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O:\2025\Talous\"/>
    </mc:Choice>
  </mc:AlternateContent>
  <xr:revisionPtr revIDLastSave="0" documentId="8_{06C7A66F-D684-412C-90FA-692F95E344E8}" xr6:coauthVersionLast="47" xr6:coauthVersionMax="47" xr10:uidLastSave="{00000000-0000-0000-0000-000000000000}"/>
  <bookViews>
    <workbookView xWindow="-38520" yWindow="-3510" windowWidth="38640" windowHeight="21120" xr2:uid="{00000000-000D-0000-FFFF-FFFF00000000}"/>
  </bookViews>
  <sheets>
    <sheet name="tallennus" sheetId="1" r:id="rId1"/>
  </sheets>
  <definedNames>
    <definedName name="ACCCODE1" localSheetId="0">tallennus!#REF!</definedName>
    <definedName name="alue1" localSheetId="0">tallennus!$A$6:$A$407</definedName>
    <definedName name="alue2" localSheetId="0">tallennus!#REF!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07" i="1" l="1"/>
  <c r="AV407" i="1"/>
  <c r="AO407" i="1"/>
  <c r="AQ407" i="1" s="1"/>
  <c r="AB407" i="1"/>
  <c r="AS407" i="1" s="1"/>
  <c r="O407" i="1"/>
  <c r="AW406" i="1"/>
  <c r="AV406" i="1"/>
  <c r="AO406" i="1"/>
  <c r="AB406" i="1"/>
  <c r="AR406" i="1" s="1"/>
  <c r="O406" i="1"/>
  <c r="AW405" i="1"/>
  <c r="AV405" i="1"/>
  <c r="AP405" i="1"/>
  <c r="AO405" i="1"/>
  <c r="AQ405" i="1" s="1"/>
  <c r="AB405" i="1"/>
  <c r="AS405" i="1" s="1"/>
  <c r="O405" i="1"/>
  <c r="AW404" i="1"/>
  <c r="AV404" i="1"/>
  <c r="AS404" i="1"/>
  <c r="AO404" i="1"/>
  <c r="AQ404" i="1" s="1"/>
  <c r="AB404" i="1"/>
  <c r="AR404" i="1" s="1"/>
  <c r="O404" i="1"/>
  <c r="AW403" i="1"/>
  <c r="AV403" i="1"/>
  <c r="AR403" i="1"/>
  <c r="AQ403" i="1"/>
  <c r="AP403" i="1"/>
  <c r="AO403" i="1"/>
  <c r="AB403" i="1"/>
  <c r="AS403" i="1" s="1"/>
  <c r="O403" i="1"/>
  <c r="AW402" i="1"/>
  <c r="AV402" i="1"/>
  <c r="AS402" i="1"/>
  <c r="AO402" i="1"/>
  <c r="AB402" i="1"/>
  <c r="AR402" i="1" s="1"/>
  <c r="O402" i="1"/>
  <c r="AW401" i="1"/>
  <c r="AV401" i="1"/>
  <c r="AO401" i="1"/>
  <c r="AB401" i="1"/>
  <c r="O401" i="1"/>
  <c r="AW400" i="1"/>
  <c r="AV400" i="1"/>
  <c r="AO400" i="1"/>
  <c r="AB400" i="1"/>
  <c r="O400" i="1"/>
  <c r="AW399" i="1"/>
  <c r="AV399" i="1"/>
  <c r="AP399" i="1"/>
  <c r="AO399" i="1"/>
  <c r="AQ399" i="1" s="1"/>
  <c r="AB399" i="1"/>
  <c r="AS399" i="1" s="1"/>
  <c r="O399" i="1"/>
  <c r="AW398" i="1"/>
  <c r="AV398" i="1"/>
  <c r="AS398" i="1"/>
  <c r="AO398" i="1"/>
  <c r="AB398" i="1"/>
  <c r="AR398" i="1" s="1"/>
  <c r="O398" i="1"/>
  <c r="AW397" i="1"/>
  <c r="AV397" i="1"/>
  <c r="AR397" i="1"/>
  <c r="AP397" i="1"/>
  <c r="AO397" i="1"/>
  <c r="AB397" i="1"/>
  <c r="AS397" i="1" s="1"/>
  <c r="O397" i="1"/>
  <c r="AW396" i="1"/>
  <c r="AV396" i="1"/>
  <c r="AS396" i="1"/>
  <c r="AO396" i="1"/>
  <c r="AB396" i="1"/>
  <c r="AR396" i="1" s="1"/>
  <c r="O396" i="1"/>
  <c r="AW395" i="1"/>
  <c r="AV395" i="1"/>
  <c r="AO395" i="1"/>
  <c r="AB395" i="1"/>
  <c r="O395" i="1"/>
  <c r="AW394" i="1"/>
  <c r="AV394" i="1"/>
  <c r="AO394" i="1"/>
  <c r="AB394" i="1"/>
  <c r="O394" i="1"/>
  <c r="AW393" i="1"/>
  <c r="AV393" i="1"/>
  <c r="AP393" i="1"/>
  <c r="AO393" i="1"/>
  <c r="AQ393" i="1" s="1"/>
  <c r="AB393" i="1"/>
  <c r="AS393" i="1" s="1"/>
  <c r="O393" i="1"/>
  <c r="AW392" i="1"/>
  <c r="AV392" i="1"/>
  <c r="AS392" i="1"/>
  <c r="AO392" i="1"/>
  <c r="AB392" i="1"/>
  <c r="AR392" i="1" s="1"/>
  <c r="O392" i="1"/>
  <c r="AW391" i="1"/>
  <c r="AV391" i="1"/>
  <c r="AR391" i="1"/>
  <c r="AP391" i="1"/>
  <c r="AO391" i="1"/>
  <c r="AB391" i="1"/>
  <c r="AS391" i="1" s="1"/>
  <c r="O391" i="1"/>
  <c r="AW390" i="1"/>
  <c r="AV390" i="1"/>
  <c r="AS390" i="1"/>
  <c r="AO390" i="1"/>
  <c r="AB390" i="1"/>
  <c r="AR390" i="1" s="1"/>
  <c r="O390" i="1"/>
  <c r="AW389" i="1"/>
  <c r="AV389" i="1"/>
  <c r="AO389" i="1"/>
  <c r="AB389" i="1"/>
  <c r="O389" i="1"/>
  <c r="AW388" i="1"/>
  <c r="AV388" i="1"/>
  <c r="AO388" i="1"/>
  <c r="AB388" i="1"/>
  <c r="O388" i="1"/>
  <c r="AW387" i="1"/>
  <c r="AV387" i="1"/>
  <c r="AP387" i="1"/>
  <c r="AO387" i="1"/>
  <c r="AQ387" i="1" s="1"/>
  <c r="AB387" i="1"/>
  <c r="AS387" i="1" s="1"/>
  <c r="O387" i="1"/>
  <c r="AW386" i="1"/>
  <c r="AV386" i="1"/>
  <c r="AS386" i="1"/>
  <c r="AO386" i="1"/>
  <c r="AB386" i="1"/>
  <c r="AR386" i="1" s="1"/>
  <c r="O386" i="1"/>
  <c r="AW385" i="1"/>
  <c r="AV385" i="1"/>
  <c r="AR385" i="1"/>
  <c r="AP385" i="1"/>
  <c r="AO385" i="1"/>
  <c r="AB385" i="1"/>
  <c r="AS385" i="1" s="1"/>
  <c r="O385" i="1"/>
  <c r="AW384" i="1"/>
  <c r="AV384" i="1"/>
  <c r="AS384" i="1"/>
  <c r="AO384" i="1"/>
  <c r="AB384" i="1"/>
  <c r="AR384" i="1" s="1"/>
  <c r="O384" i="1"/>
  <c r="AW383" i="1"/>
  <c r="AV383" i="1"/>
  <c r="AO383" i="1"/>
  <c r="AB383" i="1"/>
  <c r="O383" i="1"/>
  <c r="AW382" i="1"/>
  <c r="AV382" i="1"/>
  <c r="AO382" i="1"/>
  <c r="AB382" i="1"/>
  <c r="O382" i="1"/>
  <c r="AW381" i="1"/>
  <c r="AV381" i="1"/>
  <c r="AP381" i="1"/>
  <c r="AO381" i="1"/>
  <c r="AQ381" i="1" s="1"/>
  <c r="AB381" i="1"/>
  <c r="AS381" i="1" s="1"/>
  <c r="O381" i="1"/>
  <c r="AW380" i="1"/>
  <c r="AV380" i="1"/>
  <c r="AS380" i="1"/>
  <c r="AO380" i="1"/>
  <c r="AB380" i="1"/>
  <c r="AR380" i="1" s="1"/>
  <c r="O380" i="1"/>
  <c r="AW379" i="1"/>
  <c r="AV379" i="1"/>
  <c r="AR379" i="1"/>
  <c r="AP379" i="1"/>
  <c r="AO379" i="1"/>
  <c r="AB379" i="1"/>
  <c r="AS379" i="1" s="1"/>
  <c r="O379" i="1"/>
  <c r="AW378" i="1"/>
  <c r="AV378" i="1"/>
  <c r="AS378" i="1"/>
  <c r="AO378" i="1"/>
  <c r="AB378" i="1"/>
  <c r="AR378" i="1" s="1"/>
  <c r="O378" i="1"/>
  <c r="AW377" i="1"/>
  <c r="AV377" i="1"/>
  <c r="AO377" i="1"/>
  <c r="AB377" i="1"/>
  <c r="O377" i="1"/>
  <c r="AW376" i="1"/>
  <c r="AV376" i="1"/>
  <c r="AO376" i="1"/>
  <c r="AB376" i="1"/>
  <c r="O376" i="1"/>
  <c r="AW375" i="1"/>
  <c r="AV375" i="1"/>
  <c r="AP375" i="1"/>
  <c r="AO375" i="1"/>
  <c r="AQ375" i="1" s="1"/>
  <c r="AB375" i="1"/>
  <c r="AS375" i="1" s="1"/>
  <c r="O375" i="1"/>
  <c r="AW374" i="1"/>
  <c r="AV374" i="1"/>
  <c r="AS374" i="1"/>
  <c r="AO374" i="1"/>
  <c r="AB374" i="1"/>
  <c r="AR374" i="1" s="1"/>
  <c r="O374" i="1"/>
  <c r="AW373" i="1"/>
  <c r="AV373" i="1"/>
  <c r="AR373" i="1"/>
  <c r="AP373" i="1"/>
  <c r="AO373" i="1"/>
  <c r="AB373" i="1"/>
  <c r="AS373" i="1" s="1"/>
  <c r="O373" i="1"/>
  <c r="AW372" i="1"/>
  <c r="AV372" i="1"/>
  <c r="AS372" i="1"/>
  <c r="AO372" i="1"/>
  <c r="AB372" i="1"/>
  <c r="AR372" i="1" s="1"/>
  <c r="O372" i="1"/>
  <c r="AW371" i="1"/>
  <c r="AV371" i="1"/>
  <c r="AO371" i="1"/>
  <c r="AB371" i="1"/>
  <c r="O371" i="1"/>
  <c r="AW370" i="1"/>
  <c r="AV370" i="1"/>
  <c r="AO370" i="1"/>
  <c r="AB370" i="1"/>
  <c r="O370" i="1"/>
  <c r="AW369" i="1"/>
  <c r="AV369" i="1"/>
  <c r="AP369" i="1"/>
  <c r="AO369" i="1"/>
  <c r="AQ369" i="1" s="1"/>
  <c r="AB369" i="1"/>
  <c r="AS369" i="1" s="1"/>
  <c r="O369" i="1"/>
  <c r="AW368" i="1"/>
  <c r="AV368" i="1"/>
  <c r="AS368" i="1"/>
  <c r="AO368" i="1"/>
  <c r="AB368" i="1"/>
  <c r="AR368" i="1" s="1"/>
  <c r="O368" i="1"/>
  <c r="AW367" i="1"/>
  <c r="AV367" i="1"/>
  <c r="AR367" i="1"/>
  <c r="AP367" i="1"/>
  <c r="AO367" i="1"/>
  <c r="AB367" i="1"/>
  <c r="AS367" i="1" s="1"/>
  <c r="O367" i="1"/>
  <c r="AW366" i="1"/>
  <c r="AV366" i="1"/>
  <c r="AS366" i="1"/>
  <c r="AO366" i="1"/>
  <c r="AB366" i="1"/>
  <c r="AR366" i="1" s="1"/>
  <c r="O366" i="1"/>
  <c r="AW365" i="1"/>
  <c r="AV365" i="1"/>
  <c r="AO365" i="1"/>
  <c r="AB365" i="1"/>
  <c r="O365" i="1"/>
  <c r="AW364" i="1"/>
  <c r="AV364" i="1"/>
  <c r="AO364" i="1"/>
  <c r="AB364" i="1"/>
  <c r="O364" i="1"/>
  <c r="AW363" i="1"/>
  <c r="AV363" i="1"/>
  <c r="AP363" i="1"/>
  <c r="AO363" i="1"/>
  <c r="AQ363" i="1" s="1"/>
  <c r="AB363" i="1"/>
  <c r="AS363" i="1" s="1"/>
  <c r="O363" i="1"/>
  <c r="AW362" i="1"/>
  <c r="AV362" i="1"/>
  <c r="AS362" i="1"/>
  <c r="AO362" i="1"/>
  <c r="AB362" i="1"/>
  <c r="AR362" i="1" s="1"/>
  <c r="O362" i="1"/>
  <c r="AW361" i="1"/>
  <c r="AV361" i="1"/>
  <c r="AR361" i="1"/>
  <c r="AP361" i="1"/>
  <c r="AO361" i="1"/>
  <c r="AB361" i="1"/>
  <c r="AS361" i="1" s="1"/>
  <c r="O361" i="1"/>
  <c r="AW360" i="1"/>
  <c r="AV360" i="1"/>
  <c r="AS360" i="1"/>
  <c r="AO360" i="1"/>
  <c r="AB360" i="1"/>
  <c r="AR360" i="1" s="1"/>
  <c r="O360" i="1"/>
  <c r="AW359" i="1"/>
  <c r="AV359" i="1"/>
  <c r="AO359" i="1"/>
  <c r="AB359" i="1"/>
  <c r="O359" i="1"/>
  <c r="AW358" i="1"/>
  <c r="AV358" i="1"/>
  <c r="AO358" i="1"/>
  <c r="AB358" i="1"/>
  <c r="O358" i="1"/>
  <c r="AW357" i="1"/>
  <c r="AV357" i="1"/>
  <c r="AP357" i="1"/>
  <c r="AO357" i="1"/>
  <c r="AQ357" i="1" s="1"/>
  <c r="AB357" i="1"/>
  <c r="AS357" i="1" s="1"/>
  <c r="O357" i="1"/>
  <c r="AW356" i="1"/>
  <c r="AV356" i="1"/>
  <c r="AS356" i="1"/>
  <c r="AO356" i="1"/>
  <c r="AB356" i="1"/>
  <c r="AR356" i="1" s="1"/>
  <c r="O356" i="1"/>
  <c r="AW355" i="1"/>
  <c r="AV355" i="1"/>
  <c r="AR355" i="1"/>
  <c r="AP355" i="1"/>
  <c r="AO355" i="1"/>
  <c r="AB355" i="1"/>
  <c r="AS355" i="1" s="1"/>
  <c r="O355" i="1"/>
  <c r="AW354" i="1"/>
  <c r="AV354" i="1"/>
  <c r="AS354" i="1"/>
  <c r="AO354" i="1"/>
  <c r="AB354" i="1"/>
  <c r="AR354" i="1" s="1"/>
  <c r="O354" i="1"/>
  <c r="AW353" i="1"/>
  <c r="AV353" i="1"/>
  <c r="AO353" i="1"/>
  <c r="AB353" i="1"/>
  <c r="O353" i="1"/>
  <c r="AW352" i="1"/>
  <c r="AV352" i="1"/>
  <c r="AO352" i="1"/>
  <c r="AB352" i="1"/>
  <c r="O352" i="1"/>
  <c r="AW351" i="1"/>
  <c r="AV351" i="1"/>
  <c r="AP351" i="1"/>
  <c r="AO351" i="1"/>
  <c r="AQ351" i="1" s="1"/>
  <c r="AB351" i="1"/>
  <c r="AS351" i="1" s="1"/>
  <c r="O351" i="1"/>
  <c r="AW350" i="1"/>
  <c r="AV350" i="1"/>
  <c r="AS350" i="1"/>
  <c r="AO350" i="1"/>
  <c r="AB350" i="1"/>
  <c r="AR350" i="1" s="1"/>
  <c r="O350" i="1"/>
  <c r="AW349" i="1"/>
  <c r="AV349" i="1"/>
  <c r="AR349" i="1"/>
  <c r="AP349" i="1"/>
  <c r="AO349" i="1"/>
  <c r="AB349" i="1"/>
  <c r="AS349" i="1" s="1"/>
  <c r="O349" i="1"/>
  <c r="AW348" i="1"/>
  <c r="AV348" i="1"/>
  <c r="AS348" i="1"/>
  <c r="AO348" i="1"/>
  <c r="AB348" i="1"/>
  <c r="AR348" i="1" s="1"/>
  <c r="O348" i="1"/>
  <c r="AW347" i="1"/>
  <c r="AV347" i="1"/>
  <c r="AO347" i="1"/>
  <c r="AB347" i="1"/>
  <c r="O347" i="1"/>
  <c r="AW346" i="1"/>
  <c r="AV346" i="1"/>
  <c r="AO346" i="1"/>
  <c r="AB346" i="1"/>
  <c r="O346" i="1"/>
  <c r="AW345" i="1"/>
  <c r="AV345" i="1"/>
  <c r="AP345" i="1"/>
  <c r="AO345" i="1"/>
  <c r="AQ345" i="1" s="1"/>
  <c r="AB345" i="1"/>
  <c r="AS345" i="1" s="1"/>
  <c r="O345" i="1"/>
  <c r="AW344" i="1"/>
  <c r="AV344" i="1"/>
  <c r="AS344" i="1"/>
  <c r="AO344" i="1"/>
  <c r="AB344" i="1"/>
  <c r="AR344" i="1" s="1"/>
  <c r="O344" i="1"/>
  <c r="AW343" i="1"/>
  <c r="AV343" i="1"/>
  <c r="AR343" i="1"/>
  <c r="AP343" i="1"/>
  <c r="AO343" i="1"/>
  <c r="AB343" i="1"/>
  <c r="AS343" i="1" s="1"/>
  <c r="O343" i="1"/>
  <c r="AW342" i="1"/>
  <c r="AV342" i="1"/>
  <c r="AS342" i="1"/>
  <c r="AO342" i="1"/>
  <c r="AB342" i="1"/>
  <c r="AR342" i="1" s="1"/>
  <c r="O342" i="1"/>
  <c r="AW341" i="1"/>
  <c r="AV341" i="1"/>
  <c r="AO341" i="1"/>
  <c r="AB341" i="1"/>
  <c r="O341" i="1"/>
  <c r="AW340" i="1"/>
  <c r="AV340" i="1"/>
  <c r="AO340" i="1"/>
  <c r="AB340" i="1"/>
  <c r="O340" i="1"/>
  <c r="AW339" i="1"/>
  <c r="AV339" i="1"/>
  <c r="AP339" i="1"/>
  <c r="AO339" i="1"/>
  <c r="AQ339" i="1" s="1"/>
  <c r="AB339" i="1"/>
  <c r="AS339" i="1" s="1"/>
  <c r="O339" i="1"/>
  <c r="AW338" i="1"/>
  <c r="AV338" i="1"/>
  <c r="AS338" i="1"/>
  <c r="AO338" i="1"/>
  <c r="AB338" i="1"/>
  <c r="AR338" i="1" s="1"/>
  <c r="O338" i="1"/>
  <c r="AW337" i="1"/>
  <c r="AV337" i="1"/>
  <c r="AR337" i="1"/>
  <c r="AP337" i="1"/>
  <c r="AO337" i="1"/>
  <c r="AB337" i="1"/>
  <c r="AS337" i="1" s="1"/>
  <c r="O337" i="1"/>
  <c r="AW336" i="1"/>
  <c r="AV336" i="1"/>
  <c r="AS336" i="1"/>
  <c r="AO336" i="1"/>
  <c r="AB336" i="1"/>
  <c r="AR336" i="1" s="1"/>
  <c r="O336" i="1"/>
  <c r="AW335" i="1"/>
  <c r="AV335" i="1"/>
  <c r="AO335" i="1"/>
  <c r="AB335" i="1"/>
  <c r="O335" i="1"/>
  <c r="AW334" i="1"/>
  <c r="AV334" i="1"/>
  <c r="AO334" i="1"/>
  <c r="AB334" i="1"/>
  <c r="O334" i="1"/>
  <c r="AW333" i="1"/>
  <c r="AV333" i="1"/>
  <c r="AP333" i="1"/>
  <c r="AO333" i="1"/>
  <c r="AQ333" i="1" s="1"/>
  <c r="AB333" i="1"/>
  <c r="AS333" i="1" s="1"/>
  <c r="O333" i="1"/>
  <c r="AW332" i="1"/>
  <c r="AV332" i="1"/>
  <c r="AS332" i="1"/>
  <c r="AO332" i="1"/>
  <c r="AB332" i="1"/>
  <c r="AR332" i="1" s="1"/>
  <c r="O332" i="1"/>
  <c r="AW331" i="1"/>
  <c r="AV331" i="1"/>
  <c r="AR331" i="1"/>
  <c r="AP331" i="1"/>
  <c r="AO331" i="1"/>
  <c r="AB331" i="1"/>
  <c r="AS331" i="1" s="1"/>
  <c r="O331" i="1"/>
  <c r="AW330" i="1"/>
  <c r="AV330" i="1"/>
  <c r="AS330" i="1"/>
  <c r="AO330" i="1"/>
  <c r="AB330" i="1"/>
  <c r="AR330" i="1" s="1"/>
  <c r="O330" i="1"/>
  <c r="AW329" i="1"/>
  <c r="AV329" i="1"/>
  <c r="AO329" i="1"/>
  <c r="AB329" i="1"/>
  <c r="O329" i="1"/>
  <c r="AW328" i="1"/>
  <c r="AV328" i="1"/>
  <c r="AO328" i="1"/>
  <c r="AB328" i="1"/>
  <c r="O328" i="1"/>
  <c r="AW327" i="1"/>
  <c r="AV327" i="1"/>
  <c r="AP327" i="1"/>
  <c r="AO327" i="1"/>
  <c r="AQ327" i="1" s="1"/>
  <c r="AB327" i="1"/>
  <c r="AS327" i="1" s="1"/>
  <c r="O327" i="1"/>
  <c r="AW326" i="1"/>
  <c r="AV326" i="1"/>
  <c r="AO326" i="1"/>
  <c r="AQ326" i="1" s="1"/>
  <c r="AB326" i="1"/>
  <c r="AR326" i="1" s="1"/>
  <c r="O326" i="1"/>
  <c r="AW325" i="1"/>
  <c r="AV325" i="1"/>
  <c r="AQ325" i="1"/>
  <c r="AP325" i="1"/>
  <c r="AO325" i="1"/>
  <c r="AB325" i="1"/>
  <c r="AS325" i="1" s="1"/>
  <c r="O325" i="1"/>
  <c r="AW324" i="1"/>
  <c r="AV324" i="1"/>
  <c r="AO324" i="1"/>
  <c r="AB324" i="1"/>
  <c r="O324" i="1"/>
  <c r="AW323" i="1"/>
  <c r="AV323" i="1"/>
  <c r="AR323" i="1"/>
  <c r="AQ323" i="1"/>
  <c r="AP323" i="1"/>
  <c r="AO323" i="1"/>
  <c r="AB323" i="1"/>
  <c r="AS323" i="1" s="1"/>
  <c r="O323" i="1"/>
  <c r="AW322" i="1"/>
  <c r="AV322" i="1"/>
  <c r="AS322" i="1"/>
  <c r="AO322" i="1"/>
  <c r="AB322" i="1"/>
  <c r="AR322" i="1" s="1"/>
  <c r="O322" i="1"/>
  <c r="AW321" i="1"/>
  <c r="AV321" i="1"/>
  <c r="AO321" i="1"/>
  <c r="AB321" i="1"/>
  <c r="O321" i="1"/>
  <c r="AW320" i="1"/>
  <c r="AV320" i="1"/>
  <c r="AO320" i="1"/>
  <c r="AQ320" i="1" s="1"/>
  <c r="AB320" i="1"/>
  <c r="O320" i="1"/>
  <c r="AW319" i="1"/>
  <c r="AV319" i="1"/>
  <c r="AR319" i="1"/>
  <c r="AQ319" i="1"/>
  <c r="AP319" i="1"/>
  <c r="AO319" i="1"/>
  <c r="AB319" i="1"/>
  <c r="AS319" i="1" s="1"/>
  <c r="O319" i="1"/>
  <c r="AW318" i="1"/>
  <c r="AV318" i="1"/>
  <c r="AP318" i="1"/>
  <c r="AO318" i="1"/>
  <c r="AB318" i="1"/>
  <c r="AR318" i="1" s="1"/>
  <c r="O318" i="1"/>
  <c r="AW317" i="1"/>
  <c r="AV317" i="1"/>
  <c r="AO317" i="1"/>
  <c r="AB317" i="1"/>
  <c r="O317" i="1"/>
  <c r="AW316" i="1"/>
  <c r="AV316" i="1"/>
  <c r="AO316" i="1"/>
  <c r="AB316" i="1"/>
  <c r="O316" i="1"/>
  <c r="AW315" i="1"/>
  <c r="AV315" i="1"/>
  <c r="AR315" i="1"/>
  <c r="AQ315" i="1"/>
  <c r="AP315" i="1"/>
  <c r="AO315" i="1"/>
  <c r="AB315" i="1"/>
  <c r="AS315" i="1" s="1"/>
  <c r="O315" i="1"/>
  <c r="AW314" i="1"/>
  <c r="AV314" i="1"/>
  <c r="AS314" i="1"/>
  <c r="AO314" i="1"/>
  <c r="AB314" i="1"/>
  <c r="AR314" i="1" s="1"/>
  <c r="O314" i="1"/>
  <c r="AW313" i="1"/>
  <c r="AV313" i="1"/>
  <c r="AO313" i="1"/>
  <c r="AB313" i="1"/>
  <c r="O313" i="1"/>
  <c r="AW312" i="1"/>
  <c r="AV312" i="1"/>
  <c r="AO312" i="1"/>
  <c r="AB312" i="1"/>
  <c r="AR312" i="1" s="1"/>
  <c r="O312" i="1"/>
  <c r="AW311" i="1"/>
  <c r="AV311" i="1"/>
  <c r="AR311" i="1"/>
  <c r="AQ311" i="1"/>
  <c r="AP311" i="1"/>
  <c r="AO311" i="1"/>
  <c r="AB311" i="1"/>
  <c r="AS311" i="1" s="1"/>
  <c r="O311" i="1"/>
  <c r="AW310" i="1"/>
  <c r="AV310" i="1"/>
  <c r="AS310" i="1"/>
  <c r="AO310" i="1"/>
  <c r="AB310" i="1"/>
  <c r="AR310" i="1" s="1"/>
  <c r="O310" i="1"/>
  <c r="AW309" i="1"/>
  <c r="AV309" i="1"/>
  <c r="AO309" i="1"/>
  <c r="AB309" i="1"/>
  <c r="O309" i="1"/>
  <c r="AW308" i="1"/>
  <c r="AV308" i="1"/>
  <c r="AP308" i="1"/>
  <c r="AO308" i="1"/>
  <c r="AQ308" i="1" s="1"/>
  <c r="AB308" i="1"/>
  <c r="AR308" i="1" s="1"/>
  <c r="O308" i="1"/>
  <c r="AW307" i="1"/>
  <c r="AV307" i="1"/>
  <c r="AS307" i="1"/>
  <c r="AR307" i="1"/>
  <c r="AQ307" i="1"/>
  <c r="AO307" i="1"/>
  <c r="AP307" i="1" s="1"/>
  <c r="AB307" i="1"/>
  <c r="O307" i="1"/>
  <c r="AW306" i="1"/>
  <c r="AV306" i="1"/>
  <c r="AO306" i="1"/>
  <c r="AQ306" i="1" s="1"/>
  <c r="AB306" i="1"/>
  <c r="AR306" i="1" s="1"/>
  <c r="O306" i="1"/>
  <c r="AW305" i="1"/>
  <c r="AV305" i="1"/>
  <c r="AP305" i="1"/>
  <c r="AO305" i="1"/>
  <c r="AQ305" i="1" s="1"/>
  <c r="AB305" i="1"/>
  <c r="AR305" i="1" s="1"/>
  <c r="O305" i="1"/>
  <c r="AW304" i="1"/>
  <c r="AV304" i="1"/>
  <c r="AS304" i="1"/>
  <c r="AO304" i="1"/>
  <c r="AB304" i="1"/>
  <c r="AR304" i="1" s="1"/>
  <c r="O304" i="1"/>
  <c r="AW303" i="1"/>
  <c r="AV303" i="1"/>
  <c r="AS303" i="1"/>
  <c r="AR303" i="1"/>
  <c r="AQ303" i="1"/>
  <c r="AO303" i="1"/>
  <c r="AP303" i="1" s="1"/>
  <c r="AB303" i="1"/>
  <c r="O303" i="1"/>
  <c r="AW302" i="1"/>
  <c r="AV302" i="1"/>
  <c r="AO302" i="1"/>
  <c r="AB302" i="1"/>
  <c r="O302" i="1"/>
  <c r="AW301" i="1"/>
  <c r="AV301" i="1"/>
  <c r="AS301" i="1"/>
  <c r="AR301" i="1"/>
  <c r="AQ301" i="1"/>
  <c r="AP301" i="1"/>
  <c r="AO301" i="1"/>
  <c r="AB301" i="1"/>
  <c r="O301" i="1"/>
  <c r="AW300" i="1"/>
  <c r="AV300" i="1"/>
  <c r="AP300" i="1"/>
  <c r="AO300" i="1"/>
  <c r="AQ300" i="1" s="1"/>
  <c r="AB300" i="1"/>
  <c r="AR300" i="1" s="1"/>
  <c r="O300" i="1"/>
  <c r="AW299" i="1"/>
  <c r="AV299" i="1"/>
  <c r="AS299" i="1"/>
  <c r="AO299" i="1"/>
  <c r="AQ299" i="1" s="1"/>
  <c r="AB299" i="1"/>
  <c r="O299" i="1"/>
  <c r="AW298" i="1"/>
  <c r="AV298" i="1"/>
  <c r="AO298" i="1"/>
  <c r="AB298" i="1"/>
  <c r="O298" i="1"/>
  <c r="AW297" i="1"/>
  <c r="AV297" i="1"/>
  <c r="AS297" i="1"/>
  <c r="AR297" i="1"/>
  <c r="AQ297" i="1"/>
  <c r="AP297" i="1"/>
  <c r="AO297" i="1"/>
  <c r="AB297" i="1"/>
  <c r="O297" i="1"/>
  <c r="AW296" i="1"/>
  <c r="AV296" i="1"/>
  <c r="AS296" i="1"/>
  <c r="AP296" i="1"/>
  <c r="AO296" i="1"/>
  <c r="AB296" i="1"/>
  <c r="AR296" i="1" s="1"/>
  <c r="O296" i="1"/>
  <c r="AW295" i="1"/>
  <c r="AV295" i="1"/>
  <c r="AO295" i="1"/>
  <c r="AB295" i="1"/>
  <c r="O295" i="1"/>
  <c r="AW294" i="1"/>
  <c r="AV294" i="1"/>
  <c r="AO294" i="1"/>
  <c r="AB294" i="1"/>
  <c r="AR294" i="1" s="1"/>
  <c r="O294" i="1"/>
  <c r="AW293" i="1"/>
  <c r="AV293" i="1"/>
  <c r="AR293" i="1"/>
  <c r="AQ293" i="1"/>
  <c r="AP293" i="1"/>
  <c r="AO293" i="1"/>
  <c r="AB293" i="1"/>
  <c r="AS293" i="1" s="1"/>
  <c r="O293" i="1"/>
  <c r="AW292" i="1"/>
  <c r="AV292" i="1"/>
  <c r="AS292" i="1"/>
  <c r="AO292" i="1"/>
  <c r="AB292" i="1"/>
  <c r="AR292" i="1" s="1"/>
  <c r="O292" i="1"/>
  <c r="AW291" i="1"/>
  <c r="AV291" i="1"/>
  <c r="AO291" i="1"/>
  <c r="AB291" i="1"/>
  <c r="O291" i="1"/>
  <c r="AW290" i="1"/>
  <c r="AV290" i="1"/>
  <c r="AP290" i="1"/>
  <c r="AO290" i="1"/>
  <c r="AQ290" i="1" s="1"/>
  <c r="AB290" i="1"/>
  <c r="AR290" i="1" s="1"/>
  <c r="O290" i="1"/>
  <c r="AW289" i="1"/>
  <c r="AV289" i="1"/>
  <c r="AS289" i="1"/>
  <c r="AR289" i="1"/>
  <c r="AQ289" i="1"/>
  <c r="AO289" i="1"/>
  <c r="AP289" i="1" s="1"/>
  <c r="AB289" i="1"/>
  <c r="O289" i="1"/>
  <c r="AW288" i="1"/>
  <c r="AV288" i="1"/>
  <c r="AO288" i="1"/>
  <c r="AQ288" i="1" s="1"/>
  <c r="AB288" i="1"/>
  <c r="AR288" i="1" s="1"/>
  <c r="O288" i="1"/>
  <c r="AW287" i="1"/>
  <c r="AV287" i="1"/>
  <c r="AP287" i="1"/>
  <c r="AO287" i="1"/>
  <c r="AQ287" i="1" s="1"/>
  <c r="AB287" i="1"/>
  <c r="AR287" i="1" s="1"/>
  <c r="O287" i="1"/>
  <c r="AW286" i="1"/>
  <c r="AV286" i="1"/>
  <c r="AS286" i="1"/>
  <c r="AO286" i="1"/>
  <c r="AB286" i="1"/>
  <c r="AR286" i="1" s="1"/>
  <c r="O286" i="1"/>
  <c r="AW285" i="1"/>
  <c r="AV285" i="1"/>
  <c r="AS285" i="1"/>
  <c r="AR285" i="1"/>
  <c r="AQ285" i="1"/>
  <c r="AO285" i="1"/>
  <c r="AP285" i="1" s="1"/>
  <c r="AB285" i="1"/>
  <c r="O285" i="1"/>
  <c r="AW284" i="1"/>
  <c r="AV284" i="1"/>
  <c r="AO284" i="1"/>
  <c r="AB284" i="1"/>
  <c r="O284" i="1"/>
  <c r="AW283" i="1"/>
  <c r="AV283" i="1"/>
  <c r="AS283" i="1"/>
  <c r="AR283" i="1"/>
  <c r="AQ283" i="1"/>
  <c r="AP283" i="1"/>
  <c r="AO283" i="1"/>
  <c r="AB283" i="1"/>
  <c r="O283" i="1"/>
  <c r="AW282" i="1"/>
  <c r="AV282" i="1"/>
  <c r="AP282" i="1"/>
  <c r="AO282" i="1"/>
  <c r="AQ282" i="1" s="1"/>
  <c r="AB282" i="1"/>
  <c r="AR282" i="1" s="1"/>
  <c r="O282" i="1"/>
  <c r="AW281" i="1"/>
  <c r="AV281" i="1"/>
  <c r="AS281" i="1"/>
  <c r="AO281" i="1"/>
  <c r="AB281" i="1"/>
  <c r="O281" i="1"/>
  <c r="AW280" i="1"/>
  <c r="AV280" i="1"/>
  <c r="AO280" i="1"/>
  <c r="AB280" i="1"/>
  <c r="O280" i="1"/>
  <c r="AW279" i="1"/>
  <c r="AV279" i="1"/>
  <c r="AS279" i="1"/>
  <c r="AR279" i="1"/>
  <c r="AQ279" i="1"/>
  <c r="AP279" i="1"/>
  <c r="AO279" i="1"/>
  <c r="AB279" i="1"/>
  <c r="O279" i="1"/>
  <c r="AW278" i="1"/>
  <c r="AV278" i="1"/>
  <c r="AS278" i="1"/>
  <c r="AP278" i="1"/>
  <c r="AO278" i="1"/>
  <c r="AB278" i="1"/>
  <c r="AR278" i="1" s="1"/>
  <c r="O278" i="1"/>
  <c r="AW277" i="1"/>
  <c r="AV277" i="1"/>
  <c r="AO277" i="1"/>
  <c r="AB277" i="1"/>
  <c r="O277" i="1"/>
  <c r="AW276" i="1"/>
  <c r="AV276" i="1"/>
  <c r="AO276" i="1"/>
  <c r="AB276" i="1"/>
  <c r="AR276" i="1" s="1"/>
  <c r="O276" i="1"/>
  <c r="AW275" i="1"/>
  <c r="AV275" i="1"/>
  <c r="AR275" i="1"/>
  <c r="AQ275" i="1"/>
  <c r="AP275" i="1"/>
  <c r="AO275" i="1"/>
  <c r="AB275" i="1"/>
  <c r="AS275" i="1" s="1"/>
  <c r="O275" i="1"/>
  <c r="AW274" i="1"/>
  <c r="AV274" i="1"/>
  <c r="AS274" i="1"/>
  <c r="AO274" i="1"/>
  <c r="AB274" i="1"/>
  <c r="AR274" i="1" s="1"/>
  <c r="O274" i="1"/>
  <c r="AW273" i="1"/>
  <c r="AV273" i="1"/>
  <c r="AO273" i="1"/>
  <c r="AB273" i="1"/>
  <c r="O273" i="1"/>
  <c r="AW272" i="1"/>
  <c r="AV272" i="1"/>
  <c r="AP272" i="1"/>
  <c r="AO272" i="1"/>
  <c r="AQ272" i="1" s="1"/>
  <c r="AB272" i="1"/>
  <c r="AR272" i="1" s="1"/>
  <c r="O272" i="1"/>
  <c r="AW271" i="1"/>
  <c r="AV271" i="1"/>
  <c r="AS271" i="1"/>
  <c r="AR271" i="1"/>
  <c r="AQ271" i="1"/>
  <c r="AO271" i="1"/>
  <c r="AP271" i="1" s="1"/>
  <c r="AB271" i="1"/>
  <c r="O271" i="1"/>
  <c r="AW270" i="1"/>
  <c r="AV270" i="1"/>
  <c r="AO270" i="1"/>
  <c r="AQ270" i="1" s="1"/>
  <c r="AB270" i="1"/>
  <c r="AR270" i="1" s="1"/>
  <c r="O270" i="1"/>
  <c r="AW269" i="1"/>
  <c r="AV269" i="1"/>
  <c r="AO269" i="1"/>
  <c r="AB269" i="1"/>
  <c r="O269" i="1"/>
  <c r="AW268" i="1"/>
  <c r="AV268" i="1"/>
  <c r="AP268" i="1"/>
  <c r="AO268" i="1"/>
  <c r="AQ268" i="1" s="1"/>
  <c r="AB268" i="1"/>
  <c r="AR268" i="1" s="1"/>
  <c r="O268" i="1"/>
  <c r="AW267" i="1"/>
  <c r="AV267" i="1"/>
  <c r="AS267" i="1"/>
  <c r="AQ267" i="1"/>
  <c r="AP267" i="1"/>
  <c r="AO267" i="1"/>
  <c r="AB267" i="1"/>
  <c r="AR267" i="1" s="1"/>
  <c r="O267" i="1"/>
  <c r="AW266" i="1"/>
  <c r="AV266" i="1"/>
  <c r="AP266" i="1"/>
  <c r="AO266" i="1"/>
  <c r="AB266" i="1"/>
  <c r="O266" i="1"/>
  <c r="AW265" i="1"/>
  <c r="AV265" i="1"/>
  <c r="AO265" i="1"/>
  <c r="AB265" i="1"/>
  <c r="O265" i="1"/>
  <c r="AW264" i="1"/>
  <c r="AV264" i="1"/>
  <c r="AO264" i="1"/>
  <c r="AP264" i="1" s="1"/>
  <c r="AB264" i="1"/>
  <c r="AS264" i="1" s="1"/>
  <c r="O264" i="1"/>
  <c r="AW263" i="1"/>
  <c r="AV263" i="1"/>
  <c r="AS263" i="1"/>
  <c r="AQ263" i="1"/>
  <c r="AP263" i="1"/>
  <c r="AO263" i="1"/>
  <c r="AB263" i="1"/>
  <c r="AR263" i="1" s="1"/>
  <c r="O263" i="1"/>
  <c r="AW262" i="1"/>
  <c r="AV262" i="1"/>
  <c r="AP262" i="1"/>
  <c r="AO262" i="1"/>
  <c r="AB262" i="1"/>
  <c r="O262" i="1"/>
  <c r="AW261" i="1"/>
  <c r="AV261" i="1"/>
  <c r="AS261" i="1"/>
  <c r="AQ261" i="1"/>
  <c r="AO261" i="1"/>
  <c r="AP261" i="1" s="1"/>
  <c r="AB261" i="1"/>
  <c r="AR261" i="1" s="1"/>
  <c r="O261" i="1"/>
  <c r="AW260" i="1"/>
  <c r="AV260" i="1"/>
  <c r="AO260" i="1"/>
  <c r="AB260" i="1"/>
  <c r="O260" i="1"/>
  <c r="AW259" i="1"/>
  <c r="AV259" i="1"/>
  <c r="AO259" i="1"/>
  <c r="AB259" i="1"/>
  <c r="AR259" i="1" s="1"/>
  <c r="O259" i="1"/>
  <c r="AW258" i="1"/>
  <c r="AV258" i="1"/>
  <c r="AO258" i="1"/>
  <c r="AP258" i="1" s="1"/>
  <c r="AB258" i="1"/>
  <c r="O258" i="1"/>
  <c r="AW257" i="1"/>
  <c r="AV257" i="1"/>
  <c r="AS257" i="1"/>
  <c r="AQ257" i="1"/>
  <c r="AP257" i="1"/>
  <c r="AO257" i="1"/>
  <c r="AB257" i="1"/>
  <c r="AR257" i="1" s="1"/>
  <c r="O257" i="1"/>
  <c r="AW256" i="1"/>
  <c r="AV256" i="1"/>
  <c r="AS256" i="1"/>
  <c r="AO256" i="1"/>
  <c r="AP256" i="1" s="1"/>
  <c r="AB256" i="1"/>
  <c r="O256" i="1"/>
  <c r="AW255" i="1"/>
  <c r="AV255" i="1"/>
  <c r="AO255" i="1"/>
  <c r="AB255" i="1"/>
  <c r="O255" i="1"/>
  <c r="AW254" i="1"/>
  <c r="AV254" i="1"/>
  <c r="AO254" i="1"/>
  <c r="AP254" i="1" s="1"/>
  <c r="AB254" i="1"/>
  <c r="O254" i="1"/>
  <c r="AW253" i="1"/>
  <c r="AV253" i="1"/>
  <c r="AS253" i="1"/>
  <c r="AQ253" i="1"/>
  <c r="AP253" i="1"/>
  <c r="AO253" i="1"/>
  <c r="AB253" i="1"/>
  <c r="AR253" i="1" s="1"/>
  <c r="O253" i="1"/>
  <c r="AW252" i="1"/>
  <c r="AV252" i="1"/>
  <c r="AS252" i="1"/>
  <c r="AP252" i="1"/>
  <c r="AO252" i="1"/>
  <c r="AB252" i="1"/>
  <c r="O252" i="1"/>
  <c r="AW251" i="1"/>
  <c r="AV251" i="1"/>
  <c r="AO251" i="1"/>
  <c r="AB251" i="1"/>
  <c r="O251" i="1"/>
  <c r="AW250" i="1"/>
  <c r="AV250" i="1"/>
  <c r="AO250" i="1"/>
  <c r="AB250" i="1"/>
  <c r="AP250" i="1" s="1"/>
  <c r="O250" i="1"/>
  <c r="AW249" i="1"/>
  <c r="AV249" i="1"/>
  <c r="AP249" i="1"/>
  <c r="AO249" i="1"/>
  <c r="AQ249" i="1" s="1"/>
  <c r="AB249" i="1"/>
  <c r="AR249" i="1" s="1"/>
  <c r="O249" i="1"/>
  <c r="AW248" i="1"/>
  <c r="AV248" i="1"/>
  <c r="AS248" i="1"/>
  <c r="AP248" i="1"/>
  <c r="AO248" i="1"/>
  <c r="AB248" i="1"/>
  <c r="O248" i="1"/>
  <c r="AW247" i="1"/>
  <c r="AV247" i="1"/>
  <c r="AS247" i="1"/>
  <c r="AQ247" i="1"/>
  <c r="AO247" i="1"/>
  <c r="AP247" i="1" s="1"/>
  <c r="AB247" i="1"/>
  <c r="AR247" i="1" s="1"/>
  <c r="O247" i="1"/>
  <c r="AW246" i="1"/>
  <c r="AV246" i="1"/>
  <c r="AO246" i="1"/>
  <c r="AP246" i="1" s="1"/>
  <c r="AB246" i="1"/>
  <c r="O246" i="1"/>
  <c r="AW245" i="1"/>
  <c r="AV245" i="1"/>
  <c r="AO245" i="1"/>
  <c r="AB245" i="1"/>
  <c r="O245" i="1"/>
  <c r="AW244" i="1"/>
  <c r="AV244" i="1"/>
  <c r="AP244" i="1"/>
  <c r="AO244" i="1"/>
  <c r="AB244" i="1"/>
  <c r="AS244" i="1" s="1"/>
  <c r="O244" i="1"/>
  <c r="AW243" i="1"/>
  <c r="AV243" i="1"/>
  <c r="AS243" i="1"/>
  <c r="AQ243" i="1"/>
  <c r="AP243" i="1"/>
  <c r="AO243" i="1"/>
  <c r="AB243" i="1"/>
  <c r="AR243" i="1" s="1"/>
  <c r="O243" i="1"/>
  <c r="AW242" i="1"/>
  <c r="AV242" i="1"/>
  <c r="AP242" i="1"/>
  <c r="AO242" i="1"/>
  <c r="AB242" i="1"/>
  <c r="O242" i="1"/>
  <c r="AW241" i="1"/>
  <c r="AV241" i="1"/>
  <c r="AO241" i="1"/>
  <c r="AB241" i="1"/>
  <c r="O241" i="1"/>
  <c r="AW240" i="1"/>
  <c r="AV240" i="1"/>
  <c r="AO240" i="1"/>
  <c r="AP240" i="1" s="1"/>
  <c r="AB240" i="1"/>
  <c r="AS240" i="1" s="1"/>
  <c r="O240" i="1"/>
  <c r="AW239" i="1"/>
  <c r="AV239" i="1"/>
  <c r="AS239" i="1"/>
  <c r="AQ239" i="1"/>
  <c r="AP239" i="1"/>
  <c r="AO239" i="1"/>
  <c r="AB239" i="1"/>
  <c r="AR239" i="1" s="1"/>
  <c r="O239" i="1"/>
  <c r="AW238" i="1"/>
  <c r="AV238" i="1"/>
  <c r="AP238" i="1"/>
  <c r="AO238" i="1"/>
  <c r="AB238" i="1"/>
  <c r="O238" i="1"/>
  <c r="AW237" i="1"/>
  <c r="AV237" i="1"/>
  <c r="AS237" i="1"/>
  <c r="AO237" i="1"/>
  <c r="AB237" i="1"/>
  <c r="AR237" i="1" s="1"/>
  <c r="O237" i="1"/>
  <c r="AW236" i="1"/>
  <c r="AV236" i="1"/>
  <c r="AR236" i="1"/>
  <c r="AO236" i="1"/>
  <c r="AB236" i="1"/>
  <c r="O236" i="1"/>
  <c r="AW235" i="1"/>
  <c r="AV235" i="1"/>
  <c r="AO235" i="1"/>
  <c r="AB235" i="1"/>
  <c r="O235" i="1"/>
  <c r="AW234" i="1"/>
  <c r="AV234" i="1"/>
  <c r="AQ234" i="1"/>
  <c r="AO234" i="1"/>
  <c r="AB234" i="1"/>
  <c r="O234" i="1"/>
  <c r="AW233" i="1"/>
  <c r="AV233" i="1"/>
  <c r="AP233" i="1"/>
  <c r="AO233" i="1"/>
  <c r="AQ233" i="1" s="1"/>
  <c r="AB233" i="1"/>
  <c r="AR233" i="1" s="1"/>
  <c r="O233" i="1"/>
  <c r="AW232" i="1"/>
  <c r="AV232" i="1"/>
  <c r="AS232" i="1"/>
  <c r="AR232" i="1"/>
  <c r="AQ232" i="1"/>
  <c r="AO232" i="1"/>
  <c r="AP232" i="1" s="1"/>
  <c r="AB232" i="1"/>
  <c r="O232" i="1"/>
  <c r="AW231" i="1"/>
  <c r="AV231" i="1"/>
  <c r="AO231" i="1"/>
  <c r="AQ231" i="1" s="1"/>
  <c r="AB231" i="1"/>
  <c r="AR231" i="1" s="1"/>
  <c r="O231" i="1"/>
  <c r="AW230" i="1"/>
  <c r="AV230" i="1"/>
  <c r="AO230" i="1"/>
  <c r="AQ230" i="1" s="1"/>
  <c r="AB230" i="1"/>
  <c r="O230" i="1"/>
  <c r="AW229" i="1"/>
  <c r="AV229" i="1"/>
  <c r="AO229" i="1"/>
  <c r="AP229" i="1" s="1"/>
  <c r="AB229" i="1"/>
  <c r="AR229" i="1" s="1"/>
  <c r="O229" i="1"/>
  <c r="AW228" i="1"/>
  <c r="AV228" i="1"/>
  <c r="AO228" i="1"/>
  <c r="AB228" i="1"/>
  <c r="O228" i="1"/>
  <c r="AW227" i="1"/>
  <c r="AV227" i="1"/>
  <c r="AS227" i="1"/>
  <c r="AQ227" i="1"/>
  <c r="AP227" i="1"/>
  <c r="AO227" i="1"/>
  <c r="AB227" i="1"/>
  <c r="AR227" i="1" s="1"/>
  <c r="O227" i="1"/>
  <c r="AW226" i="1"/>
  <c r="AV226" i="1"/>
  <c r="AS226" i="1"/>
  <c r="AP226" i="1"/>
  <c r="AO226" i="1"/>
  <c r="AB226" i="1"/>
  <c r="AR226" i="1" s="1"/>
  <c r="O226" i="1"/>
  <c r="AW225" i="1"/>
  <c r="AV225" i="1"/>
  <c r="AS225" i="1"/>
  <c r="AO225" i="1"/>
  <c r="AB225" i="1"/>
  <c r="AR225" i="1" s="1"/>
  <c r="O225" i="1"/>
  <c r="AW224" i="1"/>
  <c r="AV224" i="1"/>
  <c r="AR224" i="1"/>
  <c r="AO224" i="1"/>
  <c r="AB224" i="1"/>
  <c r="AQ224" i="1" s="1"/>
  <c r="O224" i="1"/>
  <c r="AW223" i="1"/>
  <c r="AV223" i="1"/>
  <c r="AO223" i="1"/>
  <c r="AB223" i="1"/>
  <c r="O223" i="1"/>
  <c r="AW222" i="1"/>
  <c r="AV222" i="1"/>
  <c r="AQ222" i="1"/>
  <c r="AO222" i="1"/>
  <c r="AB222" i="1"/>
  <c r="O222" i="1"/>
  <c r="AW221" i="1"/>
  <c r="AV221" i="1"/>
  <c r="AP221" i="1"/>
  <c r="AO221" i="1"/>
  <c r="AQ221" i="1" s="1"/>
  <c r="AB221" i="1"/>
  <c r="AR221" i="1" s="1"/>
  <c r="O221" i="1"/>
  <c r="AW220" i="1"/>
  <c r="AV220" i="1"/>
  <c r="AO220" i="1"/>
  <c r="AB220" i="1"/>
  <c r="O220" i="1"/>
  <c r="AW219" i="1"/>
  <c r="AV219" i="1"/>
  <c r="AO219" i="1"/>
  <c r="AB219" i="1"/>
  <c r="O219" i="1"/>
  <c r="AW218" i="1"/>
  <c r="AV218" i="1"/>
  <c r="AP218" i="1"/>
  <c r="AO218" i="1"/>
  <c r="AQ218" i="1" s="1"/>
  <c r="AB218" i="1"/>
  <c r="O218" i="1"/>
  <c r="AW217" i="1"/>
  <c r="AV217" i="1"/>
  <c r="AQ217" i="1"/>
  <c r="AO217" i="1"/>
  <c r="AP217" i="1" s="1"/>
  <c r="AB217" i="1"/>
  <c r="AR217" i="1" s="1"/>
  <c r="O217" i="1"/>
  <c r="AW216" i="1"/>
  <c r="AV216" i="1"/>
  <c r="AO216" i="1"/>
  <c r="AB216" i="1"/>
  <c r="O216" i="1"/>
  <c r="AW215" i="1"/>
  <c r="AV215" i="1"/>
  <c r="AS215" i="1"/>
  <c r="AQ215" i="1"/>
  <c r="AP215" i="1"/>
  <c r="AO215" i="1"/>
  <c r="AB215" i="1"/>
  <c r="AR215" i="1" s="1"/>
  <c r="O215" i="1"/>
  <c r="AW214" i="1"/>
  <c r="AV214" i="1"/>
  <c r="AS214" i="1"/>
  <c r="AP214" i="1"/>
  <c r="AO214" i="1"/>
  <c r="AB214" i="1"/>
  <c r="AR214" i="1" s="1"/>
  <c r="O214" i="1"/>
  <c r="AW213" i="1"/>
  <c r="AV213" i="1"/>
  <c r="AS213" i="1"/>
  <c r="AO213" i="1"/>
  <c r="AB213" i="1"/>
  <c r="AR213" i="1" s="1"/>
  <c r="O213" i="1"/>
  <c r="AW212" i="1"/>
  <c r="AV212" i="1"/>
  <c r="AR212" i="1"/>
  <c r="AO212" i="1"/>
  <c r="AB212" i="1"/>
  <c r="AQ212" i="1" s="1"/>
  <c r="O212" i="1"/>
  <c r="AW211" i="1"/>
  <c r="AV211" i="1"/>
  <c r="AO211" i="1"/>
  <c r="AB211" i="1"/>
  <c r="O211" i="1"/>
  <c r="AW210" i="1"/>
  <c r="AV210" i="1"/>
  <c r="AQ210" i="1"/>
  <c r="AO210" i="1"/>
  <c r="AB210" i="1"/>
  <c r="O210" i="1"/>
  <c r="AW209" i="1"/>
  <c r="AV209" i="1"/>
  <c r="AP209" i="1"/>
  <c r="AO209" i="1"/>
  <c r="AQ209" i="1" s="1"/>
  <c r="AB209" i="1"/>
  <c r="AR209" i="1" s="1"/>
  <c r="O209" i="1"/>
  <c r="AW208" i="1"/>
  <c r="AV208" i="1"/>
  <c r="AO208" i="1"/>
  <c r="AQ208" i="1" s="1"/>
  <c r="AB208" i="1"/>
  <c r="AP208" i="1" s="1"/>
  <c r="O208" i="1"/>
  <c r="AW207" i="1"/>
  <c r="AV207" i="1"/>
  <c r="AO207" i="1"/>
  <c r="AB207" i="1"/>
  <c r="O207" i="1"/>
  <c r="AW206" i="1"/>
  <c r="AV206" i="1"/>
  <c r="AO206" i="1"/>
  <c r="AB206" i="1"/>
  <c r="O206" i="1"/>
  <c r="AW205" i="1"/>
  <c r="AV205" i="1"/>
  <c r="AO205" i="1"/>
  <c r="AB205" i="1"/>
  <c r="O205" i="1"/>
  <c r="AW204" i="1"/>
  <c r="AV204" i="1"/>
  <c r="AO204" i="1"/>
  <c r="AB204" i="1"/>
  <c r="O204" i="1"/>
  <c r="AW203" i="1"/>
  <c r="AV203" i="1"/>
  <c r="AS203" i="1"/>
  <c r="AO203" i="1"/>
  <c r="AB203" i="1"/>
  <c r="AR203" i="1" s="1"/>
  <c r="O203" i="1"/>
  <c r="AW202" i="1"/>
  <c r="AV202" i="1"/>
  <c r="AP202" i="1"/>
  <c r="AO202" i="1"/>
  <c r="AB202" i="1"/>
  <c r="AR202" i="1" s="1"/>
  <c r="O202" i="1"/>
  <c r="AW201" i="1"/>
  <c r="AV201" i="1"/>
  <c r="AS201" i="1"/>
  <c r="AO201" i="1"/>
  <c r="AB201" i="1"/>
  <c r="AR201" i="1" s="1"/>
  <c r="O201" i="1"/>
  <c r="AW200" i="1"/>
  <c r="AV200" i="1"/>
  <c r="AR200" i="1"/>
  <c r="AO200" i="1"/>
  <c r="AB200" i="1"/>
  <c r="AQ200" i="1" s="1"/>
  <c r="O200" i="1"/>
  <c r="AW199" i="1"/>
  <c r="AV199" i="1"/>
  <c r="AO199" i="1"/>
  <c r="AB199" i="1"/>
  <c r="O199" i="1"/>
  <c r="AW198" i="1"/>
  <c r="AV198" i="1"/>
  <c r="AO198" i="1"/>
  <c r="AQ198" i="1" s="1"/>
  <c r="AB198" i="1"/>
  <c r="O198" i="1"/>
  <c r="AW197" i="1"/>
  <c r="AV197" i="1"/>
  <c r="AO197" i="1"/>
  <c r="AB197" i="1"/>
  <c r="AR197" i="1" s="1"/>
  <c r="O197" i="1"/>
  <c r="AW196" i="1"/>
  <c r="AV196" i="1"/>
  <c r="AR196" i="1"/>
  <c r="AO196" i="1"/>
  <c r="AQ196" i="1" s="1"/>
  <c r="AB196" i="1"/>
  <c r="AP196" i="1" s="1"/>
  <c r="O196" i="1"/>
  <c r="AW195" i="1"/>
  <c r="AV195" i="1"/>
  <c r="AO195" i="1"/>
  <c r="AB195" i="1"/>
  <c r="AR195" i="1" s="1"/>
  <c r="O195" i="1"/>
  <c r="AW194" i="1"/>
  <c r="AV194" i="1"/>
  <c r="AR194" i="1"/>
  <c r="AQ194" i="1"/>
  <c r="AP194" i="1"/>
  <c r="AO194" i="1"/>
  <c r="AB194" i="1"/>
  <c r="AS194" i="1" s="1"/>
  <c r="O194" i="1"/>
  <c r="AW193" i="1"/>
  <c r="AV193" i="1"/>
  <c r="AS193" i="1"/>
  <c r="AO193" i="1"/>
  <c r="AB193" i="1"/>
  <c r="AR193" i="1" s="1"/>
  <c r="O193" i="1"/>
  <c r="AW192" i="1"/>
  <c r="AV192" i="1"/>
  <c r="AO192" i="1"/>
  <c r="AB192" i="1"/>
  <c r="O192" i="1"/>
  <c r="AW191" i="1"/>
  <c r="AV191" i="1"/>
  <c r="AS191" i="1"/>
  <c r="AO191" i="1"/>
  <c r="AB191" i="1"/>
  <c r="AR191" i="1" s="1"/>
  <c r="O191" i="1"/>
  <c r="AW190" i="1"/>
  <c r="AV190" i="1"/>
  <c r="AR190" i="1"/>
  <c r="AO190" i="1"/>
  <c r="AB190" i="1"/>
  <c r="AP190" i="1" s="1"/>
  <c r="O190" i="1"/>
  <c r="AW189" i="1"/>
  <c r="AV189" i="1"/>
  <c r="AO189" i="1"/>
  <c r="AB189" i="1"/>
  <c r="AR189" i="1" s="1"/>
  <c r="O189" i="1"/>
  <c r="AW188" i="1"/>
  <c r="AV188" i="1"/>
  <c r="AR188" i="1"/>
  <c r="AQ188" i="1"/>
  <c r="AP188" i="1"/>
  <c r="AO188" i="1"/>
  <c r="AB188" i="1"/>
  <c r="AS188" i="1" s="1"/>
  <c r="O188" i="1"/>
  <c r="AW187" i="1"/>
  <c r="AV187" i="1"/>
  <c r="AS187" i="1"/>
  <c r="AO187" i="1"/>
  <c r="AB187" i="1"/>
  <c r="AR187" i="1" s="1"/>
  <c r="O187" i="1"/>
  <c r="AW186" i="1"/>
  <c r="AV186" i="1"/>
  <c r="AO186" i="1"/>
  <c r="AB186" i="1"/>
  <c r="O186" i="1"/>
  <c r="AW185" i="1"/>
  <c r="AV185" i="1"/>
  <c r="AS185" i="1"/>
  <c r="AO185" i="1"/>
  <c r="AB185" i="1"/>
  <c r="AR185" i="1" s="1"/>
  <c r="O185" i="1"/>
  <c r="AW184" i="1"/>
  <c r="AV184" i="1"/>
  <c r="AR184" i="1"/>
  <c r="AO184" i="1"/>
  <c r="AB184" i="1"/>
  <c r="AP184" i="1" s="1"/>
  <c r="O184" i="1"/>
  <c r="AW183" i="1"/>
  <c r="AV183" i="1"/>
  <c r="AO183" i="1"/>
  <c r="AB183" i="1"/>
  <c r="AR183" i="1" s="1"/>
  <c r="O183" i="1"/>
  <c r="AW182" i="1"/>
  <c r="AV182" i="1"/>
  <c r="AR182" i="1"/>
  <c r="AQ182" i="1"/>
  <c r="AP182" i="1"/>
  <c r="AO182" i="1"/>
  <c r="AB182" i="1"/>
  <c r="AS182" i="1" s="1"/>
  <c r="O182" i="1"/>
  <c r="AW181" i="1"/>
  <c r="AV181" i="1"/>
  <c r="AS181" i="1"/>
  <c r="AO181" i="1"/>
  <c r="AB181" i="1"/>
  <c r="AR181" i="1" s="1"/>
  <c r="O181" i="1"/>
  <c r="AW180" i="1"/>
  <c r="AV180" i="1"/>
  <c r="AO180" i="1"/>
  <c r="AB180" i="1"/>
  <c r="O180" i="1"/>
  <c r="AW179" i="1"/>
  <c r="AV179" i="1"/>
  <c r="AS179" i="1"/>
  <c r="AO179" i="1"/>
  <c r="AB179" i="1"/>
  <c r="AR179" i="1" s="1"/>
  <c r="O179" i="1"/>
  <c r="AW178" i="1"/>
  <c r="AV178" i="1"/>
  <c r="AR178" i="1"/>
  <c r="AO178" i="1"/>
  <c r="AB178" i="1"/>
  <c r="AP178" i="1" s="1"/>
  <c r="O178" i="1"/>
  <c r="AW177" i="1"/>
  <c r="AV177" i="1"/>
  <c r="AO177" i="1"/>
  <c r="AB177" i="1"/>
  <c r="AR177" i="1" s="1"/>
  <c r="O177" i="1"/>
  <c r="AW176" i="1"/>
  <c r="AV176" i="1"/>
  <c r="AR176" i="1"/>
  <c r="AQ176" i="1"/>
  <c r="AP176" i="1"/>
  <c r="AO176" i="1"/>
  <c r="AB176" i="1"/>
  <c r="AS176" i="1" s="1"/>
  <c r="O176" i="1"/>
  <c r="AW175" i="1"/>
  <c r="AV175" i="1"/>
  <c r="AS175" i="1"/>
  <c r="AO175" i="1"/>
  <c r="AB175" i="1"/>
  <c r="AR175" i="1" s="1"/>
  <c r="O175" i="1"/>
  <c r="AW174" i="1"/>
  <c r="AV174" i="1"/>
  <c r="AO174" i="1"/>
  <c r="AB174" i="1"/>
  <c r="O174" i="1"/>
  <c r="AW173" i="1"/>
  <c r="AV173" i="1"/>
  <c r="AS173" i="1"/>
  <c r="AO173" i="1"/>
  <c r="AB173" i="1"/>
  <c r="AR173" i="1" s="1"/>
  <c r="O173" i="1"/>
  <c r="AW172" i="1"/>
  <c r="AV172" i="1"/>
  <c r="AR172" i="1"/>
  <c r="AO172" i="1"/>
  <c r="AQ172" i="1" s="1"/>
  <c r="AB172" i="1"/>
  <c r="AS172" i="1" s="1"/>
  <c r="O172" i="1"/>
  <c r="AW171" i="1"/>
  <c r="AV171" i="1"/>
  <c r="AS171" i="1"/>
  <c r="AO171" i="1"/>
  <c r="AQ171" i="1" s="1"/>
  <c r="AB171" i="1"/>
  <c r="AR171" i="1" s="1"/>
  <c r="O171" i="1"/>
  <c r="AW170" i="1"/>
  <c r="AV170" i="1"/>
  <c r="AS170" i="1"/>
  <c r="AR170" i="1"/>
  <c r="AO170" i="1"/>
  <c r="AB170" i="1"/>
  <c r="O170" i="1"/>
  <c r="AW169" i="1"/>
  <c r="AV169" i="1"/>
  <c r="AP169" i="1"/>
  <c r="AO169" i="1"/>
  <c r="AB169" i="1"/>
  <c r="AR169" i="1" s="1"/>
  <c r="O169" i="1"/>
  <c r="AW168" i="1"/>
  <c r="AV168" i="1"/>
  <c r="AS168" i="1"/>
  <c r="AR168" i="1"/>
  <c r="AQ168" i="1"/>
  <c r="AP168" i="1"/>
  <c r="AO168" i="1"/>
  <c r="AB168" i="1"/>
  <c r="O168" i="1"/>
  <c r="AW167" i="1"/>
  <c r="AV167" i="1"/>
  <c r="AO167" i="1"/>
  <c r="AB167" i="1"/>
  <c r="O167" i="1"/>
  <c r="AW166" i="1"/>
  <c r="AV166" i="1"/>
  <c r="AQ166" i="1"/>
  <c r="AP166" i="1"/>
  <c r="AO166" i="1"/>
  <c r="AB166" i="1"/>
  <c r="AS166" i="1" s="1"/>
  <c r="O166" i="1"/>
  <c r="AW165" i="1"/>
  <c r="AV165" i="1"/>
  <c r="AS165" i="1"/>
  <c r="AO165" i="1"/>
  <c r="AQ165" i="1" s="1"/>
  <c r="AB165" i="1"/>
  <c r="AR165" i="1" s="1"/>
  <c r="O165" i="1"/>
  <c r="AW164" i="1"/>
  <c r="AV164" i="1"/>
  <c r="AO164" i="1"/>
  <c r="AB164" i="1"/>
  <c r="O164" i="1"/>
  <c r="AW163" i="1"/>
  <c r="AV163" i="1"/>
  <c r="AO163" i="1"/>
  <c r="AB163" i="1"/>
  <c r="O163" i="1"/>
  <c r="AW162" i="1"/>
  <c r="AV162" i="1"/>
  <c r="AR162" i="1"/>
  <c r="AQ162" i="1"/>
  <c r="AO162" i="1"/>
  <c r="AP162" i="1" s="1"/>
  <c r="AB162" i="1"/>
  <c r="AS162" i="1" s="1"/>
  <c r="O162" i="1"/>
  <c r="AW161" i="1"/>
  <c r="AV161" i="1"/>
  <c r="AS161" i="1"/>
  <c r="AO161" i="1"/>
  <c r="AB161" i="1"/>
  <c r="AR161" i="1" s="1"/>
  <c r="O161" i="1"/>
  <c r="AW160" i="1"/>
  <c r="AV160" i="1"/>
  <c r="AO160" i="1"/>
  <c r="AB160" i="1"/>
  <c r="O160" i="1"/>
  <c r="AW159" i="1"/>
  <c r="AV159" i="1"/>
  <c r="AO159" i="1"/>
  <c r="AB159" i="1"/>
  <c r="O159" i="1"/>
  <c r="AW158" i="1"/>
  <c r="AV158" i="1"/>
  <c r="AR158" i="1"/>
  <c r="AQ158" i="1"/>
  <c r="AO158" i="1"/>
  <c r="AP158" i="1" s="1"/>
  <c r="AB158" i="1"/>
  <c r="AS158" i="1" s="1"/>
  <c r="O158" i="1"/>
  <c r="AW157" i="1"/>
  <c r="AV157" i="1"/>
  <c r="AS157" i="1"/>
  <c r="AO157" i="1"/>
  <c r="AB157" i="1"/>
  <c r="AR157" i="1" s="1"/>
  <c r="O157" i="1"/>
  <c r="AW156" i="1"/>
  <c r="AV156" i="1"/>
  <c r="AO156" i="1"/>
  <c r="AB156" i="1"/>
  <c r="O156" i="1"/>
  <c r="AW155" i="1"/>
  <c r="AV155" i="1"/>
  <c r="AO155" i="1"/>
  <c r="AB155" i="1"/>
  <c r="O155" i="1"/>
  <c r="AW154" i="1"/>
  <c r="AV154" i="1"/>
  <c r="AR154" i="1"/>
  <c r="AQ154" i="1"/>
  <c r="AO154" i="1"/>
  <c r="AP154" i="1" s="1"/>
  <c r="AB154" i="1"/>
  <c r="AS154" i="1" s="1"/>
  <c r="O154" i="1"/>
  <c r="AW153" i="1"/>
  <c r="AV153" i="1"/>
  <c r="AS153" i="1"/>
  <c r="AO153" i="1"/>
  <c r="AB153" i="1"/>
  <c r="AR153" i="1" s="1"/>
  <c r="O153" i="1"/>
  <c r="AW152" i="1"/>
  <c r="AV152" i="1"/>
  <c r="AO152" i="1"/>
  <c r="AB152" i="1"/>
  <c r="O152" i="1"/>
  <c r="AW151" i="1"/>
  <c r="AV151" i="1"/>
  <c r="AO151" i="1"/>
  <c r="AB151" i="1"/>
  <c r="O151" i="1"/>
  <c r="AW150" i="1"/>
  <c r="AV150" i="1"/>
  <c r="AR150" i="1"/>
  <c r="AQ150" i="1"/>
  <c r="AO150" i="1"/>
  <c r="AP150" i="1" s="1"/>
  <c r="AB150" i="1"/>
  <c r="AS150" i="1" s="1"/>
  <c r="O150" i="1"/>
  <c r="AW149" i="1"/>
  <c r="AV149" i="1"/>
  <c r="AS149" i="1"/>
  <c r="AO149" i="1"/>
  <c r="AB149" i="1"/>
  <c r="AR149" i="1" s="1"/>
  <c r="O149" i="1"/>
  <c r="AW148" i="1"/>
  <c r="AV148" i="1"/>
  <c r="AO148" i="1"/>
  <c r="AB148" i="1"/>
  <c r="O148" i="1"/>
  <c r="AW147" i="1"/>
  <c r="AV147" i="1"/>
  <c r="AO147" i="1"/>
  <c r="AB147" i="1"/>
  <c r="O147" i="1"/>
  <c r="AW146" i="1"/>
  <c r="AV146" i="1"/>
  <c r="AR146" i="1"/>
  <c r="AQ146" i="1"/>
  <c r="AO146" i="1"/>
  <c r="AP146" i="1" s="1"/>
  <c r="AB146" i="1"/>
  <c r="AS146" i="1" s="1"/>
  <c r="O146" i="1"/>
  <c r="AW145" i="1"/>
  <c r="AV145" i="1"/>
  <c r="AS145" i="1"/>
  <c r="AO145" i="1"/>
  <c r="AB145" i="1"/>
  <c r="AR145" i="1" s="1"/>
  <c r="O145" i="1"/>
  <c r="AW144" i="1"/>
  <c r="AV144" i="1"/>
  <c r="AO144" i="1"/>
  <c r="AB144" i="1"/>
  <c r="O144" i="1"/>
  <c r="AW143" i="1"/>
  <c r="AV143" i="1"/>
  <c r="AO143" i="1"/>
  <c r="AB143" i="1"/>
  <c r="O143" i="1"/>
  <c r="AW142" i="1"/>
  <c r="AV142" i="1"/>
  <c r="AR142" i="1"/>
  <c r="AQ142" i="1"/>
  <c r="AO142" i="1"/>
  <c r="AP142" i="1" s="1"/>
  <c r="AB142" i="1"/>
  <c r="AS142" i="1" s="1"/>
  <c r="O142" i="1"/>
  <c r="AW141" i="1"/>
  <c r="AV141" i="1"/>
  <c r="AS141" i="1"/>
  <c r="AO141" i="1"/>
  <c r="AB141" i="1"/>
  <c r="AR141" i="1" s="1"/>
  <c r="O141" i="1"/>
  <c r="AW140" i="1"/>
  <c r="AV140" i="1"/>
  <c r="AS140" i="1"/>
  <c r="AO140" i="1"/>
  <c r="AB140" i="1"/>
  <c r="AR140" i="1" s="1"/>
  <c r="O140" i="1"/>
  <c r="AW139" i="1"/>
  <c r="AV139" i="1"/>
  <c r="AO139" i="1"/>
  <c r="AB139" i="1"/>
  <c r="O139" i="1"/>
  <c r="AW138" i="1"/>
  <c r="AV138" i="1"/>
  <c r="AR138" i="1"/>
  <c r="AP138" i="1"/>
  <c r="AO138" i="1"/>
  <c r="AQ138" i="1" s="1"/>
  <c r="AB138" i="1"/>
  <c r="AS138" i="1" s="1"/>
  <c r="O138" i="1"/>
  <c r="AW137" i="1"/>
  <c r="AV137" i="1"/>
  <c r="AS137" i="1"/>
  <c r="AO137" i="1"/>
  <c r="AB137" i="1"/>
  <c r="AR137" i="1" s="1"/>
  <c r="O137" i="1"/>
  <c r="AW136" i="1"/>
  <c r="AV136" i="1"/>
  <c r="AS136" i="1"/>
  <c r="AR136" i="1"/>
  <c r="AO136" i="1"/>
  <c r="AB136" i="1"/>
  <c r="O136" i="1"/>
  <c r="AW135" i="1"/>
  <c r="AV135" i="1"/>
  <c r="AO135" i="1"/>
  <c r="AB135" i="1"/>
  <c r="O135" i="1"/>
  <c r="AW134" i="1"/>
  <c r="AV134" i="1"/>
  <c r="AR134" i="1"/>
  <c r="AQ134" i="1"/>
  <c r="AP134" i="1"/>
  <c r="AO134" i="1"/>
  <c r="AB134" i="1"/>
  <c r="AS134" i="1" s="1"/>
  <c r="O134" i="1"/>
  <c r="AW133" i="1"/>
  <c r="AV133" i="1"/>
  <c r="AS133" i="1"/>
  <c r="AO133" i="1"/>
  <c r="AB133" i="1"/>
  <c r="AR133" i="1" s="1"/>
  <c r="O133" i="1"/>
  <c r="AW132" i="1"/>
  <c r="AV132" i="1"/>
  <c r="AS132" i="1"/>
  <c r="AR132" i="1"/>
  <c r="AO132" i="1"/>
  <c r="AB132" i="1"/>
  <c r="O132" i="1"/>
  <c r="AW131" i="1"/>
  <c r="AV131" i="1"/>
  <c r="AO131" i="1"/>
  <c r="AB131" i="1"/>
  <c r="O131" i="1"/>
  <c r="AW130" i="1"/>
  <c r="AV130" i="1"/>
  <c r="AR130" i="1"/>
  <c r="AQ130" i="1"/>
  <c r="AP130" i="1"/>
  <c r="AO130" i="1"/>
  <c r="AB130" i="1"/>
  <c r="AS130" i="1" s="1"/>
  <c r="O130" i="1"/>
  <c r="AW129" i="1"/>
  <c r="AV129" i="1"/>
  <c r="AS129" i="1"/>
  <c r="AO129" i="1"/>
  <c r="AB129" i="1"/>
  <c r="AR129" i="1" s="1"/>
  <c r="O129" i="1"/>
  <c r="AW128" i="1"/>
  <c r="AV128" i="1"/>
  <c r="AS128" i="1"/>
  <c r="AO128" i="1"/>
  <c r="AB128" i="1"/>
  <c r="AR128" i="1" s="1"/>
  <c r="O128" i="1"/>
  <c r="AW127" i="1"/>
  <c r="AV127" i="1"/>
  <c r="AO127" i="1"/>
  <c r="AB127" i="1"/>
  <c r="O127" i="1"/>
  <c r="AW126" i="1"/>
  <c r="AV126" i="1"/>
  <c r="AR126" i="1"/>
  <c r="AP126" i="1"/>
  <c r="AO126" i="1"/>
  <c r="AQ126" i="1" s="1"/>
  <c r="AB126" i="1"/>
  <c r="AS126" i="1" s="1"/>
  <c r="O126" i="1"/>
  <c r="AW125" i="1"/>
  <c r="AV125" i="1"/>
  <c r="AS125" i="1"/>
  <c r="AO125" i="1"/>
  <c r="AB125" i="1"/>
  <c r="AR125" i="1" s="1"/>
  <c r="O125" i="1"/>
  <c r="AW124" i="1"/>
  <c r="AV124" i="1"/>
  <c r="AS124" i="1"/>
  <c r="AR124" i="1"/>
  <c r="AO124" i="1"/>
  <c r="AB124" i="1"/>
  <c r="O124" i="1"/>
  <c r="AW123" i="1"/>
  <c r="AV123" i="1"/>
  <c r="AO123" i="1"/>
  <c r="AB123" i="1"/>
  <c r="O123" i="1"/>
  <c r="AW122" i="1"/>
  <c r="AV122" i="1"/>
  <c r="AR122" i="1"/>
  <c r="AQ122" i="1"/>
  <c r="AP122" i="1"/>
  <c r="AO122" i="1"/>
  <c r="AB122" i="1"/>
  <c r="AS122" i="1" s="1"/>
  <c r="O122" i="1"/>
  <c r="AW121" i="1"/>
  <c r="AV121" i="1"/>
  <c r="AS121" i="1"/>
  <c r="AO121" i="1"/>
  <c r="AB121" i="1"/>
  <c r="AR121" i="1" s="1"/>
  <c r="O121" i="1"/>
  <c r="AW120" i="1"/>
  <c r="AV120" i="1"/>
  <c r="AQ120" i="1"/>
  <c r="AO120" i="1"/>
  <c r="AB120" i="1"/>
  <c r="AS120" i="1" s="1"/>
  <c r="O120" i="1"/>
  <c r="AW119" i="1"/>
  <c r="AV119" i="1"/>
  <c r="AO119" i="1"/>
  <c r="AB119" i="1"/>
  <c r="O119" i="1"/>
  <c r="AW118" i="1"/>
  <c r="AV118" i="1"/>
  <c r="AQ118" i="1"/>
  <c r="AO118" i="1"/>
  <c r="AP118" i="1" s="1"/>
  <c r="AB118" i="1"/>
  <c r="AS118" i="1" s="1"/>
  <c r="O118" i="1"/>
  <c r="AW117" i="1"/>
  <c r="AV117" i="1"/>
  <c r="AO117" i="1"/>
  <c r="AB117" i="1"/>
  <c r="AR117" i="1" s="1"/>
  <c r="O117" i="1"/>
  <c r="AW116" i="1"/>
  <c r="AV116" i="1"/>
  <c r="AR116" i="1"/>
  <c r="AO116" i="1"/>
  <c r="AP116" i="1" s="1"/>
  <c r="AB116" i="1"/>
  <c r="AS116" i="1" s="1"/>
  <c r="O116" i="1"/>
  <c r="AW115" i="1"/>
  <c r="AV115" i="1"/>
  <c r="AO115" i="1"/>
  <c r="AB115" i="1"/>
  <c r="O115" i="1"/>
  <c r="AW114" i="1"/>
  <c r="AV114" i="1"/>
  <c r="AO114" i="1"/>
  <c r="AB114" i="1"/>
  <c r="AS114" i="1" s="1"/>
  <c r="O114" i="1"/>
  <c r="AW113" i="1"/>
  <c r="AV113" i="1"/>
  <c r="AO113" i="1"/>
  <c r="AB113" i="1"/>
  <c r="AR113" i="1" s="1"/>
  <c r="O113" i="1"/>
  <c r="AW112" i="1"/>
  <c r="AV112" i="1"/>
  <c r="AQ112" i="1"/>
  <c r="AO112" i="1"/>
  <c r="AB112" i="1"/>
  <c r="AS112" i="1" s="1"/>
  <c r="O112" i="1"/>
  <c r="AW111" i="1"/>
  <c r="AV111" i="1"/>
  <c r="AO111" i="1"/>
  <c r="AB111" i="1"/>
  <c r="O111" i="1"/>
  <c r="AW110" i="1"/>
  <c r="AV110" i="1"/>
  <c r="AQ110" i="1"/>
  <c r="AO110" i="1"/>
  <c r="AP110" i="1" s="1"/>
  <c r="AB110" i="1"/>
  <c r="AS110" i="1" s="1"/>
  <c r="O110" i="1"/>
  <c r="AW109" i="1"/>
  <c r="AV109" i="1"/>
  <c r="AO109" i="1"/>
  <c r="AB109" i="1"/>
  <c r="AR109" i="1" s="1"/>
  <c r="O109" i="1"/>
  <c r="AW108" i="1"/>
  <c r="AV108" i="1"/>
  <c r="AR108" i="1"/>
  <c r="AO108" i="1"/>
  <c r="AP108" i="1" s="1"/>
  <c r="AB108" i="1"/>
  <c r="AS108" i="1" s="1"/>
  <c r="O108" i="1"/>
  <c r="AW107" i="1"/>
  <c r="AV107" i="1"/>
  <c r="AO107" i="1"/>
  <c r="AB107" i="1"/>
  <c r="O107" i="1"/>
  <c r="AW106" i="1"/>
  <c r="AV106" i="1"/>
  <c r="AO106" i="1"/>
  <c r="AB106" i="1"/>
  <c r="AS106" i="1" s="1"/>
  <c r="O106" i="1"/>
  <c r="AW105" i="1"/>
  <c r="AV105" i="1"/>
  <c r="AO105" i="1"/>
  <c r="AB105" i="1"/>
  <c r="AR105" i="1" s="1"/>
  <c r="O105" i="1"/>
  <c r="AW104" i="1"/>
  <c r="AV104" i="1"/>
  <c r="AQ104" i="1"/>
  <c r="AO104" i="1"/>
  <c r="AB104" i="1"/>
  <c r="AS104" i="1" s="1"/>
  <c r="O104" i="1"/>
  <c r="AW103" i="1"/>
  <c r="AV103" i="1"/>
  <c r="AO103" i="1"/>
  <c r="AB103" i="1"/>
  <c r="O103" i="1"/>
  <c r="AW102" i="1"/>
  <c r="AV102" i="1"/>
  <c r="AQ102" i="1"/>
  <c r="AO102" i="1"/>
  <c r="AP102" i="1" s="1"/>
  <c r="AB102" i="1"/>
  <c r="AS102" i="1" s="1"/>
  <c r="O102" i="1"/>
  <c r="AW101" i="1"/>
  <c r="AV101" i="1"/>
  <c r="AO101" i="1"/>
  <c r="AB101" i="1"/>
  <c r="AR101" i="1" s="1"/>
  <c r="O101" i="1"/>
  <c r="AW100" i="1"/>
  <c r="AV100" i="1"/>
  <c r="AR100" i="1"/>
  <c r="AQ100" i="1"/>
  <c r="AO100" i="1"/>
  <c r="AP100" i="1" s="1"/>
  <c r="AB100" i="1"/>
  <c r="AS100" i="1" s="1"/>
  <c r="O100" i="1"/>
  <c r="AW99" i="1"/>
  <c r="AV99" i="1"/>
  <c r="AO99" i="1"/>
  <c r="AB99" i="1"/>
  <c r="O99" i="1"/>
  <c r="AW98" i="1"/>
  <c r="AV98" i="1"/>
  <c r="AO98" i="1"/>
  <c r="AB98" i="1"/>
  <c r="AS98" i="1" s="1"/>
  <c r="O98" i="1"/>
  <c r="AW97" i="1"/>
  <c r="AV97" i="1"/>
  <c r="AO97" i="1"/>
  <c r="AB97" i="1"/>
  <c r="AR97" i="1" s="1"/>
  <c r="O97" i="1"/>
  <c r="AW96" i="1"/>
  <c r="AV96" i="1"/>
  <c r="AQ96" i="1"/>
  <c r="AO96" i="1"/>
  <c r="AB96" i="1"/>
  <c r="AS96" i="1" s="1"/>
  <c r="O96" i="1"/>
  <c r="AW95" i="1"/>
  <c r="AV95" i="1"/>
  <c r="AO95" i="1"/>
  <c r="AB95" i="1"/>
  <c r="O95" i="1"/>
  <c r="AW94" i="1"/>
  <c r="AV94" i="1"/>
  <c r="AQ94" i="1"/>
  <c r="AO94" i="1"/>
  <c r="AP94" i="1" s="1"/>
  <c r="AB94" i="1"/>
  <c r="AS94" i="1" s="1"/>
  <c r="O94" i="1"/>
  <c r="AW93" i="1"/>
  <c r="AV93" i="1"/>
  <c r="AO93" i="1"/>
  <c r="AB93" i="1"/>
  <c r="AR93" i="1" s="1"/>
  <c r="O93" i="1"/>
  <c r="AW92" i="1"/>
  <c r="AV92" i="1"/>
  <c r="AO92" i="1"/>
  <c r="AB92" i="1"/>
  <c r="AS92" i="1" s="1"/>
  <c r="O92" i="1"/>
  <c r="AW91" i="1"/>
  <c r="AV91" i="1"/>
  <c r="AO91" i="1"/>
  <c r="AB91" i="1"/>
  <c r="AR91" i="1" s="1"/>
  <c r="O91" i="1"/>
  <c r="AW90" i="1"/>
  <c r="AV90" i="1"/>
  <c r="AQ90" i="1"/>
  <c r="AO90" i="1"/>
  <c r="AP90" i="1" s="1"/>
  <c r="AB90" i="1"/>
  <c r="AS90" i="1" s="1"/>
  <c r="O90" i="1"/>
  <c r="AW89" i="1"/>
  <c r="AV89" i="1"/>
  <c r="AO89" i="1"/>
  <c r="AB89" i="1"/>
  <c r="AR89" i="1" s="1"/>
  <c r="O89" i="1"/>
  <c r="AW88" i="1"/>
  <c r="AV88" i="1"/>
  <c r="AO88" i="1"/>
  <c r="AB88" i="1"/>
  <c r="AS88" i="1" s="1"/>
  <c r="O88" i="1"/>
  <c r="AW87" i="1"/>
  <c r="AV87" i="1"/>
  <c r="AO87" i="1"/>
  <c r="AB87" i="1"/>
  <c r="AR87" i="1" s="1"/>
  <c r="O87" i="1"/>
  <c r="AW86" i="1"/>
  <c r="AV86" i="1"/>
  <c r="AQ86" i="1"/>
  <c r="AO86" i="1"/>
  <c r="AP86" i="1" s="1"/>
  <c r="AB86" i="1"/>
  <c r="AS86" i="1" s="1"/>
  <c r="O86" i="1"/>
  <c r="AW85" i="1"/>
  <c r="AV85" i="1"/>
  <c r="AO85" i="1"/>
  <c r="AB85" i="1"/>
  <c r="AR85" i="1" s="1"/>
  <c r="O85" i="1"/>
  <c r="AW84" i="1"/>
  <c r="AV84" i="1"/>
  <c r="AO84" i="1"/>
  <c r="AB84" i="1"/>
  <c r="AS84" i="1" s="1"/>
  <c r="O84" i="1"/>
  <c r="AW83" i="1"/>
  <c r="AV83" i="1"/>
  <c r="AO83" i="1"/>
  <c r="AB83" i="1"/>
  <c r="AR83" i="1" s="1"/>
  <c r="O83" i="1"/>
  <c r="AW82" i="1"/>
  <c r="AV82" i="1"/>
  <c r="AQ82" i="1"/>
  <c r="AO82" i="1"/>
  <c r="AP82" i="1" s="1"/>
  <c r="AB82" i="1"/>
  <c r="AS82" i="1" s="1"/>
  <c r="O82" i="1"/>
  <c r="AW81" i="1"/>
  <c r="AV81" i="1"/>
  <c r="AO81" i="1"/>
  <c r="AB81" i="1"/>
  <c r="AR81" i="1" s="1"/>
  <c r="O81" i="1"/>
  <c r="AW80" i="1"/>
  <c r="AV80" i="1"/>
  <c r="AO80" i="1"/>
  <c r="AP80" i="1" s="1"/>
  <c r="AB80" i="1"/>
  <c r="AS80" i="1" s="1"/>
  <c r="O80" i="1"/>
  <c r="AW79" i="1"/>
  <c r="AV79" i="1"/>
  <c r="AO79" i="1"/>
  <c r="AB79" i="1"/>
  <c r="AR79" i="1" s="1"/>
  <c r="O79" i="1"/>
  <c r="AW78" i="1"/>
  <c r="AV78" i="1"/>
  <c r="AQ78" i="1"/>
  <c r="AO78" i="1"/>
  <c r="AP78" i="1" s="1"/>
  <c r="AB78" i="1"/>
  <c r="AS78" i="1" s="1"/>
  <c r="O78" i="1"/>
  <c r="AW77" i="1"/>
  <c r="AV77" i="1"/>
  <c r="AO77" i="1"/>
  <c r="AB77" i="1"/>
  <c r="AR77" i="1" s="1"/>
  <c r="O77" i="1"/>
  <c r="AW76" i="1"/>
  <c r="AV76" i="1"/>
  <c r="AO76" i="1"/>
  <c r="AP76" i="1" s="1"/>
  <c r="AB76" i="1"/>
  <c r="AS76" i="1" s="1"/>
  <c r="O76" i="1"/>
  <c r="AW75" i="1"/>
  <c r="AV75" i="1"/>
  <c r="AO75" i="1"/>
  <c r="AB75" i="1"/>
  <c r="AR75" i="1" s="1"/>
  <c r="O75" i="1"/>
  <c r="AW74" i="1"/>
  <c r="AV74" i="1"/>
  <c r="AQ74" i="1"/>
  <c r="AO74" i="1"/>
  <c r="AP74" i="1" s="1"/>
  <c r="AB74" i="1"/>
  <c r="AS74" i="1" s="1"/>
  <c r="O74" i="1"/>
  <c r="AW73" i="1"/>
  <c r="AV73" i="1"/>
  <c r="AO73" i="1"/>
  <c r="AB73" i="1"/>
  <c r="AR73" i="1" s="1"/>
  <c r="O73" i="1"/>
  <c r="AW72" i="1"/>
  <c r="AV72" i="1"/>
  <c r="AO72" i="1"/>
  <c r="AP72" i="1" s="1"/>
  <c r="AB72" i="1"/>
  <c r="AS72" i="1" s="1"/>
  <c r="O72" i="1"/>
  <c r="AW71" i="1"/>
  <c r="AV71" i="1"/>
  <c r="AO71" i="1"/>
  <c r="AB71" i="1"/>
  <c r="AR71" i="1" s="1"/>
  <c r="O71" i="1"/>
  <c r="AW70" i="1"/>
  <c r="AV70" i="1"/>
  <c r="AQ70" i="1"/>
  <c r="AO70" i="1"/>
  <c r="AP70" i="1" s="1"/>
  <c r="AB70" i="1"/>
  <c r="AS70" i="1" s="1"/>
  <c r="O70" i="1"/>
  <c r="AW69" i="1"/>
  <c r="AV69" i="1"/>
  <c r="AO69" i="1"/>
  <c r="AB69" i="1"/>
  <c r="AR69" i="1" s="1"/>
  <c r="O69" i="1"/>
  <c r="AW68" i="1"/>
  <c r="AV68" i="1"/>
  <c r="AO68" i="1"/>
  <c r="AP68" i="1" s="1"/>
  <c r="AB68" i="1"/>
  <c r="AS68" i="1" s="1"/>
  <c r="O68" i="1"/>
  <c r="AW67" i="1"/>
  <c r="AV67" i="1"/>
  <c r="AO67" i="1"/>
  <c r="AB67" i="1"/>
  <c r="AR67" i="1" s="1"/>
  <c r="O67" i="1"/>
  <c r="AW66" i="1"/>
  <c r="AV66" i="1"/>
  <c r="AQ66" i="1"/>
  <c r="AO66" i="1"/>
  <c r="AP66" i="1" s="1"/>
  <c r="AB66" i="1"/>
  <c r="AS66" i="1" s="1"/>
  <c r="O66" i="1"/>
  <c r="AW65" i="1"/>
  <c r="AV65" i="1"/>
  <c r="AO65" i="1"/>
  <c r="AB65" i="1"/>
  <c r="AR65" i="1" s="1"/>
  <c r="O65" i="1"/>
  <c r="AW64" i="1"/>
  <c r="AV64" i="1"/>
  <c r="AO64" i="1"/>
  <c r="AP64" i="1" s="1"/>
  <c r="AB64" i="1"/>
  <c r="AS64" i="1" s="1"/>
  <c r="O64" i="1"/>
  <c r="AW63" i="1"/>
  <c r="AV63" i="1"/>
  <c r="AO63" i="1"/>
  <c r="AB63" i="1"/>
  <c r="AR63" i="1" s="1"/>
  <c r="O63" i="1"/>
  <c r="AW62" i="1"/>
  <c r="AV62" i="1"/>
  <c r="AQ62" i="1"/>
  <c r="AO62" i="1"/>
  <c r="AP62" i="1" s="1"/>
  <c r="AB62" i="1"/>
  <c r="AS62" i="1" s="1"/>
  <c r="O62" i="1"/>
  <c r="AW61" i="1"/>
  <c r="AV61" i="1"/>
  <c r="AO61" i="1"/>
  <c r="AB61" i="1"/>
  <c r="AR61" i="1" s="1"/>
  <c r="O61" i="1"/>
  <c r="AW60" i="1"/>
  <c r="AV60" i="1"/>
  <c r="AO60" i="1"/>
  <c r="AP60" i="1" s="1"/>
  <c r="AB60" i="1"/>
  <c r="AS60" i="1" s="1"/>
  <c r="O60" i="1"/>
  <c r="AW59" i="1"/>
  <c r="AV59" i="1"/>
  <c r="AO59" i="1"/>
  <c r="AB59" i="1"/>
  <c r="AR59" i="1" s="1"/>
  <c r="O59" i="1"/>
  <c r="AW58" i="1"/>
  <c r="AV58" i="1"/>
  <c r="AQ58" i="1"/>
  <c r="AO58" i="1"/>
  <c r="AP58" i="1" s="1"/>
  <c r="AB58" i="1"/>
  <c r="AS58" i="1" s="1"/>
  <c r="O58" i="1"/>
  <c r="AW57" i="1"/>
  <c r="AV57" i="1"/>
  <c r="AO57" i="1"/>
  <c r="AB57" i="1"/>
  <c r="AR57" i="1" s="1"/>
  <c r="O57" i="1"/>
  <c r="AW56" i="1"/>
  <c r="AV56" i="1"/>
  <c r="AO56" i="1"/>
  <c r="AP56" i="1" s="1"/>
  <c r="AB56" i="1"/>
  <c r="AS56" i="1" s="1"/>
  <c r="O56" i="1"/>
  <c r="AW55" i="1"/>
  <c r="AV55" i="1"/>
  <c r="AO55" i="1"/>
  <c r="AB55" i="1"/>
  <c r="AR55" i="1" s="1"/>
  <c r="O55" i="1"/>
  <c r="AW54" i="1"/>
  <c r="AV54" i="1"/>
  <c r="AQ54" i="1"/>
  <c r="AO54" i="1"/>
  <c r="AP54" i="1" s="1"/>
  <c r="AB54" i="1"/>
  <c r="AS54" i="1" s="1"/>
  <c r="O54" i="1"/>
  <c r="AW53" i="1"/>
  <c r="AV53" i="1"/>
  <c r="AO53" i="1"/>
  <c r="AB53" i="1"/>
  <c r="AR53" i="1" s="1"/>
  <c r="O53" i="1"/>
  <c r="AW52" i="1"/>
  <c r="AV52" i="1"/>
  <c r="AO52" i="1"/>
  <c r="AP52" i="1" s="1"/>
  <c r="AB52" i="1"/>
  <c r="AS52" i="1" s="1"/>
  <c r="O52" i="1"/>
  <c r="AW51" i="1"/>
  <c r="AV51" i="1"/>
  <c r="AO51" i="1"/>
  <c r="AB51" i="1"/>
  <c r="AR51" i="1" s="1"/>
  <c r="O51" i="1"/>
  <c r="AW50" i="1"/>
  <c r="AV50" i="1"/>
  <c r="AQ50" i="1"/>
  <c r="AO50" i="1"/>
  <c r="AP50" i="1" s="1"/>
  <c r="AB50" i="1"/>
  <c r="AS50" i="1" s="1"/>
  <c r="O50" i="1"/>
  <c r="AW49" i="1"/>
  <c r="AV49" i="1"/>
  <c r="AO49" i="1"/>
  <c r="AQ49" i="1" s="1"/>
  <c r="AB49" i="1"/>
  <c r="AR49" i="1" s="1"/>
  <c r="O49" i="1"/>
  <c r="AW48" i="1"/>
  <c r="AV48" i="1"/>
  <c r="AS48" i="1"/>
  <c r="AR48" i="1"/>
  <c r="AO48" i="1"/>
  <c r="AQ48" i="1" s="1"/>
  <c r="AB48" i="1"/>
  <c r="O48" i="1"/>
  <c r="AW47" i="1"/>
  <c r="AV47" i="1"/>
  <c r="AP47" i="1"/>
  <c r="AO47" i="1"/>
  <c r="AB47" i="1"/>
  <c r="AR47" i="1" s="1"/>
  <c r="O47" i="1"/>
  <c r="AW46" i="1"/>
  <c r="AV46" i="1"/>
  <c r="AS46" i="1"/>
  <c r="AQ46" i="1"/>
  <c r="AP46" i="1"/>
  <c r="AO46" i="1"/>
  <c r="AB46" i="1"/>
  <c r="AR46" i="1" s="1"/>
  <c r="O46" i="1"/>
  <c r="AW45" i="1"/>
  <c r="AV45" i="1"/>
  <c r="AS45" i="1"/>
  <c r="AO45" i="1"/>
  <c r="AB45" i="1"/>
  <c r="AR45" i="1" s="1"/>
  <c r="O45" i="1"/>
  <c r="AW44" i="1"/>
  <c r="AV44" i="1"/>
  <c r="AS44" i="1"/>
  <c r="AP44" i="1"/>
  <c r="AO44" i="1"/>
  <c r="AB44" i="1"/>
  <c r="AR44" i="1" s="1"/>
  <c r="O44" i="1"/>
  <c r="AW43" i="1"/>
  <c r="AV43" i="1"/>
  <c r="AS43" i="1"/>
  <c r="AO43" i="1"/>
  <c r="AB43" i="1"/>
  <c r="AR43" i="1" s="1"/>
  <c r="O43" i="1"/>
  <c r="AW42" i="1"/>
  <c r="AV42" i="1"/>
  <c r="AO42" i="1"/>
  <c r="AP42" i="1" s="1"/>
  <c r="AB42" i="1"/>
  <c r="AS42" i="1" s="1"/>
  <c r="O42" i="1"/>
  <c r="AW41" i="1"/>
  <c r="AV41" i="1"/>
  <c r="AS41" i="1"/>
  <c r="AO41" i="1"/>
  <c r="AQ41" i="1" s="1"/>
  <c r="AB41" i="1"/>
  <c r="AR41" i="1" s="1"/>
  <c r="O41" i="1"/>
  <c r="AW40" i="1"/>
  <c r="AV40" i="1"/>
  <c r="AR40" i="1"/>
  <c r="AO40" i="1"/>
  <c r="AQ40" i="1" s="1"/>
  <c r="AB40" i="1"/>
  <c r="AS40" i="1" s="1"/>
  <c r="O40" i="1"/>
  <c r="AW39" i="1"/>
  <c r="AV39" i="1"/>
  <c r="AS39" i="1"/>
  <c r="AO39" i="1"/>
  <c r="AQ39" i="1" s="1"/>
  <c r="AB39" i="1"/>
  <c r="AR39" i="1" s="1"/>
  <c r="O39" i="1"/>
  <c r="AW38" i="1"/>
  <c r="AV38" i="1"/>
  <c r="AS38" i="1"/>
  <c r="AR38" i="1"/>
  <c r="AO38" i="1"/>
  <c r="AQ38" i="1" s="1"/>
  <c r="AB38" i="1"/>
  <c r="O38" i="1"/>
  <c r="AW37" i="1"/>
  <c r="AV37" i="1"/>
  <c r="AP37" i="1"/>
  <c r="AO37" i="1"/>
  <c r="AB37" i="1"/>
  <c r="AR37" i="1" s="1"/>
  <c r="O37" i="1"/>
  <c r="AW36" i="1"/>
  <c r="AV36" i="1"/>
  <c r="AS36" i="1"/>
  <c r="AQ36" i="1"/>
  <c r="AP36" i="1"/>
  <c r="AO36" i="1"/>
  <c r="AB36" i="1"/>
  <c r="AR36" i="1" s="1"/>
  <c r="O36" i="1"/>
  <c r="AW35" i="1"/>
  <c r="AV35" i="1"/>
  <c r="AO35" i="1"/>
  <c r="AB35" i="1"/>
  <c r="AR35" i="1" s="1"/>
  <c r="O35" i="1"/>
  <c r="AW34" i="1"/>
  <c r="AV34" i="1"/>
  <c r="AQ34" i="1"/>
  <c r="AO34" i="1"/>
  <c r="AP34" i="1" s="1"/>
  <c r="AB34" i="1"/>
  <c r="AS34" i="1" s="1"/>
  <c r="O34" i="1"/>
  <c r="AW33" i="1"/>
  <c r="AV33" i="1"/>
  <c r="AO33" i="1"/>
  <c r="AB33" i="1"/>
  <c r="AR33" i="1" s="1"/>
  <c r="O33" i="1"/>
  <c r="AW32" i="1"/>
  <c r="AV32" i="1"/>
  <c r="AO32" i="1"/>
  <c r="AP32" i="1" s="1"/>
  <c r="AB32" i="1"/>
  <c r="AS32" i="1" s="1"/>
  <c r="O32" i="1"/>
  <c r="AW31" i="1"/>
  <c r="AV31" i="1"/>
  <c r="AO31" i="1"/>
  <c r="AQ31" i="1" s="1"/>
  <c r="AB31" i="1"/>
  <c r="AR31" i="1" s="1"/>
  <c r="O31" i="1"/>
  <c r="AW30" i="1"/>
  <c r="AV30" i="1"/>
  <c r="AR30" i="1"/>
  <c r="AO30" i="1"/>
  <c r="AQ30" i="1" s="1"/>
  <c r="AB30" i="1"/>
  <c r="AS30" i="1" s="1"/>
  <c r="O30" i="1"/>
  <c r="AW29" i="1"/>
  <c r="AV29" i="1"/>
  <c r="AS29" i="1"/>
  <c r="AP29" i="1"/>
  <c r="AO29" i="1"/>
  <c r="AQ29" i="1" s="1"/>
  <c r="AB29" i="1"/>
  <c r="AR29" i="1" s="1"/>
  <c r="O29" i="1"/>
  <c r="AW28" i="1"/>
  <c r="AV28" i="1"/>
  <c r="AS28" i="1"/>
  <c r="AP28" i="1"/>
  <c r="AO28" i="1"/>
  <c r="AQ28" i="1" s="1"/>
  <c r="AB28" i="1"/>
  <c r="AR28" i="1" s="1"/>
  <c r="O28" i="1"/>
  <c r="AW27" i="1"/>
  <c r="AV27" i="1"/>
  <c r="AS27" i="1"/>
  <c r="AO27" i="1"/>
  <c r="AB27" i="1"/>
  <c r="AR27" i="1" s="1"/>
  <c r="O27" i="1"/>
  <c r="AW26" i="1"/>
  <c r="AV26" i="1"/>
  <c r="AS26" i="1"/>
  <c r="AR26" i="1"/>
  <c r="AQ26" i="1"/>
  <c r="AP26" i="1"/>
  <c r="AO26" i="1"/>
  <c r="AB26" i="1"/>
  <c r="O26" i="1"/>
  <c r="AW25" i="1"/>
  <c r="AV25" i="1"/>
  <c r="AO25" i="1"/>
  <c r="AB25" i="1"/>
  <c r="AR25" i="1" s="1"/>
  <c r="O25" i="1"/>
  <c r="AW24" i="1"/>
  <c r="AV24" i="1"/>
  <c r="AQ24" i="1"/>
  <c r="AO24" i="1"/>
  <c r="AP24" i="1" s="1"/>
  <c r="AB24" i="1"/>
  <c r="AS24" i="1" s="1"/>
  <c r="O24" i="1"/>
  <c r="AW23" i="1"/>
  <c r="AV23" i="1"/>
  <c r="AS23" i="1"/>
  <c r="AO23" i="1"/>
  <c r="AQ23" i="1" s="1"/>
  <c r="AB23" i="1"/>
  <c r="AR23" i="1" s="1"/>
  <c r="O23" i="1"/>
  <c r="AW22" i="1"/>
  <c r="AV22" i="1"/>
  <c r="AS22" i="1"/>
  <c r="AR22" i="1"/>
  <c r="AO22" i="1"/>
  <c r="AQ22" i="1" s="1"/>
  <c r="AB22" i="1"/>
  <c r="O22" i="1"/>
  <c r="AW21" i="1"/>
  <c r="AV21" i="1"/>
  <c r="AO21" i="1"/>
  <c r="AQ21" i="1" s="1"/>
  <c r="AB21" i="1"/>
  <c r="AR21" i="1" s="1"/>
  <c r="O21" i="1"/>
  <c r="AW20" i="1"/>
  <c r="AV20" i="1"/>
  <c r="AR20" i="1"/>
  <c r="AO20" i="1"/>
  <c r="AQ20" i="1" s="1"/>
  <c r="AB20" i="1"/>
  <c r="AS20" i="1" s="1"/>
  <c r="O20" i="1"/>
  <c r="AW19" i="1"/>
  <c r="AV19" i="1"/>
  <c r="AS19" i="1"/>
  <c r="AP19" i="1"/>
  <c r="AO19" i="1"/>
  <c r="AB19" i="1"/>
  <c r="AR19" i="1" s="1"/>
  <c r="O19" i="1"/>
  <c r="AW18" i="1"/>
  <c r="AV18" i="1"/>
  <c r="AS18" i="1"/>
  <c r="AP18" i="1"/>
  <c r="AO18" i="1"/>
  <c r="AQ18" i="1" s="1"/>
  <c r="AB18" i="1"/>
  <c r="AR18" i="1" s="1"/>
  <c r="O18" i="1"/>
  <c r="AW17" i="1"/>
  <c r="AV17" i="1"/>
  <c r="AS17" i="1"/>
  <c r="AO17" i="1"/>
  <c r="AB17" i="1"/>
  <c r="AR17" i="1" s="1"/>
  <c r="O17" i="1"/>
  <c r="AW16" i="1"/>
  <c r="AV16" i="1"/>
  <c r="AO16" i="1"/>
  <c r="AP16" i="1" s="1"/>
  <c r="AB16" i="1"/>
  <c r="AS16" i="1" s="1"/>
  <c r="O16" i="1"/>
  <c r="AW15" i="1"/>
  <c r="AV15" i="1"/>
  <c r="AO15" i="1"/>
  <c r="AB15" i="1"/>
  <c r="AR15" i="1" s="1"/>
  <c r="O15" i="1"/>
  <c r="AW14" i="1"/>
  <c r="AV14" i="1"/>
  <c r="AQ14" i="1"/>
  <c r="AO14" i="1"/>
  <c r="AP14" i="1" s="1"/>
  <c r="AB14" i="1"/>
  <c r="AS14" i="1" s="1"/>
  <c r="O14" i="1"/>
  <c r="AW13" i="1"/>
  <c r="AV13" i="1"/>
  <c r="AS13" i="1"/>
  <c r="AO13" i="1"/>
  <c r="AQ13" i="1" s="1"/>
  <c r="AB13" i="1"/>
  <c r="AR13" i="1" s="1"/>
  <c r="O13" i="1"/>
  <c r="AW12" i="1"/>
  <c r="AV12" i="1"/>
  <c r="AS12" i="1"/>
  <c r="AR12" i="1"/>
  <c r="AO12" i="1"/>
  <c r="AQ12" i="1" s="1"/>
  <c r="AB12" i="1"/>
  <c r="O12" i="1"/>
  <c r="AW11" i="1"/>
  <c r="AV11" i="1"/>
  <c r="AP11" i="1"/>
  <c r="AO11" i="1"/>
  <c r="AB11" i="1"/>
  <c r="AR11" i="1" s="1"/>
  <c r="O11" i="1"/>
  <c r="AW10" i="1"/>
  <c r="AV10" i="1"/>
  <c r="AS10" i="1"/>
  <c r="AR10" i="1"/>
  <c r="AQ10" i="1"/>
  <c r="AP10" i="1"/>
  <c r="AO10" i="1"/>
  <c r="AB10" i="1"/>
  <c r="O10" i="1"/>
  <c r="AW9" i="1"/>
  <c r="AV9" i="1"/>
  <c r="AS9" i="1"/>
  <c r="AO9" i="1"/>
  <c r="AQ9" i="1" s="1"/>
  <c r="AB9" i="1"/>
  <c r="AR9" i="1" s="1"/>
  <c r="O9" i="1"/>
  <c r="AW8" i="1"/>
  <c r="AV8" i="1"/>
  <c r="AS8" i="1"/>
  <c r="AP8" i="1"/>
  <c r="AO8" i="1"/>
  <c r="AQ8" i="1" s="1"/>
  <c r="AB8" i="1"/>
  <c r="AR8" i="1" s="1"/>
  <c r="O8" i="1"/>
  <c r="AN6" i="1"/>
  <c r="AM6" i="1"/>
  <c r="AL6" i="1"/>
  <c r="AK6" i="1"/>
  <c r="AJ6" i="1"/>
  <c r="AI6" i="1"/>
  <c r="AH6" i="1"/>
  <c r="AG6" i="1"/>
  <c r="AF6" i="1"/>
  <c r="AE6" i="1"/>
  <c r="AD6" i="1"/>
  <c r="AC6" i="1"/>
  <c r="AQ132" i="1" l="1"/>
  <c r="AP132" i="1"/>
  <c r="AS160" i="1"/>
  <c r="AR160" i="1"/>
  <c r="AR163" i="1"/>
  <c r="AS163" i="1"/>
  <c r="AR265" i="1"/>
  <c r="AP265" i="1"/>
  <c r="AS265" i="1"/>
  <c r="AR346" i="1"/>
  <c r="AS346" i="1"/>
  <c r="AS377" i="1"/>
  <c r="AP377" i="1"/>
  <c r="AR377" i="1"/>
  <c r="AQ377" i="1"/>
  <c r="AS11" i="1"/>
  <c r="AP12" i="1"/>
  <c r="AR14" i="1"/>
  <c r="AQ15" i="1"/>
  <c r="AS21" i="1"/>
  <c r="AP22" i="1"/>
  <c r="AR24" i="1"/>
  <c r="AQ25" i="1"/>
  <c r="AP31" i="1"/>
  <c r="AR34" i="1"/>
  <c r="AQ35" i="1"/>
  <c r="AS37" i="1"/>
  <c r="AP38" i="1"/>
  <c r="AP41" i="1"/>
  <c r="AQ44" i="1"/>
  <c r="AS47" i="1"/>
  <c r="AP48" i="1"/>
  <c r="AR50" i="1"/>
  <c r="AR54" i="1"/>
  <c r="AR58" i="1"/>
  <c r="AR62" i="1"/>
  <c r="AR66" i="1"/>
  <c r="AR70" i="1"/>
  <c r="AR74" i="1"/>
  <c r="AR78" i="1"/>
  <c r="AR82" i="1"/>
  <c r="AR86" i="1"/>
  <c r="AR90" i="1"/>
  <c r="AR94" i="1"/>
  <c r="AR96" i="1"/>
  <c r="AR102" i="1"/>
  <c r="AR104" i="1"/>
  <c r="AR110" i="1"/>
  <c r="AR112" i="1"/>
  <c r="AR118" i="1"/>
  <c r="AR120" i="1"/>
  <c r="AS156" i="1"/>
  <c r="AR156" i="1"/>
  <c r="AR159" i="1"/>
  <c r="AS159" i="1"/>
  <c r="AQ160" i="1"/>
  <c r="AP160" i="1"/>
  <c r="AP163" i="1"/>
  <c r="AQ259" i="1"/>
  <c r="AP259" i="1"/>
  <c r="AR131" i="1"/>
  <c r="AS131" i="1"/>
  <c r="AQ164" i="1"/>
  <c r="AP164" i="1"/>
  <c r="AQ203" i="1"/>
  <c r="AP203" i="1"/>
  <c r="AP220" i="1"/>
  <c r="AS220" i="1"/>
  <c r="AR220" i="1"/>
  <c r="AR284" i="1"/>
  <c r="AP284" i="1"/>
  <c r="AS284" i="1"/>
  <c r="AS341" i="1"/>
  <c r="AP341" i="1"/>
  <c r="AR341" i="1"/>
  <c r="AQ341" i="1"/>
  <c r="AR382" i="1"/>
  <c r="AS382" i="1"/>
  <c r="AS15" i="1"/>
  <c r="AQ19" i="1"/>
  <c r="AP25" i="1"/>
  <c r="AS31" i="1"/>
  <c r="AP35" i="1"/>
  <c r="AQ45" i="1"/>
  <c r="AS51" i="1"/>
  <c r="AS55" i="1"/>
  <c r="AS59" i="1"/>
  <c r="AS63" i="1"/>
  <c r="AS67" i="1"/>
  <c r="AS71" i="1"/>
  <c r="AS75" i="1"/>
  <c r="AS79" i="1"/>
  <c r="AS83" i="1"/>
  <c r="AP84" i="1"/>
  <c r="AS87" i="1"/>
  <c r="AP88" i="1"/>
  <c r="AS91" i="1"/>
  <c r="AP92" i="1"/>
  <c r="AS97" i="1"/>
  <c r="AP98" i="1"/>
  <c r="AR99" i="1"/>
  <c r="AS99" i="1"/>
  <c r="AS105" i="1"/>
  <c r="AP106" i="1"/>
  <c r="AR107" i="1"/>
  <c r="AS107" i="1"/>
  <c r="AS113" i="1"/>
  <c r="AP114" i="1"/>
  <c r="AR115" i="1"/>
  <c r="AS115" i="1"/>
  <c r="AR123" i="1"/>
  <c r="AS123" i="1"/>
  <c r="AQ124" i="1"/>
  <c r="AP124" i="1"/>
  <c r="AR135" i="1"/>
  <c r="AS135" i="1"/>
  <c r="AQ136" i="1"/>
  <c r="AP136" i="1"/>
  <c r="AS152" i="1"/>
  <c r="AR152" i="1"/>
  <c r="AR155" i="1"/>
  <c r="AS155" i="1"/>
  <c r="AQ156" i="1"/>
  <c r="AP156" i="1"/>
  <c r="AQ170" i="1"/>
  <c r="AP170" i="1"/>
  <c r="AS174" i="1"/>
  <c r="AR174" i="1"/>
  <c r="AP174" i="1"/>
  <c r="AS180" i="1"/>
  <c r="AR180" i="1"/>
  <c r="AP180" i="1"/>
  <c r="AS186" i="1"/>
  <c r="AR186" i="1"/>
  <c r="AP186" i="1"/>
  <c r="AS192" i="1"/>
  <c r="AR192" i="1"/>
  <c r="AP192" i="1"/>
  <c r="AR207" i="1"/>
  <c r="AS207" i="1"/>
  <c r="AQ16" i="1"/>
  <c r="AS25" i="1"/>
  <c r="AQ42" i="1"/>
  <c r="AQ52" i="1"/>
  <c r="AQ56" i="1"/>
  <c r="AQ60" i="1"/>
  <c r="AQ64" i="1"/>
  <c r="AQ68" i="1"/>
  <c r="AQ72" i="1"/>
  <c r="AQ76" i="1"/>
  <c r="AQ80" i="1"/>
  <c r="AQ84" i="1"/>
  <c r="AQ88" i="1"/>
  <c r="AQ92" i="1"/>
  <c r="AQ98" i="1"/>
  <c r="AQ106" i="1"/>
  <c r="AQ108" i="1"/>
  <c r="AQ114" i="1"/>
  <c r="AQ116" i="1"/>
  <c r="AS148" i="1"/>
  <c r="AR148" i="1"/>
  <c r="AR151" i="1"/>
  <c r="AS151" i="1"/>
  <c r="AQ152" i="1"/>
  <c r="AP152" i="1"/>
  <c r="AQ173" i="1"/>
  <c r="AP173" i="1"/>
  <c r="AQ179" i="1"/>
  <c r="AP179" i="1"/>
  <c r="AQ185" i="1"/>
  <c r="AP185" i="1"/>
  <c r="AQ191" i="1"/>
  <c r="AP191" i="1"/>
  <c r="AQ197" i="1"/>
  <c r="AP197" i="1"/>
  <c r="AS206" i="1"/>
  <c r="AR206" i="1"/>
  <c r="AP206" i="1"/>
  <c r="AQ32" i="1"/>
  <c r="AP13" i="1"/>
  <c r="AR16" i="1"/>
  <c r="AQ17" i="1"/>
  <c r="AP20" i="1"/>
  <c r="AP23" i="1"/>
  <c r="AP30" i="1"/>
  <c r="AR32" i="1"/>
  <c r="AQ33" i="1"/>
  <c r="AP40" i="1"/>
  <c r="AR42" i="1"/>
  <c r="AQ43" i="1"/>
  <c r="AP49" i="1"/>
  <c r="AR52" i="1"/>
  <c r="AR56" i="1"/>
  <c r="AR60" i="1"/>
  <c r="AR64" i="1"/>
  <c r="AR68" i="1"/>
  <c r="AR72" i="1"/>
  <c r="AR76" i="1"/>
  <c r="AR80" i="1"/>
  <c r="AR84" i="1"/>
  <c r="AR88" i="1"/>
  <c r="AR92" i="1"/>
  <c r="AR98" i="1"/>
  <c r="AR106" i="1"/>
  <c r="AR114" i="1"/>
  <c r="AR127" i="1"/>
  <c r="AS127" i="1"/>
  <c r="AQ128" i="1"/>
  <c r="AP128" i="1"/>
  <c r="AR139" i="1"/>
  <c r="AS139" i="1"/>
  <c r="AQ140" i="1"/>
  <c r="AP140" i="1"/>
  <c r="AS144" i="1"/>
  <c r="AR144" i="1"/>
  <c r="AR147" i="1"/>
  <c r="AS147" i="1"/>
  <c r="AQ148" i="1"/>
  <c r="AP148" i="1"/>
  <c r="AR205" i="1"/>
  <c r="AQ205" i="1"/>
  <c r="AS35" i="1"/>
  <c r="AQ11" i="1"/>
  <c r="AP17" i="1"/>
  <c r="AQ27" i="1"/>
  <c r="AS33" i="1"/>
  <c r="AQ37" i="1"/>
  <c r="AP43" i="1"/>
  <c r="AQ47" i="1"/>
  <c r="AS49" i="1"/>
  <c r="AS53" i="1"/>
  <c r="AS57" i="1"/>
  <c r="AS61" i="1"/>
  <c r="AS65" i="1"/>
  <c r="AS69" i="1"/>
  <c r="AS73" i="1"/>
  <c r="AS77" i="1"/>
  <c r="AS81" i="1"/>
  <c r="AS85" i="1"/>
  <c r="AS89" i="1"/>
  <c r="AS93" i="1"/>
  <c r="AR95" i="1"/>
  <c r="AS95" i="1"/>
  <c r="AP96" i="1"/>
  <c r="AS101" i="1"/>
  <c r="AR103" i="1"/>
  <c r="AS103" i="1"/>
  <c r="AP104" i="1"/>
  <c r="AS109" i="1"/>
  <c r="AR111" i="1"/>
  <c r="AS111" i="1"/>
  <c r="AP112" i="1"/>
  <c r="AS117" i="1"/>
  <c r="AR119" i="1"/>
  <c r="AS119" i="1"/>
  <c r="AP120" i="1"/>
  <c r="AR143" i="1"/>
  <c r="AS143" i="1"/>
  <c r="AQ144" i="1"/>
  <c r="AP144" i="1"/>
  <c r="AS164" i="1"/>
  <c r="AR164" i="1"/>
  <c r="AR167" i="1"/>
  <c r="AS167" i="1"/>
  <c r="AP167" i="1"/>
  <c r="AR166" i="1"/>
  <c r="AQ167" i="1"/>
  <c r="AS169" i="1"/>
  <c r="AQ174" i="1"/>
  <c r="AS178" i="1"/>
  <c r="AQ180" i="1"/>
  <c r="AS184" i="1"/>
  <c r="AQ186" i="1"/>
  <c r="AS190" i="1"/>
  <c r="AQ192" i="1"/>
  <c r="AS196" i="1"/>
  <c r="AS202" i="1"/>
  <c r="AP205" i="1"/>
  <c r="AQ206" i="1"/>
  <c r="AR208" i="1"/>
  <c r="AS218" i="1"/>
  <c r="AR218" i="1"/>
  <c r="AR219" i="1"/>
  <c r="AS219" i="1"/>
  <c r="AQ220" i="1"/>
  <c r="AQ265" i="1"/>
  <c r="AR269" i="1"/>
  <c r="AS269" i="1"/>
  <c r="AS273" i="1"/>
  <c r="AR273" i="1"/>
  <c r="AS277" i="1"/>
  <c r="AR277" i="1"/>
  <c r="AR302" i="1"/>
  <c r="AP302" i="1"/>
  <c r="AS302" i="1"/>
  <c r="AS335" i="1"/>
  <c r="AP335" i="1"/>
  <c r="AR335" i="1"/>
  <c r="AQ335" i="1"/>
  <c r="AR340" i="1"/>
  <c r="AS340" i="1"/>
  <c r="AS371" i="1"/>
  <c r="AP371" i="1"/>
  <c r="AR371" i="1"/>
  <c r="AQ371" i="1"/>
  <c r="AR376" i="1"/>
  <c r="AS376" i="1"/>
  <c r="AQ175" i="1"/>
  <c r="AP175" i="1"/>
  <c r="AQ181" i="1"/>
  <c r="AP181" i="1"/>
  <c r="AQ187" i="1"/>
  <c r="AP187" i="1"/>
  <c r="AQ193" i="1"/>
  <c r="AP193" i="1"/>
  <c r="AS208" i="1"/>
  <c r="AR230" i="1"/>
  <c r="AS230" i="1"/>
  <c r="AQ269" i="1"/>
  <c r="AP269" i="1"/>
  <c r="AQ273" i="1"/>
  <c r="AP273" i="1"/>
  <c r="AQ277" i="1"/>
  <c r="AP277" i="1"/>
  <c r="AS291" i="1"/>
  <c r="AR291" i="1"/>
  <c r="AS295" i="1"/>
  <c r="AR295" i="1"/>
  <c r="AS329" i="1"/>
  <c r="AP329" i="1"/>
  <c r="AR329" i="1"/>
  <c r="AQ329" i="1"/>
  <c r="AR334" i="1"/>
  <c r="AS334" i="1"/>
  <c r="AS365" i="1"/>
  <c r="AP365" i="1"/>
  <c r="AR365" i="1"/>
  <c r="AQ365" i="1"/>
  <c r="AR370" i="1"/>
  <c r="AS370" i="1"/>
  <c r="AS401" i="1"/>
  <c r="AP401" i="1"/>
  <c r="AR401" i="1"/>
  <c r="AQ401" i="1"/>
  <c r="AP234" i="1"/>
  <c r="AR241" i="1"/>
  <c r="AP241" i="1"/>
  <c r="AS241" i="1"/>
  <c r="AR251" i="1"/>
  <c r="AP251" i="1"/>
  <c r="AS251" i="1"/>
  <c r="AQ276" i="1"/>
  <c r="AP276" i="1"/>
  <c r="AP281" i="1"/>
  <c r="AR281" i="1"/>
  <c r="AQ291" i="1"/>
  <c r="AP291" i="1"/>
  <c r="AQ295" i="1"/>
  <c r="AP295" i="1"/>
  <c r="AS309" i="1"/>
  <c r="AR309" i="1"/>
  <c r="AS313" i="1"/>
  <c r="AR313" i="1"/>
  <c r="AS317" i="1"/>
  <c r="AR317" i="1"/>
  <c r="AS321" i="1"/>
  <c r="AR321" i="1"/>
  <c r="AR328" i="1"/>
  <c r="AS328" i="1"/>
  <c r="AS359" i="1"/>
  <c r="AP359" i="1"/>
  <c r="AR359" i="1"/>
  <c r="AQ359" i="1"/>
  <c r="AR364" i="1"/>
  <c r="AS364" i="1"/>
  <c r="AS395" i="1"/>
  <c r="AP395" i="1"/>
  <c r="AR395" i="1"/>
  <c r="AQ395" i="1"/>
  <c r="AR400" i="1"/>
  <c r="AS400" i="1"/>
  <c r="AP165" i="1"/>
  <c r="AP171" i="1"/>
  <c r="AQ177" i="1"/>
  <c r="AP177" i="1"/>
  <c r="AQ178" i="1"/>
  <c r="AQ183" i="1"/>
  <c r="AP183" i="1"/>
  <c r="AQ184" i="1"/>
  <c r="AQ189" i="1"/>
  <c r="AP189" i="1"/>
  <c r="AQ190" i="1"/>
  <c r="AQ195" i="1"/>
  <c r="AP195" i="1"/>
  <c r="AQ229" i="1"/>
  <c r="AP230" i="1"/>
  <c r="AQ241" i="1"/>
  <c r="AR245" i="1"/>
  <c r="AS245" i="1"/>
  <c r="AQ251" i="1"/>
  <c r="AR255" i="1"/>
  <c r="AS255" i="1"/>
  <c r="AR280" i="1"/>
  <c r="AS280" i="1"/>
  <c r="AQ281" i="1"/>
  <c r="AQ294" i="1"/>
  <c r="AP294" i="1"/>
  <c r="AP299" i="1"/>
  <c r="AR299" i="1"/>
  <c r="AQ309" i="1"/>
  <c r="AP309" i="1"/>
  <c r="AQ313" i="1"/>
  <c r="AP313" i="1"/>
  <c r="AR316" i="1"/>
  <c r="AS316" i="1"/>
  <c r="AQ317" i="1"/>
  <c r="AP317" i="1"/>
  <c r="AR320" i="1"/>
  <c r="AS320" i="1"/>
  <c r="AQ321" i="1"/>
  <c r="AP321" i="1"/>
  <c r="AS353" i="1"/>
  <c r="AP353" i="1"/>
  <c r="AR353" i="1"/>
  <c r="AQ353" i="1"/>
  <c r="AR358" i="1"/>
  <c r="AS358" i="1"/>
  <c r="AS389" i="1"/>
  <c r="AP389" i="1"/>
  <c r="AR389" i="1"/>
  <c r="AQ389" i="1"/>
  <c r="AR394" i="1"/>
  <c r="AS394" i="1"/>
  <c r="AQ169" i="1"/>
  <c r="AP172" i="1"/>
  <c r="AS177" i="1"/>
  <c r="AS183" i="1"/>
  <c r="AS189" i="1"/>
  <c r="AS195" i="1"/>
  <c r="AQ245" i="1"/>
  <c r="AP245" i="1"/>
  <c r="AQ255" i="1"/>
  <c r="AP255" i="1"/>
  <c r="AP260" i="1"/>
  <c r="AS260" i="1"/>
  <c r="AR298" i="1"/>
  <c r="AS298" i="1"/>
  <c r="AQ312" i="1"/>
  <c r="AP312" i="1"/>
  <c r="AS347" i="1"/>
  <c r="AP347" i="1"/>
  <c r="AR347" i="1"/>
  <c r="AQ347" i="1"/>
  <c r="AR352" i="1"/>
  <c r="AS352" i="1"/>
  <c r="AS383" i="1"/>
  <c r="AP383" i="1"/>
  <c r="AR383" i="1"/>
  <c r="AQ383" i="1"/>
  <c r="AR388" i="1"/>
  <c r="AS388" i="1"/>
  <c r="AP198" i="1"/>
  <c r="AP210" i="1"/>
  <c r="AP222" i="1"/>
  <c r="AS231" i="1"/>
  <c r="AQ236" i="1"/>
  <c r="AP270" i="1"/>
  <c r="AQ278" i="1"/>
  <c r="AS287" i="1"/>
  <c r="AP288" i="1"/>
  <c r="AQ296" i="1"/>
  <c r="AS305" i="1"/>
  <c r="AP306" i="1"/>
  <c r="AQ314" i="1"/>
  <c r="AQ318" i="1"/>
  <c r="AQ330" i="1"/>
  <c r="AQ336" i="1"/>
  <c r="AQ342" i="1"/>
  <c r="AQ348" i="1"/>
  <c r="AQ354" i="1"/>
  <c r="AQ360" i="1"/>
  <c r="AQ366" i="1"/>
  <c r="AQ372" i="1"/>
  <c r="AQ378" i="1"/>
  <c r="AQ384" i="1"/>
  <c r="AQ390" i="1"/>
  <c r="AQ396" i="1"/>
  <c r="AQ402" i="1"/>
  <c r="AQ331" i="1"/>
  <c r="AQ332" i="1"/>
  <c r="AQ337" i="1"/>
  <c r="AQ338" i="1"/>
  <c r="AQ343" i="1"/>
  <c r="AQ344" i="1"/>
  <c r="AQ349" i="1"/>
  <c r="AQ350" i="1"/>
  <c r="AQ355" i="1"/>
  <c r="AQ356" i="1"/>
  <c r="AQ361" i="1"/>
  <c r="AQ362" i="1"/>
  <c r="AQ367" i="1"/>
  <c r="AQ368" i="1"/>
  <c r="AQ373" i="1"/>
  <c r="AQ374" i="1"/>
  <c r="AQ379" i="1"/>
  <c r="AQ380" i="1"/>
  <c r="AQ385" i="1"/>
  <c r="AQ386" i="1"/>
  <c r="AQ391" i="1"/>
  <c r="AQ392" i="1"/>
  <c r="AQ397" i="1"/>
  <c r="AQ398" i="1"/>
  <c r="AQ207" i="1"/>
  <c r="AQ219" i="1"/>
  <c r="AS268" i="1"/>
  <c r="AS272" i="1"/>
  <c r="AQ284" i="1"/>
  <c r="AS290" i="1"/>
  <c r="AQ302" i="1"/>
  <c r="AS308" i="1"/>
  <c r="AR325" i="1"/>
  <c r="AQ328" i="1"/>
  <c r="AQ334" i="1"/>
  <c r="AQ340" i="1"/>
  <c r="AQ346" i="1"/>
  <c r="AQ352" i="1"/>
  <c r="AQ358" i="1"/>
  <c r="AQ364" i="1"/>
  <c r="AQ370" i="1"/>
  <c r="AQ376" i="1"/>
  <c r="AQ382" i="1"/>
  <c r="AQ388" i="1"/>
  <c r="AQ394" i="1"/>
  <c r="AQ400" i="1"/>
  <c r="AQ406" i="1"/>
  <c r="AS249" i="1"/>
  <c r="AS259" i="1"/>
  <c r="AR327" i="1"/>
  <c r="AR333" i="1"/>
  <c r="AR339" i="1"/>
  <c r="AR345" i="1"/>
  <c r="AR351" i="1"/>
  <c r="AR357" i="1"/>
  <c r="AR363" i="1"/>
  <c r="AR369" i="1"/>
  <c r="AR375" i="1"/>
  <c r="AR381" i="1"/>
  <c r="AR387" i="1"/>
  <c r="AR393" i="1"/>
  <c r="AR399" i="1"/>
  <c r="AR405" i="1"/>
  <c r="AP91" i="1"/>
  <c r="AQ91" i="1"/>
  <c r="AQ99" i="1"/>
  <c r="AP99" i="1"/>
  <c r="AQ103" i="1"/>
  <c r="AP103" i="1"/>
  <c r="AQ111" i="1"/>
  <c r="AP111" i="1"/>
  <c r="AP123" i="1"/>
  <c r="AQ123" i="1"/>
  <c r="AQ127" i="1"/>
  <c r="AP127" i="1"/>
  <c r="AP139" i="1"/>
  <c r="AQ139" i="1"/>
  <c r="AQ151" i="1"/>
  <c r="AP151" i="1"/>
  <c r="AQ201" i="1"/>
  <c r="AP201" i="1"/>
  <c r="AQ213" i="1"/>
  <c r="AP213" i="1"/>
  <c r="AR223" i="1"/>
  <c r="AQ223" i="1"/>
  <c r="AS223" i="1"/>
  <c r="AP223" i="1"/>
  <c r="AR235" i="1"/>
  <c r="AQ235" i="1"/>
  <c r="AS235" i="1"/>
  <c r="AP235" i="1"/>
  <c r="AQ237" i="1"/>
  <c r="AP237" i="1"/>
  <c r="AR324" i="1"/>
  <c r="AS324" i="1"/>
  <c r="AQ67" i="1"/>
  <c r="AP67" i="1"/>
  <c r="AQ71" i="1"/>
  <c r="AP71" i="1"/>
  <c r="AQ87" i="1"/>
  <c r="AP87" i="1"/>
  <c r="AQ95" i="1"/>
  <c r="AP95" i="1"/>
  <c r="AQ107" i="1"/>
  <c r="AP107" i="1"/>
  <c r="AQ135" i="1"/>
  <c r="AP135" i="1"/>
  <c r="AQ147" i="1"/>
  <c r="AP147" i="1"/>
  <c r="AP155" i="1"/>
  <c r="AQ155" i="1"/>
  <c r="AP159" i="1"/>
  <c r="AQ159" i="1"/>
  <c r="AR199" i="1"/>
  <c r="AS199" i="1"/>
  <c r="AQ199" i="1"/>
  <c r="AP199" i="1"/>
  <c r="AR211" i="1"/>
  <c r="AS211" i="1"/>
  <c r="AQ211" i="1"/>
  <c r="AP211" i="1"/>
  <c r="AQ225" i="1"/>
  <c r="AP225" i="1"/>
  <c r="AP9" i="1"/>
  <c r="AP15" i="1"/>
  <c r="AP21" i="1"/>
  <c r="AP27" i="1"/>
  <c r="AP33" i="1"/>
  <c r="AP39" i="1"/>
  <c r="AP45" i="1"/>
  <c r="AS204" i="1"/>
  <c r="AQ204" i="1"/>
  <c r="AR204" i="1"/>
  <c r="AP204" i="1"/>
  <c r="AS216" i="1"/>
  <c r="AQ216" i="1"/>
  <c r="AR216" i="1"/>
  <c r="AP216" i="1"/>
  <c r="AS228" i="1"/>
  <c r="AQ228" i="1"/>
  <c r="AR228" i="1"/>
  <c r="AP228" i="1"/>
  <c r="AQ51" i="1"/>
  <c r="AP51" i="1"/>
  <c r="AQ55" i="1"/>
  <c r="AP55" i="1"/>
  <c r="AQ63" i="1"/>
  <c r="AP63" i="1"/>
  <c r="AQ115" i="1"/>
  <c r="AP115" i="1"/>
  <c r="AP119" i="1"/>
  <c r="AQ119" i="1"/>
  <c r="AP131" i="1"/>
  <c r="AQ131" i="1"/>
  <c r="AP53" i="1"/>
  <c r="AQ53" i="1"/>
  <c r="AP61" i="1"/>
  <c r="AQ61" i="1"/>
  <c r="AQ69" i="1"/>
  <c r="AP69" i="1"/>
  <c r="AQ73" i="1"/>
  <c r="AP73" i="1"/>
  <c r="AQ77" i="1"/>
  <c r="AP77" i="1"/>
  <c r="AQ81" i="1"/>
  <c r="AP81" i="1"/>
  <c r="AP85" i="1"/>
  <c r="AQ85" i="1"/>
  <c r="AP89" i="1"/>
  <c r="AQ89" i="1"/>
  <c r="AQ93" i="1"/>
  <c r="AP93" i="1"/>
  <c r="AP97" i="1"/>
  <c r="AQ97" i="1"/>
  <c r="AQ101" i="1"/>
  <c r="AP101" i="1"/>
  <c r="AQ105" i="1"/>
  <c r="AP105" i="1"/>
  <c r="AQ109" i="1"/>
  <c r="AP109" i="1"/>
  <c r="AP113" i="1"/>
  <c r="AQ113" i="1"/>
  <c r="AP117" i="1"/>
  <c r="AQ117" i="1"/>
  <c r="AQ121" i="1"/>
  <c r="AP121" i="1"/>
  <c r="AQ125" i="1"/>
  <c r="AP125" i="1"/>
  <c r="AQ129" i="1"/>
  <c r="AP129" i="1"/>
  <c r="AP133" i="1"/>
  <c r="AQ133" i="1"/>
  <c r="AP137" i="1"/>
  <c r="AQ137" i="1"/>
  <c r="AQ141" i="1"/>
  <c r="AP141" i="1"/>
  <c r="AP145" i="1"/>
  <c r="AQ145" i="1"/>
  <c r="AQ149" i="1"/>
  <c r="AP149" i="1"/>
  <c r="AP153" i="1"/>
  <c r="AQ153" i="1"/>
  <c r="AP157" i="1"/>
  <c r="AQ157" i="1"/>
  <c r="AP161" i="1"/>
  <c r="AQ161" i="1"/>
  <c r="AQ59" i="1"/>
  <c r="AP59" i="1"/>
  <c r="AQ75" i="1"/>
  <c r="AP75" i="1"/>
  <c r="AQ79" i="1"/>
  <c r="AP79" i="1"/>
  <c r="AQ83" i="1"/>
  <c r="AP83" i="1"/>
  <c r="AQ143" i="1"/>
  <c r="AP143" i="1"/>
  <c r="AP57" i="1"/>
  <c r="AQ57" i="1"/>
  <c r="AP65" i="1"/>
  <c r="AQ65" i="1"/>
  <c r="AR198" i="1"/>
  <c r="AS200" i="1"/>
  <c r="AS205" i="1"/>
  <c r="AR210" i="1"/>
  <c r="AS212" i="1"/>
  <c r="AS217" i="1"/>
  <c r="AR222" i="1"/>
  <c r="AS224" i="1"/>
  <c r="AS229" i="1"/>
  <c r="AR234" i="1"/>
  <c r="AS236" i="1"/>
  <c r="AR238" i="1"/>
  <c r="AQ238" i="1"/>
  <c r="AR242" i="1"/>
  <c r="AQ242" i="1"/>
  <c r="AR246" i="1"/>
  <c r="AQ246" i="1"/>
  <c r="AR250" i="1"/>
  <c r="AQ250" i="1"/>
  <c r="AR254" i="1"/>
  <c r="AQ254" i="1"/>
  <c r="AR258" i="1"/>
  <c r="AQ258" i="1"/>
  <c r="AR262" i="1"/>
  <c r="AQ262" i="1"/>
  <c r="AR266" i="1"/>
  <c r="AQ266" i="1"/>
  <c r="AP314" i="1"/>
  <c r="AP320" i="1"/>
  <c r="AQ324" i="1"/>
  <c r="AS198" i="1"/>
  <c r="AS210" i="1"/>
  <c r="AS222" i="1"/>
  <c r="AS234" i="1"/>
  <c r="AQ163" i="1"/>
  <c r="AP200" i="1"/>
  <c r="AQ202" i="1"/>
  <c r="AP207" i="1"/>
  <c r="AP212" i="1"/>
  <c r="AQ214" i="1"/>
  <c r="AP219" i="1"/>
  <c r="AP224" i="1"/>
  <c r="AQ226" i="1"/>
  <c r="AP231" i="1"/>
  <c r="AP236" i="1"/>
  <c r="AS238" i="1"/>
  <c r="AR240" i="1"/>
  <c r="AQ240" i="1"/>
  <c r="AS242" i="1"/>
  <c r="AR244" i="1"/>
  <c r="AQ244" i="1"/>
  <c r="AS246" i="1"/>
  <c r="AR248" i="1"/>
  <c r="AQ248" i="1"/>
  <c r="AS250" i="1"/>
  <c r="AR252" i="1"/>
  <c r="AQ252" i="1"/>
  <c r="AS254" i="1"/>
  <c r="AR256" i="1"/>
  <c r="AQ256" i="1"/>
  <c r="AS258" i="1"/>
  <c r="AR260" i="1"/>
  <c r="AQ260" i="1"/>
  <c r="AS262" i="1"/>
  <c r="AR264" i="1"/>
  <c r="AQ264" i="1"/>
  <c r="AS266" i="1"/>
  <c r="AS270" i="1"/>
  <c r="AQ274" i="1"/>
  <c r="AS276" i="1"/>
  <c r="AQ280" i="1"/>
  <c r="AS282" i="1"/>
  <c r="AQ286" i="1"/>
  <c r="AS288" i="1"/>
  <c r="AQ292" i="1"/>
  <c r="AS294" i="1"/>
  <c r="AQ298" i="1"/>
  <c r="AS300" i="1"/>
  <c r="AQ304" i="1"/>
  <c r="AS306" i="1"/>
  <c r="AQ310" i="1"/>
  <c r="AS312" i="1"/>
  <c r="AQ316" i="1"/>
  <c r="AS318" i="1"/>
  <c r="AQ322" i="1"/>
  <c r="AS326" i="1"/>
  <c r="AS197" i="1"/>
  <c r="AS209" i="1"/>
  <c r="AS221" i="1"/>
  <c r="AS233" i="1"/>
  <c r="AP274" i="1"/>
  <c r="AP280" i="1"/>
  <c r="AP286" i="1"/>
  <c r="AP292" i="1"/>
  <c r="AP298" i="1"/>
  <c r="AP304" i="1"/>
  <c r="AP310" i="1"/>
  <c r="AP316" i="1"/>
  <c r="AP322" i="1"/>
  <c r="AS406" i="1"/>
  <c r="AP407" i="1"/>
  <c r="AR407" i="1"/>
  <c r="AP324" i="1"/>
  <c r="AP326" i="1"/>
  <c r="AP328" i="1"/>
  <c r="AP330" i="1"/>
  <c r="AP332" i="1"/>
  <c r="AP334" i="1"/>
  <c r="AP336" i="1"/>
  <c r="AP338" i="1"/>
  <c r="AP340" i="1"/>
  <c r="AP342" i="1"/>
  <c r="AP344" i="1"/>
  <c r="AP346" i="1"/>
  <c r="AP348" i="1"/>
  <c r="AP350" i="1"/>
  <c r="AP352" i="1"/>
  <c r="AP354" i="1"/>
  <c r="AP356" i="1"/>
  <c r="AP358" i="1"/>
  <c r="AP360" i="1"/>
  <c r="AP362" i="1"/>
  <c r="AP364" i="1"/>
  <c r="AP366" i="1"/>
  <c r="AP368" i="1"/>
  <c r="AP370" i="1"/>
  <c r="AP372" i="1"/>
  <c r="AP374" i="1"/>
  <c r="AP376" i="1"/>
  <c r="AP378" i="1"/>
  <c r="AP380" i="1"/>
  <c r="AP382" i="1"/>
  <c r="AP384" i="1"/>
  <c r="AP386" i="1"/>
  <c r="AP388" i="1"/>
  <c r="AP390" i="1"/>
  <c r="AP392" i="1"/>
  <c r="AP394" i="1"/>
  <c r="AP396" i="1"/>
  <c r="AP398" i="1"/>
  <c r="AP400" i="1"/>
  <c r="AP402" i="1"/>
  <c r="AP404" i="1"/>
  <c r="AP406" i="1"/>
</calcChain>
</file>

<file path=xl/sharedStrings.xml><?xml version="1.0" encoding="utf-8"?>
<sst xmlns="http://schemas.openxmlformats.org/spreadsheetml/2006/main" count="502" uniqueCount="424">
  <si>
    <t>Ennusteen raporttipohja 2025</t>
  </si>
  <si>
    <t>36 Kaavin kunta</t>
  </si>
  <si>
    <t>1. ennustamiselle avoin kausi:</t>
  </si>
  <si>
    <t>8</t>
  </si>
  <si>
    <t/>
  </si>
  <si>
    <t>ACT</t>
  </si>
  <si>
    <t>KS</t>
  </si>
  <si>
    <t>ENN</t>
  </si>
  <si>
    <t>ENN-KS</t>
  </si>
  <si>
    <t>Toteuma</t>
  </si>
  <si>
    <t>TOT-KS</t>
  </si>
  <si>
    <t>Tili</t>
  </si>
  <si>
    <t>Tilin nimi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</si>
  <si>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</si>
  <si>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</si>
  <si>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</si>
  <si>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</si>
  <si>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</si>
  <si>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</si>
  <si>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</si>
  <si>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</si>
  <si>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</si>
  <si>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</si>
  <si>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</si>
  <si>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2024</t>
  </si>
  <si>
    <t>2025</t>
  </si>
  <si>
    <t>muutos €</t>
  </si>
  <si>
    <t>muutos-%</t>
  </si>
  <si>
    <t>7 - 2024</t>
  </si>
  <si>
    <t>7 - 2025</t>
  </si>
  <si>
    <t>Kommentti</t>
  </si>
  <si>
    <t>TTUOTOT</t>
  </si>
  <si>
    <t>TOIMINTATUOTOT</t>
  </si>
  <si>
    <t xml:space="preserve">  Myyntituotot/Liikevaihto</t>
  </si>
  <si>
    <t>Vesi- ja jätevesimaksut</t>
  </si>
  <si>
    <t>Perusmaksu, vesi- ja viemärila</t>
  </si>
  <si>
    <t>Vesihuollon liittymismaksut</t>
  </si>
  <si>
    <t>Venepaikkamaksut</t>
  </si>
  <si>
    <t>Sähkön myyntituotot</t>
  </si>
  <si>
    <t>Kaukolämmön myyntituotot</t>
  </si>
  <si>
    <t>Energiahuollon liittymismaksut</t>
  </si>
  <si>
    <t>Satamatoiminnan myyntituotot</t>
  </si>
  <si>
    <t>Puhelinlaitoksen myyntituotot</t>
  </si>
  <si>
    <t>Puhelinlaitoksen liittymämaksu</t>
  </si>
  <si>
    <t>Muut liiketoiminnan tuotot</t>
  </si>
  <si>
    <t>Jätteen kulj. ja käsitt. myynt</t>
  </si>
  <si>
    <t>Amm.koul.rahoitus valtiolta</t>
  </si>
  <si>
    <t>Yliopistosairaaloiden erityisv</t>
  </si>
  <si>
    <t>Lääkäreiden koulutuskorvaus</t>
  </si>
  <si>
    <t>Varusmiesten ja vank.hoit.korv</t>
  </si>
  <si>
    <t>Pakolaisten toim.tulokorvauks.</t>
  </si>
  <si>
    <t>Sotilasvammalain muk.korvaukse</t>
  </si>
  <si>
    <t>Lomituspalvelukorvaukset</t>
  </si>
  <si>
    <t>Asiakaskohtaisen velkaneuv.kor</t>
  </si>
  <si>
    <t>Valtion korv.kuntoutt.työtoim</t>
  </si>
  <si>
    <t>Muut korvaukset</t>
  </si>
  <si>
    <t>Kotikuntakorvaukset</t>
  </si>
  <si>
    <t>Aikaisemman kotikunnan korv.</t>
  </si>
  <si>
    <t>Jäs.kuntien maksuosuudet ja ko</t>
  </si>
  <si>
    <t>Korvaukset kuntayhteisöiltä</t>
  </si>
  <si>
    <t>Korvaukset kunnilta</t>
  </si>
  <si>
    <t>Muut yhteistoimintakorvaukset</t>
  </si>
  <si>
    <t>Työterveyshuollon myyntituotot</t>
  </si>
  <si>
    <t>Täyskustannuskorv. pakoll. vak</t>
  </si>
  <si>
    <t>Ruokahuollon ateriamaksut</t>
  </si>
  <si>
    <t>Oppisopimuskoul. koulutuskorv.</t>
  </si>
  <si>
    <t>Henkilökunnan puhelumaksut</t>
  </si>
  <si>
    <t>Metsän myynti</t>
  </si>
  <si>
    <t>Muut myyntituotot</t>
  </si>
  <si>
    <t>Aktiv.myyntituotot</t>
  </si>
  <si>
    <t>3000031999S</t>
  </si>
  <si>
    <t xml:space="preserve">    Sisäiset myyntituotot</t>
  </si>
  <si>
    <t>SIS Vesimaksutulot</t>
  </si>
  <si>
    <t>SIS Jätevesimaksutulot</t>
  </si>
  <si>
    <t>SIS Jätteen kulj.ja käsitt.m</t>
  </si>
  <si>
    <t>SIS Muut liiketoiminnan tuotot</t>
  </si>
  <si>
    <t>SIS Muut myyntitulot</t>
  </si>
  <si>
    <t>SIS Kopioiden myyntitulot</t>
  </si>
  <si>
    <t>SIS Toimistopalv.myyntitulot</t>
  </si>
  <si>
    <t>SIS Talonmiespalvelut</t>
  </si>
  <si>
    <t>SIS Puht.pito ja pesulapalv.my</t>
  </si>
  <si>
    <t>SIS Rak. ja al.kunnossapito</t>
  </si>
  <si>
    <t>SIS Ruokahuollon ateriamaksut</t>
  </si>
  <si>
    <t xml:space="preserve">  Maksutuotot</t>
  </si>
  <si>
    <t>Yleishallinnon maksut</t>
  </si>
  <si>
    <t>Perusterv.laitoshoidon as.maks</t>
  </si>
  <si>
    <t>Perusterv.avohoidon lääkärip m</t>
  </si>
  <si>
    <t>Erikoissair.laitoshoidon as.ma</t>
  </si>
  <si>
    <t>Muut terveydenhuollon maksut</t>
  </si>
  <si>
    <t>Maksut lapsiperh.kodinhoitoavu</t>
  </si>
  <si>
    <t>Muut kodinhoitoapumaksut</t>
  </si>
  <si>
    <t>Kotipalvelumaksut</t>
  </si>
  <si>
    <t>Hoitopäivämaksut</t>
  </si>
  <si>
    <t>Muut sosiaalitoimen maksut</t>
  </si>
  <si>
    <t>Sosiaalitoimen ateriamaksut</t>
  </si>
  <si>
    <t>Lukukausimaksut</t>
  </si>
  <si>
    <t>Muut opetus- ja kult.t.maks.</t>
  </si>
  <si>
    <t>Suunnittelu- ja mitt.t.maks</t>
  </si>
  <si>
    <t>Maa-ainesvalvonta- ja tark.mak</t>
  </si>
  <si>
    <t>Rak.valvonta- ja tark.maks</t>
  </si>
  <si>
    <t>Maankäyttö ja kehittämiskorv.</t>
  </si>
  <si>
    <t>Muut yhdyskuntap.maksut</t>
  </si>
  <si>
    <t>Sijaisapumaksut</t>
  </si>
  <si>
    <t>Lomituspalvelumaksut</t>
  </si>
  <si>
    <t>Muut palvelumaksut</t>
  </si>
  <si>
    <t xml:space="preserve">  Tuet ja avustukset</t>
  </si>
  <si>
    <t>Maakunnan kehittämisraha</t>
  </si>
  <si>
    <t>EU-tuki kunnan kehittämisproj.</t>
  </si>
  <si>
    <t>Yhdistysmisavustukset</t>
  </si>
  <si>
    <t>Koulumatkatuki</t>
  </si>
  <si>
    <t>Perustoimeentulotuen valtionos</t>
  </si>
  <si>
    <t>Muut tuet ja av. valtiolta</t>
  </si>
  <si>
    <t>Tuet ja av.sosiaaliturvarahast</t>
  </si>
  <si>
    <t>Tuet ja avustukset muilta</t>
  </si>
  <si>
    <t>Aktivoidut tuet ja avustukset</t>
  </si>
  <si>
    <t>Tuet ja av. kunnita ja ky</t>
  </si>
  <si>
    <t>Työllistämistuki</t>
  </si>
  <si>
    <t xml:space="preserve">  Muut toimintatuotot</t>
  </si>
  <si>
    <t xml:space="preserve">    Vuokratuotot</t>
  </si>
  <si>
    <t>Maa- ja vesialueiden vuokrat</t>
  </si>
  <si>
    <t>Asuntojen vuokrat</t>
  </si>
  <si>
    <t>Muiden rakennusten vuokrat</t>
  </si>
  <si>
    <t>Koneiden ja laitteiden vuokrat</t>
  </si>
  <si>
    <t>Muut vuokratuotot</t>
  </si>
  <si>
    <t>3400034999S</t>
  </si>
  <si>
    <t>Sis. Vuokratuotot</t>
  </si>
  <si>
    <t>SIS Muiden rakennusten vuokrat</t>
  </si>
  <si>
    <t>SIS Koneiden ja laitteiden vuo</t>
  </si>
  <si>
    <t xml:space="preserve">    Muut tuotot </t>
  </si>
  <si>
    <t>Käyttöom.myyntivoitot</t>
  </si>
  <si>
    <t>Vakuutusyhtiöiden korvaukset</t>
  </si>
  <si>
    <t>Pysäköintivirhemaksut</t>
  </si>
  <si>
    <t>Oppilaan omavastuu matkak</t>
  </si>
  <si>
    <t>Perutoimeentulotuen takaisinpe</t>
  </si>
  <si>
    <t>Muut tuotot</t>
  </si>
  <si>
    <t>Yhteistoimintakorvaukset muilt</t>
  </si>
  <si>
    <t>Perintämaksu</t>
  </si>
  <si>
    <t>Aktivoidut muut toimintatuotot</t>
  </si>
  <si>
    <t>3530035399S</t>
  </si>
  <si>
    <t>Sis. Muut toimintatuotot</t>
  </si>
  <si>
    <t>SIS Muut tuotot</t>
  </si>
  <si>
    <t>å</t>
  </si>
  <si>
    <t xml:space="preserve">  Valmistevarastojen muutos</t>
  </si>
  <si>
    <t>Valmistevarastojen muutos</t>
  </si>
  <si>
    <t>VALMISTUS OMAAN KÄYTTÖÖN</t>
  </si>
  <si>
    <t>Valmistus omaan käyttöön</t>
  </si>
  <si>
    <t>TKULUT</t>
  </si>
  <si>
    <t>TOIMINTAKULUT</t>
  </si>
  <si>
    <t xml:space="preserve">  Henkilöstökulut</t>
  </si>
  <si>
    <t xml:space="preserve">    Palkat ja palkkiot</t>
  </si>
  <si>
    <t>Kokouspalkkiot</t>
  </si>
  <si>
    <t>Kk-palkat</t>
  </si>
  <si>
    <t>Palkkiot ja työkorvaukset</t>
  </si>
  <si>
    <t>Sairaus- ja äitiyslomansijaise</t>
  </si>
  <si>
    <t>Erilliskorvaukset</t>
  </si>
  <si>
    <t>Tuntipalkat</t>
  </si>
  <si>
    <t>Luontoisedut</t>
  </si>
  <si>
    <t>Vuosilomansijaiset ja muut sij</t>
  </si>
  <si>
    <t>Tilapäiset palkat</t>
  </si>
  <si>
    <t>Työllistämistukilaiset</t>
  </si>
  <si>
    <t>Laskennallisten alvien palkat</t>
  </si>
  <si>
    <t>Alv-palkat</t>
  </si>
  <si>
    <t>Jaksotetut palkat ja palkkiot</t>
  </si>
  <si>
    <t>Aktivoidut palkat ja palkkiot</t>
  </si>
  <si>
    <t>Sairausvakuutuskorvaukset</t>
  </si>
  <si>
    <t>Kuntoutusraha- yms.korvaukset</t>
  </si>
  <si>
    <t>Tapaturmakorvaukset</t>
  </si>
  <si>
    <t>Muut kansaneläkelait.korv.</t>
  </si>
  <si>
    <t>Muut henkilöstömenojen korj.er</t>
  </si>
  <si>
    <t xml:space="preserve">    Henkilösivukulut</t>
  </si>
  <si>
    <t xml:space="preserve">      Eläkekulut</t>
  </si>
  <si>
    <t>KuEL-maksu</t>
  </si>
  <si>
    <t>VAEL-maksut</t>
  </si>
  <si>
    <t>Eläkemenoperusteiset maksut</t>
  </si>
  <si>
    <t>Varhe-maksut</t>
  </si>
  <si>
    <t>Muut työeläkemaksut</t>
  </si>
  <si>
    <t>Kunnan maksamat eläkkeet</t>
  </si>
  <si>
    <t>Hautausavustukset</t>
  </si>
  <si>
    <t>Jaksotetut eläkekulut</t>
  </si>
  <si>
    <t>Aktivoidut eläkekulut</t>
  </si>
  <si>
    <t xml:space="preserve">      Muut henkilösivukulut</t>
  </si>
  <si>
    <t>Työnantajan sosiaaliturvamaksu</t>
  </si>
  <si>
    <t>Työttömyysvakuutusmaksut</t>
  </si>
  <si>
    <t>Tapaturmavakuutusmaksut</t>
  </si>
  <si>
    <t>Muut sosiaalivakuutusmaksut</t>
  </si>
  <si>
    <t>Jaksotetut sosiaalivakuutusmak</t>
  </si>
  <si>
    <t>Aktivoidut sosiaalivakuutusmak</t>
  </si>
  <si>
    <t xml:space="preserve">  Palvelujen ostot</t>
  </si>
  <si>
    <t>Asiakaspalvelujen ostot</t>
  </si>
  <si>
    <t>Asiakaspalv.ostot valtiolta</t>
  </si>
  <si>
    <t>Asiakaspalv. ostot kunnilta</t>
  </si>
  <si>
    <t>Asiakaspalv. ostot kuntayhtymi</t>
  </si>
  <si>
    <t>Asiakaspalv.osto/lasten laitos</t>
  </si>
  <si>
    <t>Asiakaspalvelujen ostot muilta</t>
  </si>
  <si>
    <t>Perhehoitopalkkiot</t>
  </si>
  <si>
    <t>As.palv.osto kunnilta,kotikunt</t>
  </si>
  <si>
    <t>As.palv.osto ky,kotikuntalain</t>
  </si>
  <si>
    <t>Palveluseteli</t>
  </si>
  <si>
    <t>4310044799S</t>
  </si>
  <si>
    <t>Sis. Palvelut</t>
  </si>
  <si>
    <t>SIS Kopiointikulut</t>
  </si>
  <si>
    <t>SIS Toimisto- ja as.t.palv</t>
  </si>
  <si>
    <t>SIS Puht.pito ja pesulapalv</t>
  </si>
  <si>
    <t>SIS Jätevesimaksut</t>
  </si>
  <si>
    <t>SIS Kon,kal,laitt.ja rak.kunn.</t>
  </si>
  <si>
    <t>SIS Ravitsemuspalvelut</t>
  </si>
  <si>
    <t>SIS Muut palvelut</t>
  </si>
  <si>
    <t>Muiden palvelujen ostot</t>
  </si>
  <si>
    <t>Asiantuntijapalvelut</t>
  </si>
  <si>
    <t>Toimistopalvelut</t>
  </si>
  <si>
    <t>ICT-palvelut</t>
  </si>
  <si>
    <t>Puhelinpalvelut</t>
  </si>
  <si>
    <t>Tietoliikennepalvelut</t>
  </si>
  <si>
    <t>Rahoitus- ja pankkipalvelut</t>
  </si>
  <si>
    <t>Työvoiman vuokraus</t>
  </si>
  <si>
    <t>Tulkkauspalvelut</t>
  </si>
  <si>
    <t>Painatukset, ilmoitukset, mark</t>
  </si>
  <si>
    <t>Posti- ja kuriiripalvelut</t>
  </si>
  <si>
    <t>Vakuutukset</t>
  </si>
  <si>
    <t>Puhtaanapito- ja pesulapalvelu</t>
  </si>
  <si>
    <t>Jätevesimaksut</t>
  </si>
  <si>
    <t>Rak.ja al.rak.-ja kunn.pitopal</t>
  </si>
  <si>
    <t>Kon, kal, laitt. ja rak.kunn.p</t>
  </si>
  <si>
    <t>Majoitus-ja ravitsemuspalvelut</t>
  </si>
  <si>
    <t>Matkustus- ja kuljetuspalvelut</t>
  </si>
  <si>
    <t>Sosiaali- ja terv.palvelut</t>
  </si>
  <si>
    <t>Perhehoitajien kulukorvaukset</t>
  </si>
  <si>
    <t>Perhepäivähoitajien kulukorvau</t>
  </si>
  <si>
    <t>Koulutuspalvelut</t>
  </si>
  <si>
    <t>Kulttuuripalvelut</t>
  </si>
  <si>
    <t>Kultt.ja liikuntapalv.hlökunta</t>
  </si>
  <si>
    <t>Osuus verotuskustannuksiin</t>
  </si>
  <si>
    <t>Muut osuudet</t>
  </si>
  <si>
    <t>Muut yhteistoimintaosuudet</t>
  </si>
  <si>
    <t>Muut palvelut</t>
  </si>
  <si>
    <t>Aktivoidut palvelujen ostot</t>
  </si>
  <si>
    <t>45004699A</t>
  </si>
  <si>
    <t xml:space="preserve">  Aineet, tarvikkeet ja tavarat</t>
  </si>
  <si>
    <t>45004699B</t>
  </si>
  <si>
    <t xml:space="preserve">Ostot tilikauden aikana              </t>
  </si>
  <si>
    <t>Toimisto- ja koulutarvikkeet</t>
  </si>
  <si>
    <t>Kirjallisuus</t>
  </si>
  <si>
    <t>Lehdet</t>
  </si>
  <si>
    <t>AV-aineistot</t>
  </si>
  <si>
    <t>Kirjastoaineisto</t>
  </si>
  <si>
    <t>Elintarvikkeet</t>
  </si>
  <si>
    <t>Vaatteisto</t>
  </si>
  <si>
    <t>Lääkkeet</t>
  </si>
  <si>
    <t>Ensiaputarvikkeet</t>
  </si>
  <si>
    <t>Hoitotarvikkeet</t>
  </si>
  <si>
    <t>Puhdistusaineet ja -tarvikkeet</t>
  </si>
  <si>
    <t>Poltto- ja voiteluaineet</t>
  </si>
  <si>
    <t>Lämmitys</t>
  </si>
  <si>
    <t>Sähkö</t>
  </si>
  <si>
    <t>Vesi</t>
  </si>
  <si>
    <t>Kalusto</t>
  </si>
  <si>
    <t>Rakennusmateriaali</t>
  </si>
  <si>
    <t>Muu materiaali</t>
  </si>
  <si>
    <t>Pysyviin vast.akt.aineet,tarv</t>
  </si>
  <si>
    <t>Varastojen lisäys/vähennys</t>
  </si>
  <si>
    <t>4500046999S</t>
  </si>
  <si>
    <t>Sis. Aineet,tarvikkeet,tavarat</t>
  </si>
  <si>
    <t>SIS Vesimaksut</t>
  </si>
  <si>
    <t>SIS Toimistotarvikkeet</t>
  </si>
  <si>
    <t>SIS Elintarvikkeet</t>
  </si>
  <si>
    <t>SIS Puhdistusaineet ja -tarvik</t>
  </si>
  <si>
    <t xml:space="preserve">  Avustukset</t>
  </si>
  <si>
    <t>Avustukset kotitalouksille</t>
  </si>
  <si>
    <t>Omaishoidon tuki</t>
  </si>
  <si>
    <t>Lasten kotihoidon tuki</t>
  </si>
  <si>
    <t>Lasten kotih.kuntalisä</t>
  </si>
  <si>
    <t>Yksityisen hoidon tuki</t>
  </si>
  <si>
    <t>Yks.hoidon kuntalisä</t>
  </si>
  <si>
    <t>Täydentävä toimeentulotuki</t>
  </si>
  <si>
    <t>Ennaltaehkäisevä toimeentulotu</t>
  </si>
  <si>
    <t>Täydentävän ttt takaisinperint</t>
  </si>
  <si>
    <t>Ennaltaehk.ttt takaisinperintä</t>
  </si>
  <si>
    <t>Rintamaveteraanien tk-maksut</t>
  </si>
  <si>
    <t>Elatustuki</t>
  </si>
  <si>
    <t>Perustoimeentulotuki</t>
  </si>
  <si>
    <t>Kuntoutt.työtoim.toimintaraha</t>
  </si>
  <si>
    <t>Matkakorvaus ttt-saavalle</t>
  </si>
  <si>
    <t>Matkakorv.työmarkkinatukea saa</t>
  </si>
  <si>
    <t>Itsenäistymisvarat</t>
  </si>
  <si>
    <t>Vammaisille annetut avustukset</t>
  </si>
  <si>
    <t>Muut avustukset kotitalouksill</t>
  </si>
  <si>
    <t>Starttiraha</t>
  </si>
  <si>
    <t>Vastaanottoraha maahanmuuttaj.</t>
  </si>
  <si>
    <t>Käyttöraha maahanmuuttajille</t>
  </si>
  <si>
    <t>Avustukset yhteisöille</t>
  </si>
  <si>
    <t>Avustukset yhteisöille ja yrit</t>
  </si>
  <si>
    <t>Avust.yhdistyksille ja järjest</t>
  </si>
  <si>
    <t>Työmarkkinatuen kuntaosuus</t>
  </si>
  <si>
    <t>Avustukset maatiloille</t>
  </si>
  <si>
    <t>Avustukset kuntayhtymille</t>
  </si>
  <si>
    <t>Työnantajan palkkatuki</t>
  </si>
  <si>
    <t>Kunnan rah.os.työttömyystuista</t>
  </si>
  <si>
    <t>Avustukset liikelaitoksille</t>
  </si>
  <si>
    <t>Avustukset muille taseyksiköil</t>
  </si>
  <si>
    <t>Avust. taseyks. käsit. rahasto</t>
  </si>
  <si>
    <t>Aktivoidut avustukset</t>
  </si>
  <si>
    <t xml:space="preserve">  Muut toimintakulut</t>
  </si>
  <si>
    <t xml:space="preserve">    Vuokrakulut</t>
  </si>
  <si>
    <t>Rak.- ja huoneistojen vuokrat</t>
  </si>
  <si>
    <t>Koneiden ja laitt. vuokrat</t>
  </si>
  <si>
    <t>Leasingvuokrat</t>
  </si>
  <si>
    <t>Muut vuokrat</t>
  </si>
  <si>
    <t>4800048699S</t>
  </si>
  <si>
    <t>Sis. Vuokramenot</t>
  </si>
  <si>
    <t>SIS Rak.- ja huon. vuokra</t>
  </si>
  <si>
    <t xml:space="preserve">    Muut kulut</t>
  </si>
  <si>
    <t>Välilliset verot</t>
  </si>
  <si>
    <t>Välilliset verot palkoista</t>
  </si>
  <si>
    <t>Välittömät verot</t>
  </si>
  <si>
    <t>Pysyvien vastaavien myyntitapp</t>
  </si>
  <si>
    <t>Myyntisaamisten luottotappiot</t>
  </si>
  <si>
    <t>Takaustappiot</t>
  </si>
  <si>
    <t>Muut kulut</t>
  </si>
  <si>
    <t>Jäsenmaksut</t>
  </si>
  <si>
    <t>Kunnan järjestämät tilaisuudet</t>
  </si>
  <si>
    <t>Henkilöstön virkistys</t>
  </si>
  <si>
    <t>Opinto- ja luokkaretket</t>
  </si>
  <si>
    <t>Aktivoidut muut kulut</t>
  </si>
  <si>
    <t>4900049999S</t>
  </si>
  <si>
    <t>Sis. Muut menot</t>
  </si>
  <si>
    <t>SIS Muut kulut</t>
  </si>
  <si>
    <t>TKATE</t>
  </si>
  <si>
    <t>TOIMINTAKATE</t>
  </si>
  <si>
    <t>Verotulot</t>
  </si>
  <si>
    <t>Kunnan tulovero</t>
  </si>
  <si>
    <t>Kiinteistövero</t>
  </si>
  <si>
    <t>Osuus yhteisöveron tuotosta</t>
  </si>
  <si>
    <t>Koiravero</t>
  </si>
  <si>
    <t>Muut verot</t>
  </si>
  <si>
    <t>Valtionosuudet</t>
  </si>
  <si>
    <t>Kunnan peruspalv. valtionosuus</t>
  </si>
  <si>
    <t>Verotuloihin perust.v-os tasau</t>
  </si>
  <si>
    <t>Opetus- ja kultt. muut valtion</t>
  </si>
  <si>
    <t>Järjestelmämuutoksen tasaus</t>
  </si>
  <si>
    <t>Harkinnanvarainen valt.os.kor.</t>
  </si>
  <si>
    <t>Muut valtionosuudet</t>
  </si>
  <si>
    <t>Veromenetysten kompensaatio</t>
  </si>
  <si>
    <t>Rahoitustuotot ja -kulut</t>
  </si>
  <si>
    <t xml:space="preserve">  Korkotuotot</t>
  </si>
  <si>
    <t>Korkotuotot antolainoista ulko</t>
  </si>
  <si>
    <t>Korkotuotot antolainoista liik</t>
  </si>
  <si>
    <t>Korkotuotot antol. muille tase</t>
  </si>
  <si>
    <t>Muun taseyks korkotuotot kunn.</t>
  </si>
  <si>
    <t>Korkotuotot sij. ja tall.</t>
  </si>
  <si>
    <t>Maksuliikennetilien korot</t>
  </si>
  <si>
    <t xml:space="preserve">  Muut rahoitustuotot</t>
  </si>
  <si>
    <t>Osinkotuotot ja osuusp.om.kor.</t>
  </si>
  <si>
    <t>Korvaus peruspääom. liikelaito</t>
  </si>
  <si>
    <t>Korv peruspääom muilta taseyks</t>
  </si>
  <si>
    <t>Korvaus jäännöspääomasta</t>
  </si>
  <si>
    <t>Verotilityst.korot ja korotuks</t>
  </si>
  <si>
    <t>Viivästyskorot</t>
  </si>
  <si>
    <t>Perusp.korot ky:ltä</t>
  </si>
  <si>
    <t>Kurssivoitot rahoituslainoista</t>
  </si>
  <si>
    <t>Arvopapereiden myyntivoitot</t>
  </si>
  <si>
    <t>Koronvaihtosop. korkotuotot</t>
  </si>
  <si>
    <t>Toimeksiant.pääomakorot</t>
  </si>
  <si>
    <t>Muut rahoitustuotot</t>
  </si>
  <si>
    <t>Arvonalent.palautumiset</t>
  </si>
  <si>
    <t>SIS Korv.peruspo taseyksiköilt</t>
  </si>
  <si>
    <t xml:space="preserve">  Korkokulut</t>
  </si>
  <si>
    <t>Korkokulut lainoista ulkop</t>
  </si>
  <si>
    <t>Korkokulut lyhytaik.lainoista</t>
  </si>
  <si>
    <t>Korkokulut lainoista liikel</t>
  </si>
  <si>
    <t>Korkok lainoista muilta taseyk</t>
  </si>
  <si>
    <t>Muun taseyks. korkok lain. kun</t>
  </si>
  <si>
    <t xml:space="preserve">  Muut rahoituskulut</t>
  </si>
  <si>
    <t>Liikelaitoksen korv. peruspääo</t>
  </si>
  <si>
    <t>Muun taseyksikön korv. peruspä</t>
  </si>
  <si>
    <t>Korvaus jäännöspääomasta (kunn</t>
  </si>
  <si>
    <t>Kurssitappiot rah.lainoista</t>
  </si>
  <si>
    <t>Arvopapereiden myyntitappiot</t>
  </si>
  <si>
    <t>Arvonal.vaiht.vast.rah.var.</t>
  </si>
  <si>
    <t>Arvonal.pys.vast.sij.</t>
  </si>
  <si>
    <t>Koronvaihtosopimusten korkokul</t>
  </si>
  <si>
    <t>Verotilitysten korot</t>
  </si>
  <si>
    <t>Viivästyskorot ja korotukset</t>
  </si>
  <si>
    <t>Luottoprovisiot</t>
  </si>
  <si>
    <t>Muut rahoituskulut</t>
  </si>
  <si>
    <t>SIS Taseyksikön korv.perusomas</t>
  </si>
  <si>
    <t>VKATE</t>
  </si>
  <si>
    <t>VUOSIKATE</t>
  </si>
  <si>
    <t>Poistot ja arvonalentumiset</t>
  </si>
  <si>
    <t>Suun.mukaiset poistot TA</t>
  </si>
  <si>
    <t>Poistot aineettomista oikeuksi</t>
  </si>
  <si>
    <t>Poistot tietokoneohjelmista</t>
  </si>
  <si>
    <t>Poistot muista pitkävaik.menoi</t>
  </si>
  <si>
    <t>Poistot rakennuksista</t>
  </si>
  <si>
    <t>Poistot kiint.rak. ja laitt.</t>
  </si>
  <si>
    <t>Poistot koneista ja kalust</t>
  </si>
  <si>
    <t>Poistot muista ain.hyödykk.</t>
  </si>
  <si>
    <t>Muut lisäpoistot</t>
  </si>
  <si>
    <t>Käyttöom.myyntivoit. ja -tap</t>
  </si>
  <si>
    <t>Pys.vast.arvonalentumiset</t>
  </si>
  <si>
    <t>Arvonalentumisten palautumiset</t>
  </si>
  <si>
    <t>Satunnaiset tuotot ja kulut/Satunnaiset erät</t>
  </si>
  <si>
    <t xml:space="preserve">  Satunnaiset tuotot</t>
  </si>
  <si>
    <t>Omistusosuuksien luovutuks.</t>
  </si>
  <si>
    <t>Vah.korv.takauskorv.sop.sakot</t>
  </si>
  <si>
    <t>Saadut akordit ja konserniav.</t>
  </si>
  <si>
    <t>Kirj.käyt.muut.aih.oikaisut</t>
  </si>
  <si>
    <t>Muut satunnaiset tuotot</t>
  </si>
  <si>
    <t xml:space="preserve">  Satunnaiset kulut</t>
  </si>
  <si>
    <t>Käyttöom.myyntitappiot</t>
  </si>
  <si>
    <t>Omistusos.luovutukset</t>
  </si>
  <si>
    <t>Vah.korv.tak.korv.sop.sakot</t>
  </si>
  <si>
    <t>Annetut akordit ja kons.avustu</t>
  </si>
  <si>
    <t>Muut satunnaiset kulut</t>
  </si>
  <si>
    <t>Tilinpäätössiirrot </t>
  </si>
  <si>
    <t>Poistoeron muutos / Poistoeron lisäys (-) tai vähennys (+)</t>
  </si>
  <si>
    <t>Poistoeron lisäys (-)</t>
  </si>
  <si>
    <t>Poistoeron vähennys (+)</t>
  </si>
  <si>
    <t>Varausten muutos / Varausten lisäys (-) tai vähennys (+)</t>
  </si>
  <si>
    <t>Varausten lisäys (-)</t>
  </si>
  <si>
    <t>Varausten vähennys (+)</t>
  </si>
  <si>
    <t>Rahastojen muutos / Rahastojen lisäys (-) tai vähennys (+)</t>
  </si>
  <si>
    <t>Rahastojen lisäys (-)</t>
  </si>
  <si>
    <t>Rahastojen vähennys(+)</t>
  </si>
  <si>
    <t>Tilikauden ylijäämä (alijäämä)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</si>
</sst>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;\-#,##0.00%"/>
  </numFmts>
  <fonts count="16" x14ac:knownFonts="1">
    <font>
      <sz val="10"/>
      <color rgb="FF000000"/>
      <name val="Arial"/>
    </font>
    <font>
      <sz val="11"/>
      <name val="Calibri"/>
    </font>
    <font>
      <sz val="10"/>
      <name val="Arial"/>
    </font>
    <font>
      <b/>
      <sz val="12"/>
      <color rgb="FF000000"/>
      <name val="Arial"/>
    </font>
    <font>
      <b/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1"/>
      <name val="Calibri"/>
      <scheme val="minor"/>
    </font>
    <font>
      <sz val="11"/>
      <name val="Calibri"/>
      <scheme val="minor"/>
    </font>
    <font>
      <sz val="11"/>
      <color rgb="FF0070C0"/>
      <name val="Calibri"/>
      <scheme val="minor"/>
    </font>
    <font>
      <sz val="11"/>
      <color theme="8"/>
      <name val="Calibri"/>
      <scheme val="minor"/>
    </font>
    <font>
      <sz val="11"/>
      <color theme="0"/>
      <name val="Calibri"/>
      <scheme val="minor"/>
    </font>
    <font>
      <sz val="11"/>
      <color theme="1"/>
      <name val="Calibri"/>
      <scheme val="minor"/>
    </font>
    <font>
      <sz val="10"/>
      <color rgb="FF0070C0"/>
      <name val="Arial"/>
    </font>
    <font>
      <b/>
      <sz val="10"/>
      <color theme="0"/>
      <name val="Arial"/>
    </font>
    <font>
      <b/>
      <sz val="10"/>
      <name val="Arial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70C0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D9E1F2"/>
      </patternFill>
    </fill>
    <fill>
      <patternFill patternType="solid">
        <fgColor theme="0"/>
      </patternFill>
    </fill>
    <fill>
      <patternFill patternType="solid">
        <fgColor theme="7"/>
        <bgColor indexed="64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0070C0"/>
      </right>
      <top style="thin">
        <color rgb="FF000000"/>
      </top>
      <bottom style="thin">
        <color rgb="FF0070C0"/>
      </bottom>
      <diagonal/>
    </border>
    <border>
      <left style="thin">
        <color rgb="FF000000"/>
      </left>
      <right style="thin">
        <color rgb="FF0070C0"/>
      </right>
      <top style="thin">
        <color rgb="FF0070C0"/>
      </top>
      <bottom style="thin">
        <color rgb="FF00000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00000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0000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000000"/>
      </left>
      <right style="thin">
        <color rgb="FF0070C0"/>
      </right>
      <top style="thin">
        <color rgb="FF000000"/>
      </top>
      <bottom/>
      <diagonal/>
    </border>
    <border>
      <left style="thin">
        <color rgb="FF000000"/>
      </left>
      <right style="thin">
        <color rgb="FF0070C0"/>
      </right>
      <top/>
      <bottom style="thin">
        <color rgb="FF000000"/>
      </bottom>
      <diagonal/>
    </border>
    <border>
      <left style="thin">
        <color rgb="FF000000"/>
      </left>
      <right style="thin">
        <color theme="0" tint="-0.249977111117893"/>
      </right>
      <top style="thin">
        <color rgb="FF000000"/>
      </top>
      <bottom style="thin">
        <color rgb="FFD8D8D8"/>
      </bottom>
      <diagonal/>
    </border>
    <border>
      <left style="thin">
        <color rgb="FF000000"/>
      </left>
      <right style="thin">
        <color theme="0" tint="-0.249977111117893"/>
      </right>
      <top/>
      <bottom style="thin">
        <color rgb="FFD8D8D8"/>
      </bottom>
      <diagonal/>
    </border>
    <border>
      <left style="thin">
        <color rgb="FF000000"/>
      </left>
      <right style="thin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000000"/>
      </left>
      <right style="thin">
        <color theme="0" tint="-0.249977111117893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000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000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rgb="FF000000"/>
      </top>
      <bottom style="thin">
        <color rgb="FFD8D8D8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rgb="FFD8D8D8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0070C0"/>
      </left>
      <right style="thin">
        <color rgb="FF000000"/>
      </right>
      <top style="thin">
        <color rgb="FF000000"/>
      </top>
      <bottom/>
      <diagonal/>
    </border>
    <border>
      <left style="thin">
        <color rgb="FF0070C0"/>
      </left>
      <right style="thin">
        <color rgb="FF000000"/>
      </right>
      <top/>
      <bottom style="thin">
        <color rgb="FF000000"/>
      </bottom>
      <diagonal/>
    </border>
    <border>
      <left style="thin">
        <color theme="0" tint="-0.249977111117893"/>
      </left>
      <right style="thin">
        <color rgb="FF000000"/>
      </right>
      <top style="thin">
        <color rgb="FF000000"/>
      </top>
      <bottom style="thin">
        <color rgb="FFD8D8D8"/>
      </bottom>
      <diagonal/>
    </border>
    <border>
      <left style="thin">
        <color theme="0" tint="-0.249977111117893"/>
      </left>
      <right style="thin">
        <color rgb="FF000000"/>
      </right>
      <top/>
      <bottom style="thin">
        <color rgb="FFD8D8D8"/>
      </bottom>
      <diagonal/>
    </border>
    <border>
      <left style="thin">
        <color theme="0" tint="-0.249977111117893"/>
      </left>
      <right style="thin">
        <color rgb="FF00000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D8D8D8"/>
      </bottom>
      <diagonal/>
    </border>
    <border>
      <left style="thin">
        <color rgb="FF000000"/>
      </left>
      <right style="thin">
        <color rgb="FF000000"/>
      </right>
      <top/>
      <bottom style="thin">
        <color rgb="FFD8D8D8"/>
      </bottom>
      <diagonal/>
    </border>
    <border>
      <left style="thin">
        <color rgb="FF000000"/>
      </left>
      <right style="thin">
        <color rgb="FF000000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249977111117893"/>
      </right>
      <top style="thin">
        <color rgb="FF000000"/>
      </top>
      <bottom style="thin">
        <color rgb="FFD8D8D8"/>
      </bottom>
      <diagonal/>
    </border>
    <border>
      <left/>
      <right style="thin">
        <color theme="0" tint="-0.249977111117893"/>
      </right>
      <top/>
      <bottom style="thin">
        <color rgb="FFD8D8D8"/>
      </bottom>
      <diagonal/>
    </border>
    <border>
      <left/>
      <right style="thin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1"/>
      </right>
      <top/>
      <bottom style="thin">
        <color rgb="FFD8D8D8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theme="1"/>
      </left>
      <right style="thin">
        <color theme="0" tint="-0.249977111117893"/>
      </right>
      <top style="thin">
        <color rgb="FF000000"/>
      </top>
      <bottom style="thin">
        <color rgb="FFD8D8D8"/>
      </bottom>
      <diagonal/>
    </border>
    <border>
      <left style="thin">
        <color theme="1"/>
      </left>
      <right style="thin">
        <color theme="0" tint="-0.249977111117893"/>
      </right>
      <top/>
      <bottom style="thin">
        <color rgb="FFD8D8D8"/>
      </bottom>
      <diagonal/>
    </border>
    <border>
      <left style="thin">
        <color theme="1"/>
      </left>
      <right style="thin">
        <color theme="0" tint="-0.249977111117893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0" tint="-0.249977111117893"/>
      </right>
      <top/>
      <bottom/>
      <diagonal/>
    </border>
    <border>
      <left/>
      <right style="thin">
        <color theme="1"/>
      </right>
      <top style="thin">
        <color rgb="FF000000"/>
      </top>
      <bottom/>
      <diagonal/>
    </border>
    <border>
      <left/>
      <right style="thin">
        <color theme="1"/>
      </right>
      <top/>
      <bottom style="thin">
        <color rgb="FF000000"/>
      </bottom>
      <diagonal/>
    </border>
    <border>
      <left style="thin">
        <color theme="0" tint="-0.249977111117893"/>
      </left>
      <right style="thin">
        <color theme="1"/>
      </right>
      <top style="thin">
        <color rgb="FF000000"/>
      </top>
      <bottom style="thin">
        <color rgb="FFD8D8D8"/>
      </bottom>
      <diagonal/>
    </border>
    <border>
      <left style="thin">
        <color theme="0" tint="-0.249977111117893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rgb="FF000000"/>
      </top>
      <bottom/>
      <diagonal/>
    </border>
    <border>
      <left style="thin">
        <color theme="1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rgb="FFD8D8D8"/>
      </bottom>
      <diagonal/>
    </border>
    <border>
      <left style="thin">
        <color theme="1"/>
      </left>
      <right style="thin">
        <color rgb="FF000000"/>
      </right>
      <top/>
      <bottom style="thin">
        <color rgb="FFD8D8D8"/>
      </bottom>
      <diagonal/>
    </border>
    <border>
      <left style="thin">
        <color theme="1"/>
      </left>
      <right style="thin">
        <color rgb="FF000000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27">
    <xf numFmtId="0" fontId="0" fillId="0" borderId="1">
      <alignment vertical="top"/>
      <protection locked="0"/>
    </xf>
    <xf numFmtId="0" fontId="1" fillId="0" borderId="1">
      <alignment vertical="top"/>
      <protection locked="0"/>
    </xf>
    <xf numFmtId="0" fontId="2" fillId="0" borderId="1">
      <alignment vertical="top"/>
      <protection locked="0"/>
    </xf>
    <xf numFmtId="0" fontId="1" fillId="0" borderId="1">
      <alignment vertical="top"/>
    </xf>
    <xf numFmtId="0" fontId="2" fillId="2" borderId="2">
      <alignment vertical="center"/>
    </xf>
    <xf numFmtId="0" fontId="3" fillId="0" borderId="3">
      <alignment horizontal="left" vertical="center"/>
    </xf>
    <xf numFmtId="0" fontId="15" fillId="0" borderId="1">
      <alignment horizontal="right" vertical="center"/>
    </xf>
    <xf numFmtId="0" fontId="15" fillId="0" borderId="1">
      <alignment horizontal="left" vertical="center"/>
    </xf>
    <xf numFmtId="0" fontId="4" fillId="3" borderId="4">
      <alignment horizontal="left"/>
    </xf>
    <xf numFmtId="0" fontId="4" fillId="3" borderId="5">
      <alignment horizontal="left"/>
    </xf>
    <xf numFmtId="0" fontId="5" fillId="4" borderId="6">
      <alignment horizontal="left" vertical="center"/>
    </xf>
    <xf numFmtId="0" fontId="6" fillId="0" borderId="7">
      <alignment horizontal="left"/>
    </xf>
    <xf numFmtId="0" fontId="7" fillId="0" borderId="7">
      <alignment horizontal="left"/>
    </xf>
    <xf numFmtId="0" fontId="8" fillId="0" borderId="7">
      <alignment horizontal="left"/>
    </xf>
    <xf numFmtId="0" fontId="9" fillId="0" borderId="7">
      <alignment horizontal="left"/>
    </xf>
    <xf numFmtId="0" fontId="10" fillId="0" borderId="7">
      <alignment horizontal="left"/>
    </xf>
    <xf numFmtId="0" fontId="5" fillId="4" borderId="7">
      <alignment horizontal="left" vertical="center"/>
    </xf>
    <xf numFmtId="0" fontId="3" fillId="0" borderId="8">
      <alignment horizontal="left" vertical="center"/>
    </xf>
    <xf numFmtId="0" fontId="4" fillId="3" borderId="9">
      <alignment horizontal="left"/>
    </xf>
    <xf numFmtId="0" fontId="4" fillId="3" borderId="10">
      <alignment horizontal="left"/>
    </xf>
    <xf numFmtId="0" fontId="5" fillId="5" borderId="11">
      <alignment horizontal="left" vertical="center"/>
    </xf>
    <xf numFmtId="0" fontId="5" fillId="0" borderId="12"/>
    <xf numFmtId="0" fontId="7" fillId="0" borderId="12"/>
    <xf numFmtId="0" fontId="8" fillId="0" borderId="12"/>
    <xf numFmtId="0" fontId="10" fillId="0" borderId="12"/>
    <xf numFmtId="0" fontId="5" fillId="5" borderId="12">
      <alignment horizontal="left" vertical="center"/>
    </xf>
    <xf numFmtId="0" fontId="6" fillId="0" borderId="12"/>
    <xf numFmtId="0" fontId="11" fillId="0" borderId="12"/>
    <xf numFmtId="4" fontId="15" fillId="0" borderId="1">
      <alignment horizontal="left" vertical="center"/>
    </xf>
    <xf numFmtId="0" fontId="2" fillId="0" borderId="1">
      <alignment vertical="top"/>
    </xf>
    <xf numFmtId="0" fontId="4" fillId="3" borderId="13">
      <alignment horizontal="center"/>
    </xf>
    <xf numFmtId="0" fontId="4" fillId="3" borderId="14">
      <alignment horizontal="center"/>
    </xf>
    <xf numFmtId="3" fontId="6" fillId="5" borderId="15">
      <alignment vertical="center"/>
    </xf>
    <xf numFmtId="3" fontId="6" fillId="6" borderId="16">
      <alignment vertical="center"/>
    </xf>
    <xf numFmtId="3" fontId="2" fillId="6" borderId="17">
      <alignment vertical="center"/>
    </xf>
    <xf numFmtId="3" fontId="12" fillId="6" borderId="17">
      <alignment vertical="center"/>
    </xf>
    <xf numFmtId="3" fontId="10" fillId="6" borderId="16">
      <alignment vertical="center"/>
    </xf>
    <xf numFmtId="3" fontId="6" fillId="5" borderId="16">
      <alignment vertical="center"/>
    </xf>
    <xf numFmtId="3" fontId="2" fillId="6" borderId="18">
      <alignment vertical="center"/>
    </xf>
    <xf numFmtId="0" fontId="4" fillId="3" borderId="19">
      <alignment horizontal="center"/>
    </xf>
    <xf numFmtId="0" fontId="4" fillId="3" borderId="20">
      <alignment horizontal="center"/>
    </xf>
    <xf numFmtId="3" fontId="6" fillId="5" borderId="21">
      <alignment vertical="center"/>
    </xf>
    <xf numFmtId="3" fontId="6" fillId="6" borderId="22">
      <alignment vertical="center"/>
    </xf>
    <xf numFmtId="3" fontId="2" fillId="6" borderId="23">
      <alignment vertical="center"/>
    </xf>
    <xf numFmtId="3" fontId="12" fillId="6" borderId="23">
      <alignment vertical="center"/>
    </xf>
    <xf numFmtId="3" fontId="10" fillId="6" borderId="22">
      <alignment vertical="center"/>
    </xf>
    <xf numFmtId="3" fontId="6" fillId="5" borderId="22">
      <alignment vertical="center"/>
    </xf>
    <xf numFmtId="3" fontId="2" fillId="6" borderId="24">
      <alignment vertical="center"/>
    </xf>
    <xf numFmtId="0" fontId="4" fillId="3" borderId="25">
      <alignment horizontal="center"/>
    </xf>
    <xf numFmtId="0" fontId="4" fillId="3" borderId="26">
      <alignment horizontal="center"/>
    </xf>
    <xf numFmtId="3" fontId="6" fillId="5" borderId="27">
      <alignment vertical="center"/>
    </xf>
    <xf numFmtId="3" fontId="6" fillId="6" borderId="28">
      <alignment vertical="center"/>
    </xf>
    <xf numFmtId="3" fontId="2" fillId="6" borderId="29">
      <alignment vertical="center"/>
    </xf>
    <xf numFmtId="3" fontId="12" fillId="6" borderId="29">
      <alignment vertical="center"/>
    </xf>
    <xf numFmtId="3" fontId="10" fillId="6" borderId="28">
      <alignment vertical="center"/>
    </xf>
    <xf numFmtId="3" fontId="6" fillId="5" borderId="28">
      <alignment vertical="center"/>
    </xf>
    <xf numFmtId="3" fontId="2" fillId="6" borderId="30">
      <alignment vertical="center"/>
    </xf>
    <xf numFmtId="0" fontId="13" fillId="3" borderId="31">
      <alignment horizontal="center"/>
    </xf>
    <xf numFmtId="0" fontId="13" fillId="3" borderId="32">
      <alignment horizontal="center"/>
    </xf>
    <xf numFmtId="3" fontId="6" fillId="5" borderId="33">
      <alignment vertical="center"/>
    </xf>
    <xf numFmtId="3" fontId="6" fillId="6" borderId="34">
      <alignment vertical="center"/>
    </xf>
    <xf numFmtId="3" fontId="2" fillId="6" borderId="35">
      <alignment vertical="center"/>
    </xf>
    <xf numFmtId="3" fontId="12" fillId="6" borderId="35">
      <alignment vertical="center"/>
    </xf>
    <xf numFmtId="3" fontId="10" fillId="6" borderId="34">
      <alignment vertical="center"/>
    </xf>
    <xf numFmtId="3" fontId="6" fillId="5" borderId="34">
      <alignment vertical="center"/>
    </xf>
    <xf numFmtId="0" fontId="15" fillId="0" borderId="1">
      <alignment horizontal="center" vertical="center"/>
    </xf>
    <xf numFmtId="0" fontId="13" fillId="3" borderId="13">
      <alignment horizontal="center"/>
    </xf>
    <xf numFmtId="0" fontId="13" fillId="3" borderId="14">
      <alignment horizontal="center"/>
    </xf>
    <xf numFmtId="3" fontId="6" fillId="5" borderId="36">
      <alignment vertical="center"/>
    </xf>
    <xf numFmtId="3" fontId="6" fillId="0" borderId="37">
      <alignment vertical="center"/>
    </xf>
    <xf numFmtId="3" fontId="2" fillId="0" borderId="38">
      <alignment vertical="center"/>
      <protection locked="0"/>
    </xf>
    <xf numFmtId="3" fontId="2" fillId="0" borderId="38">
      <alignment vertical="center"/>
    </xf>
    <xf numFmtId="3" fontId="12" fillId="0" borderId="38">
      <alignment vertical="center"/>
    </xf>
    <xf numFmtId="3" fontId="10" fillId="0" borderId="37">
      <alignment vertical="center"/>
    </xf>
    <xf numFmtId="3" fontId="6" fillId="5" borderId="37">
      <alignment vertical="center"/>
    </xf>
    <xf numFmtId="0" fontId="13" fillId="3" borderId="19">
      <alignment horizontal="center"/>
    </xf>
    <xf numFmtId="0" fontId="13" fillId="3" borderId="20">
      <alignment horizontal="center"/>
    </xf>
    <xf numFmtId="3" fontId="2" fillId="0" borderId="23">
      <alignment vertical="center"/>
      <protection locked="0"/>
    </xf>
    <xf numFmtId="3" fontId="2" fillId="0" borderId="23">
      <alignment vertical="center"/>
    </xf>
    <xf numFmtId="3" fontId="6" fillId="0" borderId="22">
      <alignment vertical="center"/>
    </xf>
    <xf numFmtId="3" fontId="12" fillId="0" borderId="23">
      <alignment vertical="center"/>
    </xf>
    <xf numFmtId="3" fontId="10" fillId="0" borderId="22">
      <alignment vertical="center"/>
    </xf>
    <xf numFmtId="2" fontId="15" fillId="0" borderId="1">
      <alignment horizontal="center" vertical="center"/>
    </xf>
    <xf numFmtId="0" fontId="15" fillId="0" borderId="1">
      <alignment vertical="center"/>
    </xf>
    <xf numFmtId="0" fontId="13" fillId="3" borderId="25">
      <alignment horizontal="center"/>
    </xf>
    <xf numFmtId="0" fontId="13" fillId="3" borderId="26">
      <alignment horizontal="center"/>
    </xf>
    <xf numFmtId="3" fontId="2" fillId="0" borderId="39">
      <alignment vertical="center"/>
      <protection locked="0"/>
    </xf>
    <xf numFmtId="3" fontId="2" fillId="0" borderId="39">
      <alignment vertical="center"/>
    </xf>
    <xf numFmtId="3" fontId="6" fillId="0" borderId="40">
      <alignment vertical="center"/>
    </xf>
    <xf numFmtId="3" fontId="12" fillId="0" borderId="39">
      <alignment vertical="center"/>
    </xf>
    <xf numFmtId="3" fontId="10" fillId="0" borderId="40">
      <alignment vertical="center"/>
    </xf>
    <xf numFmtId="3" fontId="6" fillId="5" borderId="40">
      <alignment vertical="center"/>
    </xf>
    <xf numFmtId="0" fontId="13" fillId="3" borderId="41">
      <alignment horizontal="center"/>
    </xf>
    <xf numFmtId="0" fontId="13" fillId="3" borderId="42">
      <alignment horizontal="center"/>
    </xf>
    <xf numFmtId="3" fontId="6" fillId="5" borderId="43">
      <alignment vertical="center"/>
    </xf>
    <xf numFmtId="3" fontId="6" fillId="6" borderId="44">
      <alignment vertical="center"/>
    </xf>
    <xf numFmtId="3" fontId="2" fillId="6" borderId="45">
      <alignment vertical="center"/>
    </xf>
    <xf numFmtId="3" fontId="12" fillId="6" borderId="45">
      <alignment vertical="center"/>
    </xf>
    <xf numFmtId="3" fontId="10" fillId="6" borderId="44">
      <alignment vertical="center"/>
    </xf>
    <xf numFmtId="3" fontId="6" fillId="5" borderId="44">
      <alignment vertical="center"/>
    </xf>
    <xf numFmtId="3" fontId="2" fillId="6" borderId="46">
      <alignment vertical="center"/>
    </xf>
    <xf numFmtId="0" fontId="2" fillId="6" borderId="23">
      <alignment vertical="center"/>
    </xf>
    <xf numFmtId="0" fontId="13" fillId="3" borderId="47">
      <alignment horizontal="center"/>
    </xf>
    <xf numFmtId="0" fontId="13" fillId="3" borderId="48">
      <alignment horizontal="center"/>
    </xf>
    <xf numFmtId="164" fontId="6" fillId="5" borderId="49">
      <alignment vertical="center"/>
    </xf>
    <xf numFmtId="164" fontId="6" fillId="6" borderId="40">
      <alignment vertical="center"/>
    </xf>
    <xf numFmtId="164" fontId="2" fillId="6" borderId="39">
      <alignment vertical="center"/>
    </xf>
    <xf numFmtId="164" fontId="12" fillId="6" borderId="39">
      <alignment vertical="center"/>
    </xf>
    <xf numFmtId="164" fontId="10" fillId="6" borderId="40">
      <alignment vertical="center"/>
    </xf>
    <xf numFmtId="164" fontId="6" fillId="5" borderId="40">
      <alignment vertical="center"/>
    </xf>
    <xf numFmtId="164" fontId="2" fillId="6" borderId="50">
      <alignment vertical="center"/>
    </xf>
    <xf numFmtId="0" fontId="13" fillId="3" borderId="51">
      <alignment horizontal="center"/>
    </xf>
    <xf numFmtId="0" fontId="13" fillId="3" borderId="52">
      <alignment horizontal="center"/>
    </xf>
    <xf numFmtId="0" fontId="13" fillId="3" borderId="53">
      <alignment horizontal="center"/>
    </xf>
    <xf numFmtId="0" fontId="13" fillId="3" borderId="54">
      <alignment horizontal="center"/>
    </xf>
    <xf numFmtId="49" fontId="4" fillId="3" borderId="13">
      <alignment horizontal="left"/>
    </xf>
    <xf numFmtId="49" fontId="4" fillId="3" borderId="14">
      <alignment horizontal="left"/>
    </xf>
    <xf numFmtId="49" fontId="6" fillId="5" borderId="55">
      <alignment horizontal="left" vertical="center"/>
    </xf>
    <xf numFmtId="49" fontId="6" fillId="0" borderId="56">
      <alignment horizontal="left" vertical="center"/>
    </xf>
    <xf numFmtId="49" fontId="2" fillId="0" borderId="57">
      <alignment horizontal="left" vertical="center"/>
      <protection locked="0"/>
    </xf>
    <xf numFmtId="49" fontId="2" fillId="0" borderId="57">
      <alignment horizontal="left" vertical="center"/>
    </xf>
    <xf numFmtId="49" fontId="12" fillId="0" borderId="57">
      <alignment horizontal="left" vertical="center"/>
    </xf>
    <xf numFmtId="49" fontId="10" fillId="0" borderId="56">
      <alignment horizontal="left" vertical="center"/>
    </xf>
    <xf numFmtId="49" fontId="6" fillId="5" borderId="56">
      <alignment horizontal="left" vertical="center"/>
    </xf>
    <xf numFmtId="0" fontId="14" fillId="0" borderId="1">
      <alignment vertical="top"/>
      <protection locked="0"/>
    </xf>
    <xf numFmtId="0" fontId="2" fillId="0" borderId="1">
      <alignment vertical="top"/>
      <protection locked="0"/>
    </xf>
    <xf numFmtId="0" fontId="12" fillId="0" borderId="1">
      <alignment vertical="top"/>
      <protection locked="0"/>
    </xf>
  </cellStyleXfs>
  <cellXfs count="165">
    <xf numFmtId="0" fontId="0" fillId="0" borderId="1" xfId="0">
      <alignment vertical="top"/>
      <protection locked="0"/>
    </xf>
    <xf numFmtId="0" fontId="2" fillId="2" borderId="2" xfId="4">
      <alignment vertical="center"/>
    </xf>
    <xf numFmtId="0" fontId="15" fillId="0" borderId="1" xfId="6">
      <alignment horizontal="right" vertical="center"/>
    </xf>
    <xf numFmtId="0" fontId="4" fillId="3" borderId="4" xfId="8">
      <alignment horizontal="left"/>
    </xf>
    <xf numFmtId="0" fontId="4" fillId="3" borderId="5" xfId="9">
      <alignment horizontal="left"/>
    </xf>
    <xf numFmtId="0" fontId="5" fillId="4" borderId="6" xfId="10">
      <alignment horizontal="left" vertical="center"/>
    </xf>
    <xf numFmtId="0" fontId="6" fillId="0" borderId="7" xfId="11">
      <alignment horizontal="left"/>
    </xf>
    <xf numFmtId="0" fontId="7" fillId="0" borderId="7" xfId="12">
      <alignment horizontal="left"/>
    </xf>
    <xf numFmtId="0" fontId="8" fillId="0" borderId="7" xfId="13">
      <alignment horizontal="left"/>
    </xf>
    <xf numFmtId="0" fontId="9" fillId="0" borderId="7" xfId="14">
      <alignment horizontal="left"/>
    </xf>
    <xf numFmtId="0" fontId="10" fillId="0" borderId="7" xfId="15">
      <alignment horizontal="left"/>
    </xf>
    <xf numFmtId="0" fontId="5" fillId="4" borderId="7" xfId="16">
      <alignment horizontal="left" vertical="center"/>
    </xf>
    <xf numFmtId="0" fontId="4" fillId="3" borderId="9" xfId="18">
      <alignment horizontal="left"/>
    </xf>
    <xf numFmtId="0" fontId="4" fillId="3" borderId="10" xfId="19">
      <alignment horizontal="left"/>
    </xf>
    <xf numFmtId="0" fontId="5" fillId="5" borderId="11" xfId="20">
      <alignment horizontal="left" vertical="center"/>
    </xf>
    <xf numFmtId="0" fontId="5" fillId="0" borderId="12" xfId="21"/>
    <xf numFmtId="0" fontId="7" fillId="0" borderId="12" xfId="22"/>
    <xf numFmtId="0" fontId="8" fillId="0" borderId="12" xfId="23"/>
    <xf numFmtId="0" fontId="10" fillId="0" borderId="12" xfId="24"/>
    <xf numFmtId="0" fontId="5" fillId="5" borderId="12" xfId="25">
      <alignment horizontal="left" vertical="center"/>
    </xf>
    <xf numFmtId="0" fontId="6" fillId="0" borderId="12" xfId="26"/>
    <xf numFmtId="0" fontId="11" fillId="0" borderId="12" xfId="27"/>
    <xf numFmtId="4" fontId="15" fillId="0" borderId="1" xfId="28">
      <alignment horizontal="left" vertical="center"/>
    </xf>
    <xf numFmtId="0" fontId="4" fillId="3" borderId="13" xfId="30">
      <alignment horizontal="center"/>
    </xf>
    <xf numFmtId="0" fontId="4" fillId="3" borderId="14" xfId="31">
      <alignment horizontal="center"/>
    </xf>
    <xf numFmtId="3" fontId="6" fillId="5" borderId="15" xfId="32">
      <alignment vertical="center"/>
    </xf>
    <xf numFmtId="3" fontId="6" fillId="6" borderId="16" xfId="33">
      <alignment vertical="center"/>
    </xf>
    <xf numFmtId="3" fontId="2" fillId="6" borderId="17" xfId="34">
      <alignment vertical="center"/>
    </xf>
    <xf numFmtId="3" fontId="12" fillId="6" borderId="17" xfId="35">
      <alignment vertical="center"/>
    </xf>
    <xf numFmtId="3" fontId="10" fillId="6" borderId="16" xfId="36">
      <alignment vertical="center"/>
    </xf>
    <xf numFmtId="3" fontId="6" fillId="5" borderId="16" xfId="37">
      <alignment vertical="center"/>
    </xf>
    <xf numFmtId="3" fontId="2" fillId="6" borderId="18" xfId="38">
      <alignment vertical="center"/>
    </xf>
    <xf numFmtId="0" fontId="4" fillId="3" borderId="19" xfId="39">
      <alignment horizontal="center"/>
    </xf>
    <xf numFmtId="0" fontId="4" fillId="3" borderId="20" xfId="40">
      <alignment horizontal="center"/>
    </xf>
    <xf numFmtId="3" fontId="6" fillId="5" borderId="21" xfId="41">
      <alignment vertical="center"/>
    </xf>
    <xf numFmtId="3" fontId="6" fillId="6" borderId="22" xfId="42">
      <alignment vertical="center"/>
    </xf>
    <xf numFmtId="3" fontId="2" fillId="6" borderId="23" xfId="43">
      <alignment vertical="center"/>
    </xf>
    <xf numFmtId="3" fontId="12" fillId="6" borderId="23" xfId="44">
      <alignment vertical="center"/>
    </xf>
    <xf numFmtId="3" fontId="10" fillId="6" borderId="22" xfId="45">
      <alignment vertical="center"/>
    </xf>
    <xf numFmtId="3" fontId="6" fillId="5" borderId="22" xfId="46">
      <alignment vertical="center"/>
    </xf>
    <xf numFmtId="3" fontId="2" fillId="6" borderId="24" xfId="47">
      <alignment vertical="center"/>
    </xf>
    <xf numFmtId="0" fontId="4" fillId="3" borderId="25" xfId="48">
      <alignment horizontal="center"/>
    </xf>
    <xf numFmtId="0" fontId="4" fillId="3" borderId="26" xfId="49">
      <alignment horizontal="center"/>
    </xf>
    <xf numFmtId="3" fontId="6" fillId="5" borderId="27" xfId="50">
      <alignment vertical="center"/>
    </xf>
    <xf numFmtId="3" fontId="6" fillId="6" borderId="28" xfId="51">
      <alignment vertical="center"/>
    </xf>
    <xf numFmtId="3" fontId="2" fillId="6" borderId="29" xfId="52">
      <alignment vertical="center"/>
    </xf>
    <xf numFmtId="3" fontId="12" fillId="6" borderId="29" xfId="53">
      <alignment vertical="center"/>
    </xf>
    <xf numFmtId="3" fontId="10" fillId="6" borderId="28" xfId="54">
      <alignment vertical="center"/>
    </xf>
    <xf numFmtId="3" fontId="6" fillId="5" borderId="28" xfId="55">
      <alignment vertical="center"/>
    </xf>
    <xf numFmtId="3" fontId="2" fillId="6" borderId="30" xfId="56">
      <alignment vertical="center"/>
    </xf>
    <xf numFmtId="0" fontId="13" fillId="3" borderId="31" xfId="57">
      <alignment horizontal="center"/>
    </xf>
    <xf numFmtId="0" fontId="13" fillId="3" borderId="32" xfId="58">
      <alignment horizontal="center"/>
    </xf>
    <xf numFmtId="3" fontId="6" fillId="5" borderId="33" xfId="59">
      <alignment vertical="center"/>
    </xf>
    <xf numFmtId="3" fontId="6" fillId="6" borderId="34" xfId="60">
      <alignment vertical="center"/>
    </xf>
    <xf numFmtId="3" fontId="2" fillId="6" borderId="35" xfId="61">
      <alignment vertical="center"/>
    </xf>
    <xf numFmtId="3" fontId="12" fillId="6" borderId="35" xfId="62">
      <alignment vertical="center"/>
    </xf>
    <xf numFmtId="3" fontId="10" fillId="6" borderId="34" xfId="63">
      <alignment vertical="center"/>
    </xf>
    <xf numFmtId="3" fontId="6" fillId="5" borderId="34" xfId="64">
      <alignment vertical="center"/>
    </xf>
    <xf numFmtId="0" fontId="15" fillId="0" borderId="1" xfId="65">
      <alignment horizontal="center" vertical="center"/>
    </xf>
    <xf numFmtId="0" fontId="13" fillId="3" borderId="13" xfId="66">
      <alignment horizontal="center"/>
    </xf>
    <xf numFmtId="0" fontId="13" fillId="3" borderId="14" xfId="67">
      <alignment horizontal="center"/>
    </xf>
    <xf numFmtId="3" fontId="6" fillId="5" borderId="36" xfId="68">
      <alignment vertical="center"/>
    </xf>
    <xf numFmtId="3" fontId="6" fillId="0" borderId="37" xfId="69">
      <alignment vertical="center"/>
    </xf>
    <xf numFmtId="3" fontId="2" fillId="0" borderId="38" xfId="70">
      <alignment vertical="center"/>
      <protection locked="0"/>
    </xf>
    <xf numFmtId="3" fontId="2" fillId="0" borderId="38" xfId="71">
      <alignment vertical="center"/>
    </xf>
    <xf numFmtId="3" fontId="12" fillId="0" borderId="38" xfId="72">
      <alignment vertical="center"/>
    </xf>
    <xf numFmtId="3" fontId="10" fillId="0" borderId="37" xfId="73">
      <alignment vertical="center"/>
    </xf>
    <xf numFmtId="3" fontId="6" fillId="5" borderId="37" xfId="74">
      <alignment vertical="center"/>
    </xf>
    <xf numFmtId="0" fontId="13" fillId="3" borderId="19" xfId="75">
      <alignment horizontal="center"/>
    </xf>
    <xf numFmtId="0" fontId="13" fillId="3" borderId="20" xfId="76">
      <alignment horizontal="center"/>
    </xf>
    <xf numFmtId="3" fontId="2" fillId="0" borderId="23" xfId="77">
      <alignment vertical="center"/>
      <protection locked="0"/>
    </xf>
    <xf numFmtId="3" fontId="2" fillId="0" borderId="23" xfId="78">
      <alignment vertical="center"/>
    </xf>
    <xf numFmtId="3" fontId="6" fillId="0" borderId="22" xfId="79">
      <alignment vertical="center"/>
    </xf>
    <xf numFmtId="3" fontId="12" fillId="0" borderId="23" xfId="80">
      <alignment vertical="center"/>
    </xf>
    <xf numFmtId="3" fontId="10" fillId="0" borderId="22" xfId="81">
      <alignment vertical="center"/>
    </xf>
    <xf numFmtId="2" fontId="15" fillId="0" borderId="1" xfId="82">
      <alignment horizontal="center" vertical="center"/>
    </xf>
    <xf numFmtId="0" fontId="15" fillId="0" borderId="1" xfId="83">
      <alignment vertical="center"/>
    </xf>
    <xf numFmtId="0" fontId="13" fillId="3" borderId="25" xfId="84">
      <alignment horizontal="center"/>
    </xf>
    <xf numFmtId="0" fontId="13" fillId="3" borderId="26" xfId="85">
      <alignment horizontal="center"/>
    </xf>
    <xf numFmtId="3" fontId="2" fillId="0" borderId="39" xfId="86">
      <alignment vertical="center"/>
      <protection locked="0"/>
    </xf>
    <xf numFmtId="3" fontId="2" fillId="0" borderId="39" xfId="87">
      <alignment vertical="center"/>
    </xf>
    <xf numFmtId="3" fontId="6" fillId="0" borderId="40" xfId="88">
      <alignment vertical="center"/>
    </xf>
    <xf numFmtId="3" fontId="12" fillId="0" borderId="39" xfId="89">
      <alignment vertical="center"/>
    </xf>
    <xf numFmtId="3" fontId="10" fillId="0" borderId="40" xfId="90">
      <alignment vertical="center"/>
    </xf>
    <xf numFmtId="3" fontId="6" fillId="5" borderId="40" xfId="91">
      <alignment vertical="center"/>
    </xf>
    <xf numFmtId="0" fontId="13" fillId="3" borderId="41" xfId="92">
      <alignment horizontal="center"/>
    </xf>
    <xf numFmtId="0" fontId="13" fillId="3" borderId="42" xfId="93">
      <alignment horizontal="center"/>
    </xf>
    <xf numFmtId="3" fontId="6" fillId="5" borderId="43" xfId="94">
      <alignment vertical="center"/>
    </xf>
    <xf numFmtId="3" fontId="6" fillId="6" borderId="44" xfId="95">
      <alignment vertical="center"/>
    </xf>
    <xf numFmtId="3" fontId="2" fillId="6" borderId="45" xfId="96">
      <alignment vertical="center"/>
    </xf>
    <xf numFmtId="3" fontId="12" fillId="6" borderId="45" xfId="97">
      <alignment vertical="center"/>
    </xf>
    <xf numFmtId="3" fontId="10" fillId="6" borderId="44" xfId="98">
      <alignment vertical="center"/>
    </xf>
    <xf numFmtId="3" fontId="6" fillId="5" borderId="44" xfId="99">
      <alignment vertical="center"/>
    </xf>
    <xf numFmtId="0" fontId="2" fillId="6" borderId="23" xfId="101">
      <alignment vertical="center"/>
    </xf>
    <xf numFmtId="0" fontId="13" fillId="3" borderId="47" xfId="102">
      <alignment horizontal="center"/>
    </xf>
    <xf numFmtId="0" fontId="13" fillId="3" borderId="48" xfId="103">
      <alignment horizontal="center"/>
    </xf>
    <xf numFmtId="164" fontId="6" fillId="5" borderId="49" xfId="104">
      <alignment vertical="center"/>
    </xf>
    <xf numFmtId="164" fontId="6" fillId="6" borderId="40" xfId="105">
      <alignment vertical="center"/>
    </xf>
    <xf numFmtId="164" fontId="2" fillId="6" borderId="39" xfId="106">
      <alignment vertical="center"/>
    </xf>
    <xf numFmtId="164" fontId="12" fillId="6" borderId="39" xfId="107">
      <alignment vertical="center"/>
    </xf>
    <xf numFmtId="164" fontId="10" fillId="6" borderId="40" xfId="108">
      <alignment vertical="center"/>
    </xf>
    <xf numFmtId="164" fontId="6" fillId="5" borderId="40" xfId="109">
      <alignment vertical="center"/>
    </xf>
    <xf numFmtId="164" fontId="2" fillId="6" borderId="50" xfId="110">
      <alignment vertical="center"/>
    </xf>
    <xf numFmtId="0" fontId="13" fillId="3" borderId="51" xfId="111">
      <alignment horizontal="center"/>
    </xf>
    <xf numFmtId="0" fontId="13" fillId="3" borderId="52" xfId="112">
      <alignment horizontal="center"/>
    </xf>
    <xf numFmtId="0" fontId="13" fillId="3" borderId="53" xfId="113">
      <alignment horizontal="center"/>
    </xf>
    <xf numFmtId="0" fontId="13" fillId="3" borderId="54" xfId="114">
      <alignment horizontal="center"/>
    </xf>
    <xf numFmtId="49" fontId="4" fillId="3" borderId="13" xfId="115">
      <alignment horizontal="left"/>
    </xf>
    <xf numFmtId="49" fontId="4" fillId="3" borderId="14" xfId="116">
      <alignment horizontal="left"/>
    </xf>
    <xf numFmtId="49" fontId="6" fillId="5" borderId="55" xfId="117">
      <alignment horizontal="left" vertical="center"/>
    </xf>
    <xf numFmtId="49" fontId="6" fillId="0" borderId="56" xfId="118">
      <alignment horizontal="left" vertical="center"/>
    </xf>
    <xf numFmtId="49" fontId="2" fillId="0" borderId="57" xfId="119">
      <alignment horizontal="left" vertical="center"/>
      <protection locked="0"/>
    </xf>
    <xf numFmtId="49" fontId="2" fillId="0" borderId="57" xfId="120">
      <alignment horizontal="left" vertical="center"/>
    </xf>
    <xf numFmtId="49" fontId="12" fillId="0" borderId="57" xfId="121">
      <alignment horizontal="left" vertical="center"/>
    </xf>
    <xf numFmtId="49" fontId="10" fillId="0" borderId="56" xfId="122">
      <alignment horizontal="left" vertical="center"/>
    </xf>
    <xf numFmtId="49" fontId="6" fillId="5" borderId="56" xfId="123">
      <alignment horizontal="left" vertical="center"/>
    </xf>
    <xf numFmtId="0" fontId="2" fillId="0" borderId="1" xfId="0" applyFont="1" applyProtection="1">
      <alignment vertical="top"/>
    </xf>
    <xf numFmtId="0" fontId="14" fillId="0" borderId="1" xfId="0" applyFont="1">
      <alignment vertical="top"/>
      <protection locked="0"/>
    </xf>
    <xf numFmtId="0" fontId="7" fillId="0" borderId="7" xfId="0" applyFont="1" applyBorder="1" applyAlignment="1" applyProtection="1">
      <alignment horizontal="left"/>
    </xf>
    <xf numFmtId="0" fontId="7" fillId="0" borderId="12" xfId="0" applyFont="1" applyBorder="1" applyAlignment="1" applyProtection="1"/>
    <xf numFmtId="0" fontId="6" fillId="0" borderId="7" xfId="0" applyFont="1" applyBorder="1" applyAlignment="1" applyProtection="1">
      <alignment horizontal="left"/>
    </xf>
    <xf numFmtId="0" fontId="5" fillId="0" borderId="12" xfId="0" applyFont="1" applyBorder="1" applyAlignment="1" applyProtection="1"/>
    <xf numFmtId="0" fontId="8" fillId="0" borderId="12" xfId="0" applyFont="1" applyBorder="1" applyAlignment="1" applyProtection="1"/>
    <xf numFmtId="0" fontId="8" fillId="0" borderId="7" xfId="0" applyFont="1" applyBorder="1" applyAlignment="1" applyProtection="1">
      <alignment horizontal="left"/>
    </xf>
    <xf numFmtId="0" fontId="2" fillId="0" borderId="1" xfId="0" applyFont="1">
      <alignment vertical="top"/>
      <protection locked="0"/>
    </xf>
    <xf numFmtId="3" fontId="6" fillId="5" borderId="22" xfId="0" applyNumberFormat="1" applyFont="1" applyFill="1" applyBorder="1" applyAlignment="1" applyProtection="1">
      <alignment vertical="center"/>
    </xf>
    <xf numFmtId="0" fontId="12" fillId="0" borderId="1" xfId="0" applyFont="1">
      <alignment vertical="top"/>
      <protection locked="0"/>
    </xf>
    <xf numFmtId="3" fontId="12" fillId="6" borderId="17" xfId="34" applyFont="1">
      <alignment vertical="center"/>
    </xf>
    <xf numFmtId="3" fontId="12" fillId="6" borderId="23" xfId="43" applyFont="1">
      <alignment vertical="center"/>
    </xf>
    <xf numFmtId="3" fontId="12" fillId="6" borderId="29" xfId="52" applyFont="1">
      <alignment vertical="center"/>
    </xf>
    <xf numFmtId="3" fontId="12" fillId="6" borderId="35" xfId="61" applyFont="1">
      <alignment vertical="center"/>
    </xf>
    <xf numFmtId="3" fontId="12" fillId="0" borderId="38" xfId="70" applyFont="1">
      <alignment vertical="center"/>
      <protection locked="0"/>
    </xf>
    <xf numFmtId="3" fontId="12" fillId="0" borderId="23" xfId="77" applyFont="1">
      <alignment vertical="center"/>
      <protection locked="0"/>
    </xf>
    <xf numFmtId="3" fontId="12" fillId="0" borderId="39" xfId="86" applyFont="1">
      <alignment vertical="center"/>
      <protection locked="0"/>
    </xf>
    <xf numFmtId="3" fontId="12" fillId="6" borderId="45" xfId="96" applyFont="1">
      <alignment vertical="center"/>
    </xf>
    <xf numFmtId="164" fontId="12" fillId="6" borderId="39" xfId="106" applyFont="1">
      <alignment vertical="center"/>
    </xf>
    <xf numFmtId="49" fontId="12" fillId="0" borderId="57" xfId="119" applyFont="1">
      <alignment horizontal="left" vertical="center"/>
      <protection locked="0"/>
    </xf>
    <xf numFmtId="3" fontId="2" fillId="6" borderId="17" xfId="0" applyNumberFormat="1" applyFont="1" applyFill="1" applyBorder="1" applyAlignment="1" applyProtection="1">
      <alignment vertical="center"/>
    </xf>
    <xf numFmtId="3" fontId="2" fillId="6" borderId="23" xfId="0" applyNumberFormat="1" applyFont="1" applyFill="1" applyBorder="1" applyAlignment="1" applyProtection="1">
      <alignment vertical="center"/>
    </xf>
    <xf numFmtId="3" fontId="2" fillId="6" borderId="29" xfId="0" applyNumberFormat="1" applyFont="1" applyFill="1" applyBorder="1" applyAlignment="1" applyProtection="1">
      <alignment vertical="center"/>
    </xf>
    <xf numFmtId="3" fontId="2" fillId="6" borderId="35" xfId="0" applyNumberFormat="1" applyFont="1" applyFill="1" applyBorder="1" applyAlignment="1" applyProtection="1">
      <alignment vertical="center"/>
    </xf>
    <xf numFmtId="3" fontId="2" fillId="0" borderId="38" xfId="0" applyNumberFormat="1" applyFont="1" applyBorder="1" applyAlignment="1" applyProtection="1">
      <alignment vertical="center"/>
    </xf>
    <xf numFmtId="3" fontId="2" fillId="0" borderId="23" xfId="0" applyNumberFormat="1" applyFont="1" applyBorder="1" applyAlignment="1" applyProtection="1">
      <alignment vertical="center"/>
    </xf>
    <xf numFmtId="3" fontId="2" fillId="0" borderId="39" xfId="0" applyNumberFormat="1" applyFont="1" applyBorder="1" applyAlignment="1" applyProtection="1">
      <alignment vertical="center"/>
    </xf>
    <xf numFmtId="3" fontId="2" fillId="6" borderId="45" xfId="0" applyNumberFormat="1" applyFont="1" applyFill="1" applyBorder="1" applyAlignment="1" applyProtection="1">
      <alignment vertical="center"/>
    </xf>
    <xf numFmtId="164" fontId="2" fillId="6" borderId="39" xfId="0" applyNumberFormat="1" applyFont="1" applyFill="1" applyBorder="1" applyAlignment="1" applyProtection="1">
      <alignment vertical="center"/>
    </xf>
    <xf numFmtId="49" fontId="2" fillId="0" borderId="57" xfId="0" applyNumberFormat="1" applyFont="1" applyBorder="1" applyAlignment="1" applyProtection="1">
      <alignment horizontal="left" vertical="center"/>
    </xf>
    <xf numFmtId="0" fontId="15" fillId="0" borderId="1" xfId="7">
      <alignment horizontal="left" vertical="center"/>
    </xf>
    <xf numFmtId="0" fontId="15" fillId="0" borderId="1" xfId="65">
      <alignment horizontal="center" vertical="center"/>
    </xf>
    <xf numFmtId="0" fontId="3" fillId="0" borderId="3" xfId="5">
      <alignment horizontal="left" vertical="center"/>
    </xf>
    <xf numFmtId="0" fontId="3" fillId="0" borderId="8" xfId="17">
      <alignment horizontal="left" vertical="center"/>
    </xf>
    <xf numFmtId="0" fontId="15" fillId="7" borderId="1" xfId="83" applyFill="1">
      <alignment vertical="center"/>
    </xf>
    <xf numFmtId="0" fontId="2" fillId="7" borderId="1" xfId="0" applyFont="1" applyFill="1" applyProtection="1">
      <alignment vertical="top"/>
    </xf>
    <xf numFmtId="0" fontId="13" fillId="7" borderId="41" xfId="92" applyFill="1">
      <alignment horizontal="center"/>
    </xf>
    <xf numFmtId="0" fontId="13" fillId="7" borderId="42" xfId="93" applyFill="1">
      <alignment horizontal="center"/>
    </xf>
    <xf numFmtId="3" fontId="6" fillId="7" borderId="43" xfId="94" applyFill="1">
      <alignment vertical="center"/>
    </xf>
    <xf numFmtId="3" fontId="6" fillId="7" borderId="44" xfId="95" applyFill="1">
      <alignment vertical="center"/>
    </xf>
    <xf numFmtId="3" fontId="2" fillId="7" borderId="45" xfId="96" applyFill="1">
      <alignment vertical="center"/>
    </xf>
    <xf numFmtId="3" fontId="12" fillId="7" borderId="45" xfId="97" applyFill="1">
      <alignment vertical="center"/>
    </xf>
    <xf numFmtId="3" fontId="10" fillId="7" borderId="44" xfId="98" applyFill="1">
      <alignment vertical="center"/>
    </xf>
    <xf numFmtId="3" fontId="6" fillId="7" borderId="44" xfId="99" applyFill="1">
      <alignment vertical="center"/>
    </xf>
    <xf numFmtId="3" fontId="12" fillId="7" borderId="45" xfId="96" applyFont="1" applyFill="1">
      <alignment vertical="center"/>
    </xf>
    <xf numFmtId="3" fontId="2" fillId="7" borderId="46" xfId="100" applyFill="1">
      <alignment vertical="center"/>
    </xf>
    <xf numFmtId="3" fontId="2" fillId="7" borderId="45" xfId="0" applyNumberFormat="1" applyFont="1" applyFill="1" applyBorder="1" applyAlignment="1" applyProtection="1">
      <alignment vertical="center"/>
    </xf>
    <xf numFmtId="0" fontId="0" fillId="7" borderId="1" xfId="0" applyFill="1">
      <alignment vertical="top"/>
      <protection locked="0"/>
    </xf>
  </cellXfs>
  <cellStyles count="151">
    <cellStyle name="__b-1-0" xfId="4" xr:uid="{00000000-0005-0000-0000-000006000000}"/>
    <cellStyle name="__b-10-0" xfId="13" xr:uid="{00000000-0005-0000-0000-00000F000000}"/>
    <cellStyle name="__b-100-0" xfId="85" xr:uid="{00000000-0005-0000-0000-000069000000}"/>
    <cellStyle name="__b-101-0" xfId="86" xr:uid="{00000000-0005-0000-0000-00006A000000}"/>
    <cellStyle name="__b-102-0" xfId="87" xr:uid="{00000000-0005-0000-0000-00006B000000}"/>
    <cellStyle name="__b-103-0" xfId="88" xr:uid="{00000000-0005-0000-0000-00006C000000}"/>
    <cellStyle name="__b-104-0" xfId="89" xr:uid="{00000000-0005-0000-0000-00006D000000}"/>
    <cellStyle name="__b-105-0" xfId="90" xr:uid="{00000000-0005-0000-0000-00006E000000}"/>
    <cellStyle name="__b-106-0" xfId="91" xr:uid="{00000000-0005-0000-0000-00006F000000}"/>
    <cellStyle name="__b-107-0" xfId="87" xr:uid="{00000000-0005-0000-0000-000070000000}"/>
    <cellStyle name="__b-108-0" xfId="92" xr:uid="{00000000-0005-0000-0000-000071000000}"/>
    <cellStyle name="__b-109-0" xfId="93" xr:uid="{00000000-0005-0000-0000-000072000000}"/>
    <cellStyle name="__b-11-0" xfId="12" xr:uid="{00000000-0005-0000-0000-000010000000}"/>
    <cellStyle name="__b-110-0" xfId="94" xr:uid="{00000000-0005-0000-0000-000073000000}"/>
    <cellStyle name="__b-111-0" xfId="95" xr:uid="{00000000-0005-0000-0000-000074000000}"/>
    <cellStyle name="__b-112-0" xfId="96" xr:uid="{00000000-0005-0000-0000-000075000000}"/>
    <cellStyle name="__b-113-0" xfId="97" xr:uid="{00000000-0005-0000-0000-000076000000}"/>
    <cellStyle name="__b-114-0" xfId="98" xr:uid="{00000000-0005-0000-0000-000077000000}"/>
    <cellStyle name="__b-115-0" xfId="99" xr:uid="{00000000-0005-0000-0000-000078000000}"/>
    <cellStyle name="__b-116-0" xfId="100" xr:uid="{00000000-0005-0000-0000-000079000000}"/>
    <cellStyle name="__b-117-0" xfId="96" xr:uid="{00000000-0005-0000-0000-00007A000000}"/>
    <cellStyle name="__b-118-0" xfId="101" xr:uid="{00000000-0005-0000-0000-00007B000000}"/>
    <cellStyle name="__b-119-0" xfId="102" xr:uid="{00000000-0005-0000-0000-00007C000000}"/>
    <cellStyle name="__b-12-0" xfId="11" xr:uid="{00000000-0005-0000-0000-000011000000}"/>
    <cellStyle name="__b-120-0" xfId="103" xr:uid="{00000000-0005-0000-0000-00007D000000}"/>
    <cellStyle name="__b-121-0" xfId="104" xr:uid="{00000000-0005-0000-0000-00007E000000}"/>
    <cellStyle name="__b-122-0" xfId="105" xr:uid="{00000000-0005-0000-0000-00007F000000}"/>
    <cellStyle name="__b-123-0" xfId="106" xr:uid="{00000000-0005-0000-0000-000080000000}"/>
    <cellStyle name="__b-124-0" xfId="107" xr:uid="{00000000-0005-0000-0000-000081000000}"/>
    <cellStyle name="__b-125-0" xfId="108" xr:uid="{00000000-0005-0000-0000-000082000000}"/>
    <cellStyle name="__b-126-0" xfId="109" xr:uid="{00000000-0005-0000-0000-000083000000}"/>
    <cellStyle name="__b-127-0" xfId="110" xr:uid="{00000000-0005-0000-0000-000084000000}"/>
    <cellStyle name="__b-128-0" xfId="106" xr:uid="{00000000-0005-0000-0000-000085000000}"/>
    <cellStyle name="__b-129-0" xfId="111" xr:uid="{00000000-0005-0000-0000-000086000000}"/>
    <cellStyle name="__b-13-0" xfId="14" xr:uid="{00000000-0005-0000-0000-000012000000}"/>
    <cellStyle name="__b-130-0" xfId="112" xr:uid="{00000000-0005-0000-0000-000087000000}"/>
    <cellStyle name="__b-131-0" xfId="113" xr:uid="{00000000-0005-0000-0000-000088000000}"/>
    <cellStyle name="__b-132-0" xfId="114" xr:uid="{00000000-0005-0000-0000-000089000000}"/>
    <cellStyle name="__b-133-0" xfId="115" xr:uid="{00000000-0005-0000-0000-00008A000000}"/>
    <cellStyle name="__b-134-0" xfId="116" xr:uid="{00000000-0005-0000-0000-00008B000000}"/>
    <cellStyle name="__b-135-0" xfId="117" xr:uid="{00000000-0005-0000-0000-00008C000000}"/>
    <cellStyle name="__b-136-0" xfId="118" xr:uid="{00000000-0005-0000-0000-00008D000000}"/>
    <cellStyle name="__b-137-0" xfId="119" xr:uid="{00000000-0005-0000-0000-00008E000000}"/>
    <cellStyle name="__b-138-0" xfId="120" xr:uid="{00000000-0005-0000-0000-00008F000000}"/>
    <cellStyle name="__b-139-0" xfId="121" xr:uid="{00000000-0005-0000-0000-000090000000}"/>
    <cellStyle name="__b-14-0" xfId="12" xr:uid="{00000000-0005-0000-0000-000013000000}"/>
    <cellStyle name="__b-140-0" xfId="122" xr:uid="{00000000-0005-0000-0000-000091000000}"/>
    <cellStyle name="__b-141-0" xfId="123" xr:uid="{00000000-0005-0000-0000-000092000000}"/>
    <cellStyle name="__b-142-0" xfId="120" xr:uid="{00000000-0005-0000-0000-000093000000}"/>
    <cellStyle name="__b-143-0" xfId="124" xr:uid="{00000000-0005-0000-0000-000094000000}"/>
    <cellStyle name="__b-144-0" xfId="125" xr:uid="{00000000-0005-0000-0000-000095000000}"/>
    <cellStyle name="__b-145-0" xfId="126" xr:uid="{00000000-0005-0000-0000-000096000000}"/>
    <cellStyle name="__b-15-0" xfId="13" xr:uid="{00000000-0005-0000-0000-000014000000}"/>
    <cellStyle name="__b-16-0" xfId="15" xr:uid="{00000000-0005-0000-0000-000015000000}"/>
    <cellStyle name="__b-17-0" xfId="16" xr:uid="{00000000-0005-0000-0000-000016000000}"/>
    <cellStyle name="__b-18-0" xfId="11" xr:uid="{00000000-0005-0000-0000-000017000000}"/>
    <cellStyle name="__b-19-0" xfId="11" xr:uid="{00000000-0005-0000-0000-000018000000}"/>
    <cellStyle name="__b-2-0" xfId="5" xr:uid="{00000000-0005-0000-0000-000007000000}"/>
    <cellStyle name="__b-20-0" xfId="17" xr:uid="{00000000-0005-0000-0000-000019000000}"/>
    <cellStyle name="__b-21-0" xfId="18" xr:uid="{00000000-0005-0000-0000-00001A000000}"/>
    <cellStyle name="__b-22-0" xfId="19" xr:uid="{00000000-0005-0000-0000-00001B000000}"/>
    <cellStyle name="__b-23-0" xfId="20" xr:uid="{00000000-0005-0000-0000-00001C000000}"/>
    <cellStyle name="__b-24-0" xfId="21" xr:uid="{00000000-0005-0000-0000-00001D000000}"/>
    <cellStyle name="__b-25-0" xfId="22" xr:uid="{00000000-0005-0000-0000-00001E000000}"/>
    <cellStyle name="__b-26-0" xfId="23" xr:uid="{00000000-0005-0000-0000-00001F000000}"/>
    <cellStyle name="__b-27-0" xfId="22" xr:uid="{00000000-0005-0000-0000-000020000000}"/>
    <cellStyle name="__b-28-0" xfId="21" xr:uid="{00000000-0005-0000-0000-000021000000}"/>
    <cellStyle name="__b-29-0" xfId="23" xr:uid="{00000000-0005-0000-0000-000022000000}"/>
    <cellStyle name="__b-3-0" xfId="6" xr:uid="{00000000-0005-0000-0000-000008000000}"/>
    <cellStyle name="__b-30-0" xfId="24" xr:uid="{00000000-0005-0000-0000-000023000000}"/>
    <cellStyle name="__b-31-0" xfId="25" xr:uid="{00000000-0005-0000-0000-000024000000}"/>
    <cellStyle name="__b-32-0" xfId="26" xr:uid="{00000000-0005-0000-0000-000025000000}"/>
    <cellStyle name="__b-33-0" xfId="21" xr:uid="{00000000-0005-0000-0000-000026000000}"/>
    <cellStyle name="__b-34-0" xfId="27" xr:uid="{00000000-0005-0000-0000-000027000000}"/>
    <cellStyle name="__b-35-0" xfId="21" xr:uid="{00000000-0005-0000-0000-000028000000}"/>
    <cellStyle name="__b-36-0" xfId="28" xr:uid="{00000000-0005-0000-0000-000029000000}"/>
    <cellStyle name="__b-37-0" xfId="29" xr:uid="{00000000-0005-0000-0000-00002A000000}"/>
    <cellStyle name="__b-38-0" xfId="30" xr:uid="{00000000-0005-0000-0000-00002B000000}"/>
    <cellStyle name="__b-39-0" xfId="31" xr:uid="{00000000-0005-0000-0000-00002C000000}"/>
    <cellStyle name="__b-4-0" xfId="7" xr:uid="{00000000-0005-0000-0000-000009000000}"/>
    <cellStyle name="__b-40-0" xfId="32" xr:uid="{00000000-0005-0000-0000-00002D000000}"/>
    <cellStyle name="__b-41-0" xfId="33" xr:uid="{00000000-0005-0000-0000-00002E000000}"/>
    <cellStyle name="__b-42-0" xfId="34" xr:uid="{00000000-0005-0000-0000-00002F000000}"/>
    <cellStyle name="__b-43-0" xfId="35" xr:uid="{00000000-0005-0000-0000-000030000000}"/>
    <cellStyle name="__b-44-0" xfId="36" xr:uid="{00000000-0005-0000-0000-000031000000}"/>
    <cellStyle name="__b-45-0" xfId="37" xr:uid="{00000000-0005-0000-0000-000032000000}"/>
    <cellStyle name="__b-46-0" xfId="38" xr:uid="{00000000-0005-0000-0000-000033000000}"/>
    <cellStyle name="__b-47-0" xfId="34" xr:uid="{00000000-0005-0000-0000-000034000000}"/>
    <cellStyle name="__b-48-0" xfId="39" xr:uid="{00000000-0005-0000-0000-000035000000}"/>
    <cellStyle name="__b-49-0" xfId="40" xr:uid="{00000000-0005-0000-0000-000036000000}"/>
    <cellStyle name="__b-5-0" xfId="8" xr:uid="{00000000-0005-0000-0000-00000A000000}"/>
    <cellStyle name="__b-50-0" xfId="41" xr:uid="{00000000-0005-0000-0000-000037000000}"/>
    <cellStyle name="__b-51-0" xfId="42" xr:uid="{00000000-0005-0000-0000-000038000000}"/>
    <cellStyle name="__b-52-0" xfId="43" xr:uid="{00000000-0005-0000-0000-000039000000}"/>
    <cellStyle name="__b-53-0" xfId="44" xr:uid="{00000000-0005-0000-0000-00003A000000}"/>
    <cellStyle name="__b-54-0" xfId="45" xr:uid="{00000000-0005-0000-0000-00003B000000}"/>
    <cellStyle name="__b-55-0" xfId="46" xr:uid="{00000000-0005-0000-0000-00003C000000}"/>
    <cellStyle name="__b-56-0" xfId="47" xr:uid="{00000000-0005-0000-0000-00003D000000}"/>
    <cellStyle name="__b-57-0" xfId="43" xr:uid="{00000000-0005-0000-0000-00003E000000}"/>
    <cellStyle name="__b-58-0" xfId="48" xr:uid="{00000000-0005-0000-0000-00003F000000}"/>
    <cellStyle name="__b-59-0" xfId="49" xr:uid="{00000000-0005-0000-0000-000040000000}"/>
    <cellStyle name="__b-6-0" xfId="9" xr:uid="{00000000-0005-0000-0000-00000B000000}"/>
    <cellStyle name="__b-60-0" xfId="50" xr:uid="{00000000-0005-0000-0000-000041000000}"/>
    <cellStyle name="__b-61-0" xfId="51" xr:uid="{00000000-0005-0000-0000-000042000000}"/>
    <cellStyle name="__b-62-0" xfId="52" xr:uid="{00000000-0005-0000-0000-000043000000}"/>
    <cellStyle name="__b-63-0" xfId="53" xr:uid="{00000000-0005-0000-0000-000044000000}"/>
    <cellStyle name="__b-64-0" xfId="54" xr:uid="{00000000-0005-0000-0000-000045000000}"/>
    <cellStyle name="__b-65-0" xfId="55" xr:uid="{00000000-0005-0000-0000-000046000000}"/>
    <cellStyle name="__b-66-0" xfId="56" xr:uid="{00000000-0005-0000-0000-000047000000}"/>
    <cellStyle name="__b-67-0" xfId="52" xr:uid="{00000000-0005-0000-0000-000048000000}"/>
    <cellStyle name="__b-68-0" xfId="57" xr:uid="{00000000-0005-0000-0000-000049000000}"/>
    <cellStyle name="__b-69-0" xfId="58" xr:uid="{00000000-0005-0000-0000-00004A000000}"/>
    <cellStyle name="__b-7-0" xfId="10" xr:uid="{00000000-0005-0000-0000-00000C000000}"/>
    <cellStyle name="__b-70-0" xfId="59" xr:uid="{00000000-0005-0000-0000-00004B000000}"/>
    <cellStyle name="__b-71-0" xfId="60" xr:uid="{00000000-0005-0000-0000-00004C000000}"/>
    <cellStyle name="__b-72-0" xfId="61" xr:uid="{00000000-0005-0000-0000-00004D000000}"/>
    <cellStyle name="__b-73-0" xfId="62" xr:uid="{00000000-0005-0000-0000-00004E000000}"/>
    <cellStyle name="__b-74-0" xfId="63" xr:uid="{00000000-0005-0000-0000-00004F000000}"/>
    <cellStyle name="__b-75-0" xfId="64" xr:uid="{00000000-0005-0000-0000-000050000000}"/>
    <cellStyle name="__b-76-0" xfId="61" xr:uid="{00000000-0005-0000-0000-000051000000}"/>
    <cellStyle name="__b-77-0" xfId="65" xr:uid="{00000000-0005-0000-0000-000052000000}"/>
    <cellStyle name="__b-78-0" xfId="66" xr:uid="{00000000-0005-0000-0000-000053000000}"/>
    <cellStyle name="__b-79-0" xfId="67" xr:uid="{00000000-0005-0000-0000-000054000000}"/>
    <cellStyle name="__b-8-0" xfId="11" xr:uid="{00000000-0005-0000-0000-00000D000000}"/>
    <cellStyle name="__b-80-0" xfId="68" xr:uid="{00000000-0005-0000-0000-000055000000}"/>
    <cellStyle name="__b-81-0" xfId="69" xr:uid="{00000000-0005-0000-0000-000056000000}"/>
    <cellStyle name="__b-82-0" xfId="70" xr:uid="{00000000-0005-0000-0000-000057000000}"/>
    <cellStyle name="__b-83-0" xfId="71" xr:uid="{00000000-0005-0000-0000-000058000000}"/>
    <cellStyle name="__b-84-0" xfId="72" xr:uid="{00000000-0005-0000-0000-000059000000}"/>
    <cellStyle name="__b-85-0" xfId="73" xr:uid="{00000000-0005-0000-0000-00005A000000}"/>
    <cellStyle name="__b-86-0" xfId="74" xr:uid="{00000000-0005-0000-0000-00005B000000}"/>
    <cellStyle name="__b-87-0" xfId="71" xr:uid="{00000000-0005-0000-0000-00005C000000}"/>
    <cellStyle name="__b-88-0" xfId="75" xr:uid="{00000000-0005-0000-0000-00005D000000}"/>
    <cellStyle name="__b-89-0" xfId="76" xr:uid="{00000000-0005-0000-0000-00005E000000}"/>
    <cellStyle name="__b-9-0" xfId="12" xr:uid="{00000000-0005-0000-0000-00000E000000}"/>
    <cellStyle name="__b-90-0" xfId="77" xr:uid="{00000000-0005-0000-0000-00005F000000}"/>
    <cellStyle name="__b-91-0" xfId="78" xr:uid="{00000000-0005-0000-0000-000060000000}"/>
    <cellStyle name="__b-92-0" xfId="79" xr:uid="{00000000-0005-0000-0000-000061000000}"/>
    <cellStyle name="__b-93-0" xfId="80" xr:uid="{00000000-0005-0000-0000-000062000000}"/>
    <cellStyle name="__b-94-0" xfId="81" xr:uid="{00000000-0005-0000-0000-000063000000}"/>
    <cellStyle name="__b-95-0" xfId="46" xr:uid="{00000000-0005-0000-0000-000064000000}"/>
    <cellStyle name="__b-96-0" xfId="78" xr:uid="{00000000-0005-0000-0000-000065000000}"/>
    <cellStyle name="__b-97-0" xfId="82" xr:uid="{00000000-0005-0000-0000-000066000000}"/>
    <cellStyle name="__b-98-0" xfId="83" xr:uid="{00000000-0005-0000-0000-000067000000}"/>
    <cellStyle name="__b-99-0" xfId="84" xr:uid="{00000000-0005-0000-0000-000068000000}"/>
    <cellStyle name="Normaali" xfId="0" builtinId="0"/>
    <cellStyle name="Normaali 2" xfId="1" xr:uid="{00000000-0005-0000-0000-000001000000}"/>
    <cellStyle name="Normal 2" xfId="2" xr:uid="{00000000-0005-0000-0000-000002000000}"/>
    <cellStyle name="Normal 2 2" xfId="2" xr:uid="{00000000-0005-0000-0000-000003000000}"/>
    <cellStyle name="Normal 3" xfId="3" xr:uid="{00000000-0005-0000-0000-000004000000}"/>
    <cellStyle name="Normal 4" xfId="2" xr:uid="{00000000-0005-0000-0000-000005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-teem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CC898-D217-32E3-5512-7C01EC0C0B9F}">
  <dimension ref="A1:AX407"/>
  <sheetViews>
    <sheetView showGridLines="0" tabSelected="1" workbookViewId="0">
      <pane ySplit="7" topLeftCell="A8" activePane="bottomLeft" state="frozen"/>
      <selection pane="bottomLeft" activeCell="BA8" sqref="BA8"/>
    </sheetView>
  </sheetViews>
  <sheetFormatPr defaultColWidth="9.109375" defaultRowHeight="18.75" customHeight="1" outlineLevelCol="1" x14ac:dyDescent="0.25"/>
  <cols>
    <col min="1" max="1" width="12.88671875" customWidth="1"/>
    <col min="2" max="2" width="51.109375" customWidth="1"/>
    <col min="3" max="14" width="12.5546875" hidden="1" customWidth="1" outlineLevel="1"/>
    <col min="15" max="15" width="12.5546875" customWidth="1" collapsed="1"/>
    <col min="16" max="27" width="12.5546875" hidden="1" customWidth="1" outlineLevel="1"/>
    <col min="28" max="28" width="12.5546875" customWidth="1" collapsed="1"/>
    <col min="29" max="40" width="12.5546875" hidden="1" customWidth="1" outlineLevel="1"/>
    <col min="41" max="41" width="12.5546875" style="164" customWidth="1" collapsed="1"/>
    <col min="42" max="45" width="12.5546875" hidden="1" customWidth="1" outlineLevel="1"/>
    <col min="46" max="46" width="12.5546875" customWidth="1" collapsed="1"/>
    <col min="47" max="47" width="12.5546875" customWidth="1"/>
    <col min="48" max="49" width="12.5546875" hidden="1" customWidth="1" outlineLevel="1"/>
    <col min="50" max="50" width="40.5546875" customWidth="1" collapsed="1"/>
  </cols>
  <sheetData>
    <row r="1" spans="1:50" s="116" customFormat="1" ht="9.75" customHeight="1" x14ac:dyDescent="0.25">
      <c r="A1" s="1"/>
      <c r="B1" s="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75"/>
      <c r="AK1" s="22"/>
      <c r="AL1" s="76"/>
      <c r="AM1" s="76"/>
      <c r="AN1" s="76"/>
      <c r="AO1" s="151"/>
      <c r="AP1" s="76"/>
      <c r="AQ1" s="76"/>
      <c r="AR1" s="76"/>
      <c r="AS1" s="76"/>
      <c r="AT1" s="76"/>
      <c r="AU1" s="76"/>
      <c r="AV1" s="76"/>
      <c r="AW1" s="76"/>
      <c r="AX1" s="76"/>
    </row>
    <row r="2" spans="1:50" s="116" customFormat="1" ht="15.75" customHeight="1" x14ac:dyDescent="0.25">
      <c r="A2" s="149" t="s">
        <v>0</v>
      </c>
      <c r="B2" s="150"/>
      <c r="AJ2" s="75"/>
      <c r="AO2" s="152"/>
    </row>
    <row r="3" spans="1:50" s="116" customFormat="1" ht="5.25" customHeight="1" x14ac:dyDescent="0.25">
      <c r="A3" s="2"/>
      <c r="B3" s="2"/>
      <c r="AJ3" s="75"/>
      <c r="AO3" s="152"/>
    </row>
    <row r="4" spans="1:50" s="116" customFormat="1" ht="14.25" customHeight="1" x14ac:dyDescent="0.25">
      <c r="A4" s="147" t="s">
        <v>1</v>
      </c>
      <c r="B4" s="147"/>
      <c r="AC4" s="148" t="s">
        <v>2</v>
      </c>
      <c r="AD4" s="148"/>
      <c r="AE4" s="148"/>
      <c r="AF4" s="58" t="s">
        <v>3</v>
      </c>
      <c r="AJ4" s="75"/>
      <c r="AO4" s="152"/>
    </row>
    <row r="5" spans="1:50" s="116" customFormat="1" ht="5.25" customHeight="1" x14ac:dyDescent="0.25">
      <c r="A5" s="2"/>
      <c r="B5" s="2"/>
      <c r="AJ5" s="75"/>
      <c r="AO5" s="152"/>
    </row>
    <row r="6" spans="1:50" ht="15" customHeight="1" x14ac:dyDescent="0.3">
      <c r="A6" s="3" t="s">
        <v>4</v>
      </c>
      <c r="B6" s="12" t="s">
        <v>4</v>
      </c>
      <c r="C6" s="23" t="s">
        <v>5</v>
      </c>
      <c r="D6" s="32" t="s">
        <v>5</v>
      </c>
      <c r="E6" s="32" t="s">
        <v>5</v>
      </c>
      <c r="F6" s="32" t="s">
        <v>5</v>
      </c>
      <c r="G6" s="32" t="s">
        <v>5</v>
      </c>
      <c r="H6" s="32" t="s">
        <v>5</v>
      </c>
      <c r="I6" s="32" t="s">
        <v>5</v>
      </c>
      <c r="J6" s="32" t="s">
        <v>5</v>
      </c>
      <c r="K6" s="32" t="s">
        <v>5</v>
      </c>
      <c r="L6" s="32" t="s">
        <v>5</v>
      </c>
      <c r="M6" s="32" t="s">
        <v>5</v>
      </c>
      <c r="N6" s="41" t="s">
        <v>5</v>
      </c>
      <c r="O6" s="50" t="s">
        <v>5</v>
      </c>
      <c r="P6" s="23" t="s">
        <v>6</v>
      </c>
      <c r="Q6" s="32" t="s">
        <v>6</v>
      </c>
      <c r="R6" s="32" t="s">
        <v>6</v>
      </c>
      <c r="S6" s="32" t="s">
        <v>6</v>
      </c>
      <c r="T6" s="32" t="s">
        <v>6</v>
      </c>
      <c r="U6" s="32" t="s">
        <v>6</v>
      </c>
      <c r="V6" s="32" t="s">
        <v>6</v>
      </c>
      <c r="W6" s="32" t="s">
        <v>6</v>
      </c>
      <c r="X6" s="32" t="s">
        <v>6</v>
      </c>
      <c r="Y6" s="32" t="s">
        <v>6</v>
      </c>
      <c r="Z6" s="32" t="s">
        <v>6</v>
      </c>
      <c r="AA6" s="41" t="s">
        <v>6</v>
      </c>
      <c r="AB6" s="50" t="s">
        <v>6</v>
      </c>
      <c r="AC6" s="59" t="str">
        <f t="shared" ref="AC6:AN6" si="0">IFERROR(IF(VALUE(AC7)&lt;VALUE($AF$4),"TOT","ENN"),"ENN")</f>
        <v>TOT</v>
      </c>
      <c r="AD6" s="68" t="str">
        <f t="shared" si="0"/>
        <v>TOT</v>
      </c>
      <c r="AE6" s="68" t="str">
        <f t="shared" si="0"/>
        <v>TOT</v>
      </c>
      <c r="AF6" s="68" t="str">
        <f t="shared" si="0"/>
        <v>TOT</v>
      </c>
      <c r="AG6" s="68" t="str">
        <f t="shared" si="0"/>
        <v>TOT</v>
      </c>
      <c r="AH6" s="68" t="str">
        <f t="shared" si="0"/>
        <v>TOT</v>
      </c>
      <c r="AI6" s="68" t="str">
        <f t="shared" si="0"/>
        <v>TOT</v>
      </c>
      <c r="AJ6" s="68" t="str">
        <f t="shared" si="0"/>
        <v>ENN</v>
      </c>
      <c r="AK6" s="68" t="str">
        <f t="shared" si="0"/>
        <v>ENN</v>
      </c>
      <c r="AL6" s="68" t="str">
        <f t="shared" si="0"/>
        <v>ENN</v>
      </c>
      <c r="AM6" s="68" t="str">
        <f t="shared" si="0"/>
        <v>ENN</v>
      </c>
      <c r="AN6" s="77" t="str">
        <f t="shared" si="0"/>
        <v>ENN</v>
      </c>
      <c r="AO6" s="153" t="s">
        <v>7</v>
      </c>
      <c r="AP6" s="85" t="s">
        <v>8</v>
      </c>
      <c r="AQ6" s="94" t="s">
        <v>8</v>
      </c>
      <c r="AR6" s="85" t="s">
        <v>10</v>
      </c>
      <c r="AS6" s="94" t="s">
        <v>10</v>
      </c>
      <c r="AT6" s="103" t="s">
        <v>9</v>
      </c>
      <c r="AU6" s="85" t="s">
        <v>9</v>
      </c>
      <c r="AV6" s="85" t="s">
        <v>8</v>
      </c>
      <c r="AW6" s="105" t="s">
        <v>8</v>
      </c>
      <c r="AX6" s="107" t="s">
        <v>4</v>
      </c>
    </row>
    <row r="7" spans="1:50" ht="15" customHeight="1" x14ac:dyDescent="0.3">
      <c r="A7" s="4" t="s">
        <v>11</v>
      </c>
      <c r="B7" s="13" t="s">
        <v>12</v>
      </c>
      <c r="C7" s="24" t="s">
        <v>13</v>
      </c>
      <c r="D7" s="33" t="s">
        <v>14</v>
      </c>
      <c r="E7" s="33" t="s">
        <v>15</v>
      </c>
      <c r="F7" s="33" t="s">
        <v>16</v>
      </c>
      <c r="G7" s="33" t="s">
        <v>17</v>
      </c>
      <c r="H7" s="33" t="s">
        <v>18</v>
      </c>
      <c r="I7" s="33" t="s">
        <v>19</v>
      </c>
      <c r="J7" s="33" t="s">
        <v>3</v>
      </c>
      <c r="K7" s="33" t="s">
        <v>20</v>
      </c>
      <c r="L7" s="33" t="s">
        <v>21</v>
      </c>
      <c r="M7" s="33" t="s">
        <v>22</v>
      </c>
      <c r="N7" s="42" t="s">
        <v>23</v>
      </c>
      <c r="O7" s="51" t="s">
        <v>24</v>
      </c>
      <c r="P7" s="24" t="s">
        <v>13</v>
      </c>
      <c r="Q7" s="33" t="s">
        <v>14</v>
      </c>
      <c r="R7" s="33" t="s">
        <v>15</v>
      </c>
      <c r="S7" s="33" t="s">
        <v>16</v>
      </c>
      <c r="T7" s="33" t="s">
        <v>17</v>
      </c>
      <c r="U7" s="33" t="s">
        <v>18</v>
      </c>
      <c r="V7" s="33" t="s">
        <v>19</v>
      </c>
      <c r="W7" s="33" t="s">
        <v>3</v>
      </c>
      <c r="X7" s="33" t="s">
        <v>20</v>
      </c>
      <c r="Y7" s="33" t="s">
        <v>21</v>
      </c>
      <c r="Z7" s="33" t="s">
        <v>22</v>
      </c>
      <c r="AA7" s="42" t="s">
        <v>23</v>
      </c>
      <c r="AB7" s="51" t="s">
        <v>25</v>
      </c>
      <c r="AC7" s="60" t="s">
        <v>13</v>
      </c>
      <c r="AD7" s="69" t="s">
        <v>14</v>
      </c>
      <c r="AE7" s="69" t="s">
        <v>15</v>
      </c>
      <c r="AF7" s="69" t="s">
        <v>16</v>
      </c>
      <c r="AG7" s="69" t="s">
        <v>17</v>
      </c>
      <c r="AH7" s="69" t="s">
        <v>18</v>
      </c>
      <c r="AI7" s="69" t="s">
        <v>19</v>
      </c>
      <c r="AJ7" s="69" t="s">
        <v>3</v>
      </c>
      <c r="AK7" s="69" t="s">
        <v>20</v>
      </c>
      <c r="AL7" s="69" t="s">
        <v>21</v>
      </c>
      <c r="AM7" s="69" t="s">
        <v>22</v>
      </c>
      <c r="AN7" s="78" t="s">
        <v>23</v>
      </c>
      <c r="AO7" s="154" t="s">
        <v>25</v>
      </c>
      <c r="AP7" s="86" t="s">
        <v>26</v>
      </c>
      <c r="AQ7" s="95" t="s">
        <v>27</v>
      </c>
      <c r="AR7" s="86" t="s">
        <v>26</v>
      </c>
      <c r="AS7" s="95" t="s">
        <v>27</v>
      </c>
      <c r="AT7" s="104" t="s">
        <v>28</v>
      </c>
      <c r="AU7" s="86" t="s">
        <v>29</v>
      </c>
      <c r="AV7" s="86" t="s">
        <v>26</v>
      </c>
      <c r="AW7" s="106" t="s">
        <v>27</v>
      </c>
      <c r="AX7" s="108" t="s">
        <v>30</v>
      </c>
    </row>
    <row r="8" spans="1:50" s="117" customFormat="1" ht="15" customHeight="1" x14ac:dyDescent="0.25">
      <c r="A8" s="5" t="s">
        <v>31</v>
      </c>
      <c r="B8" s="14" t="s">
        <v>32</v>
      </c>
      <c r="C8" s="25">
        <v>69800.94</v>
      </c>
      <c r="D8" s="34">
        <v>76550.2</v>
      </c>
      <c r="E8" s="34">
        <v>433972.67</v>
      </c>
      <c r="F8" s="34">
        <v>223552.44</v>
      </c>
      <c r="G8" s="34">
        <v>97835.01</v>
      </c>
      <c r="H8" s="34">
        <v>590902.31000000006</v>
      </c>
      <c r="I8" s="34">
        <v>69752.839999999604</v>
      </c>
      <c r="J8" s="34">
        <v>219328.93</v>
      </c>
      <c r="K8" s="34">
        <v>532440.73999999894</v>
      </c>
      <c r="L8" s="34">
        <v>265931.11</v>
      </c>
      <c r="M8" s="34">
        <v>119372.739999999</v>
      </c>
      <c r="N8" s="43">
        <v>762868.03000000096</v>
      </c>
      <c r="O8" s="52">
        <f t="shared" ref="O8:AO92" si="1">SUM(C8)+SUM(D8)+SUM(E8)+SUM(F8)+SUM(G8)+SUM(H8)+SUM(I8)+SUM(J8)+SUM(K8)+SUM(L8)+SUM(M8)+SUM(N8)</f>
        <v>3462307.9599999981</v>
      </c>
      <c r="P8" s="25">
        <v>305056.25</v>
      </c>
      <c r="Q8" s="34">
        <v>305056.25</v>
      </c>
      <c r="R8" s="34">
        <v>305056.25</v>
      </c>
      <c r="S8" s="34">
        <v>305056.25</v>
      </c>
      <c r="T8" s="34">
        <v>305056.25</v>
      </c>
      <c r="U8" s="34">
        <v>305056.25</v>
      </c>
      <c r="V8" s="34">
        <v>305056.25</v>
      </c>
      <c r="W8" s="34">
        <v>305056.25</v>
      </c>
      <c r="X8" s="34">
        <v>305056.25</v>
      </c>
      <c r="Y8" s="34">
        <v>305056.25</v>
      </c>
      <c r="Z8" s="34">
        <v>305056.25000000099</v>
      </c>
      <c r="AA8" s="43">
        <v>305056.25</v>
      </c>
      <c r="AB8" s="52">
        <f t="shared" si="1"/>
        <v>3660675.0000000009</v>
      </c>
      <c r="AC8" s="61">
        <v>183425.48</v>
      </c>
      <c r="AD8" s="61">
        <v>134198.89000000001</v>
      </c>
      <c r="AE8" s="61">
        <v>416577.44</v>
      </c>
      <c r="AF8" s="61">
        <v>258088.92</v>
      </c>
      <c r="AG8" s="61">
        <v>116153.61</v>
      </c>
      <c r="AH8" s="61">
        <v>486733.11</v>
      </c>
      <c r="AI8" s="61">
        <v>94712.600000000093</v>
      </c>
      <c r="AJ8" s="61">
        <v>305056.25</v>
      </c>
      <c r="AK8" s="61">
        <v>305056.25</v>
      </c>
      <c r="AL8" s="61">
        <v>305056.25</v>
      </c>
      <c r="AM8" s="61">
        <v>305056.25</v>
      </c>
      <c r="AN8" s="61">
        <v>305056.25000000099</v>
      </c>
      <c r="AO8" s="155">
        <f t="shared" si="1"/>
        <v>3215171.3000000012</v>
      </c>
      <c r="AP8" s="34">
        <f t="shared" ref="AP8:AP262" si="2">IF(AO8-AB8=0,"",AO8-AB8)</f>
        <v>-445503.69999999972</v>
      </c>
      <c r="AQ8" s="96">
        <f t="shared" ref="AQ8:AQ262" si="3">IFERROR((AO8-AB8)/AB8,"")</f>
        <v>-0.12169987775478555</v>
      </c>
      <c r="AR8" s="34" t="e">
        <f>IF(#REF!-AB8=0,"",#REF!-AB8)</f>
        <v>#REF!</v>
      </c>
      <c r="AS8" s="96" t="str">
        <f>IFERROR((#REF!-AB8)/AB8,"")</f>
        <v/>
      </c>
      <c r="AT8" s="87">
        <v>1562366.41</v>
      </c>
      <c r="AU8" s="34">
        <v>1689890.05</v>
      </c>
      <c r="AV8" s="34">
        <f t="shared" ref="AV8:AV262" si="4">IF(AU8-AT8=0,"",AU8-AT8)</f>
        <v>127523.64000000013</v>
      </c>
      <c r="AW8" s="96">
        <f t="shared" ref="AW8:AW262" si="5">IFERROR((AU8-AT8)/AT8,"")</f>
        <v>8.1622108094349097E-2</v>
      </c>
      <c r="AX8" s="109"/>
    </row>
    <row r="9" spans="1:50" s="117" customFormat="1" ht="15" customHeight="1" x14ac:dyDescent="0.3">
      <c r="A9" s="6">
        <v>30003199</v>
      </c>
      <c r="B9" s="15" t="s">
        <v>33</v>
      </c>
      <c r="C9" s="26">
        <v>23563.25</v>
      </c>
      <c r="D9" s="35">
        <v>31840.1</v>
      </c>
      <c r="E9" s="35">
        <v>118567.02</v>
      </c>
      <c r="F9" s="35">
        <v>175751.11</v>
      </c>
      <c r="G9" s="35">
        <v>39636.15</v>
      </c>
      <c r="H9" s="35">
        <v>210726.67</v>
      </c>
      <c r="I9" s="35">
        <v>22358.04</v>
      </c>
      <c r="J9" s="35">
        <v>172663.51</v>
      </c>
      <c r="K9" s="35">
        <v>128098.56</v>
      </c>
      <c r="L9" s="35">
        <v>51963.969999999899</v>
      </c>
      <c r="M9" s="35">
        <v>66146.209999999803</v>
      </c>
      <c r="N9" s="44">
        <v>366720</v>
      </c>
      <c r="O9" s="53">
        <f t="shared" si="1"/>
        <v>1408034.5899999999</v>
      </c>
      <c r="P9" s="26">
        <v>135896.25</v>
      </c>
      <c r="Q9" s="35">
        <v>135896.25</v>
      </c>
      <c r="R9" s="35">
        <v>135896.25</v>
      </c>
      <c r="S9" s="35">
        <v>135896.25</v>
      </c>
      <c r="T9" s="35">
        <v>135896.25</v>
      </c>
      <c r="U9" s="35">
        <v>135896.25</v>
      </c>
      <c r="V9" s="35">
        <v>135896.25</v>
      </c>
      <c r="W9" s="35">
        <v>135896.25</v>
      </c>
      <c r="X9" s="35">
        <v>135896.25</v>
      </c>
      <c r="Y9" s="35">
        <v>135896.25</v>
      </c>
      <c r="Z9" s="35">
        <v>135896.25</v>
      </c>
      <c r="AA9" s="44">
        <v>135896.25</v>
      </c>
      <c r="AB9" s="53">
        <f t="shared" si="1"/>
        <v>1630755</v>
      </c>
      <c r="AC9" s="62">
        <v>98271.23</v>
      </c>
      <c r="AD9" s="62">
        <v>34516.080000000002</v>
      </c>
      <c r="AE9" s="62">
        <v>132248.41</v>
      </c>
      <c r="AF9" s="62">
        <v>204028.67</v>
      </c>
      <c r="AG9" s="62">
        <v>41364.150000000103</v>
      </c>
      <c r="AH9" s="62">
        <v>135288.43</v>
      </c>
      <c r="AI9" s="62">
        <v>48302.299999999901</v>
      </c>
      <c r="AJ9" s="62">
        <v>135896.25</v>
      </c>
      <c r="AK9" s="62">
        <v>135896.25</v>
      </c>
      <c r="AL9" s="62">
        <v>135896.25</v>
      </c>
      <c r="AM9" s="62">
        <v>135896.25</v>
      </c>
      <c r="AN9" s="62">
        <v>135896.25</v>
      </c>
      <c r="AO9" s="156">
        <f t="shared" si="1"/>
        <v>1373500.52</v>
      </c>
      <c r="AP9" s="35">
        <f t="shared" si="2"/>
        <v>-257254.47999999998</v>
      </c>
      <c r="AQ9" s="97">
        <f t="shared" si="3"/>
        <v>-0.15775176528663104</v>
      </c>
      <c r="AR9" s="35" t="e">
        <f>IF(#REF!-AB9=0,"",#REF!-AB9)</f>
        <v>#REF!</v>
      </c>
      <c r="AS9" s="97" t="str">
        <f>IFERROR((#REF!-AB9)/AB9,"")</f>
        <v/>
      </c>
      <c r="AT9" s="88">
        <v>622442.34</v>
      </c>
      <c r="AU9" s="35">
        <v>694019.27</v>
      </c>
      <c r="AV9" s="35">
        <f t="shared" si="4"/>
        <v>71576.930000000051</v>
      </c>
      <c r="AW9" s="97">
        <f t="shared" si="5"/>
        <v>0.11499367154233123</v>
      </c>
      <c r="AX9" s="110"/>
    </row>
    <row r="10" spans="1:50" ht="15" customHeight="1" x14ac:dyDescent="0.3">
      <c r="A10" s="7">
        <v>363001</v>
      </c>
      <c r="B10" s="16" t="s">
        <v>34</v>
      </c>
      <c r="C10" s="27">
        <v>1084</v>
      </c>
      <c r="D10" s="36">
        <v>785.21</v>
      </c>
      <c r="E10" s="36">
        <v>88.48</v>
      </c>
      <c r="F10" s="36">
        <v>120072.57</v>
      </c>
      <c r="G10" s="36">
        <v>4638.9000000000096</v>
      </c>
      <c r="H10" s="36">
        <v>127.150000000009</v>
      </c>
      <c r="I10" s="36">
        <v>2932.8799999999901</v>
      </c>
      <c r="J10" s="36">
        <v>121427.72</v>
      </c>
      <c r="K10" s="36">
        <v>0</v>
      </c>
      <c r="L10" s="36">
        <v>71.890000000013998</v>
      </c>
      <c r="M10" s="36">
        <v>335.37999999997601</v>
      </c>
      <c r="N10" s="45">
        <v>111317.87</v>
      </c>
      <c r="O10" s="54">
        <f t="shared" si="1"/>
        <v>362882.05000000005</v>
      </c>
      <c r="P10" s="27">
        <v>33887.5</v>
      </c>
      <c r="Q10" s="36">
        <v>33887.5</v>
      </c>
      <c r="R10" s="36">
        <v>33887.5</v>
      </c>
      <c r="S10" s="36">
        <v>33887.5</v>
      </c>
      <c r="T10" s="36">
        <v>33887.5</v>
      </c>
      <c r="U10" s="36">
        <v>33887.5</v>
      </c>
      <c r="V10" s="36">
        <v>33887.5</v>
      </c>
      <c r="W10" s="36">
        <v>33887.5</v>
      </c>
      <c r="X10" s="36">
        <v>33887.5</v>
      </c>
      <c r="Y10" s="36">
        <v>33887.5</v>
      </c>
      <c r="Z10" s="36">
        <v>33887.5</v>
      </c>
      <c r="AA10" s="45">
        <v>33887.5</v>
      </c>
      <c r="AB10" s="54">
        <f t="shared" si="1"/>
        <v>406650</v>
      </c>
      <c r="AC10" s="63">
        <v>0</v>
      </c>
      <c r="AD10" s="70">
        <v>139.51</v>
      </c>
      <c r="AE10" s="70">
        <v>0</v>
      </c>
      <c r="AF10" s="70">
        <v>119399.6</v>
      </c>
      <c r="AG10" s="70">
        <v>5459.3599999999897</v>
      </c>
      <c r="AH10" s="70">
        <v>84.830000000016298</v>
      </c>
      <c r="AI10" s="70">
        <v>1523.9399999999901</v>
      </c>
      <c r="AJ10" s="70">
        <v>33887.5</v>
      </c>
      <c r="AK10" s="70">
        <v>33887.5</v>
      </c>
      <c r="AL10" s="70">
        <v>33887.5</v>
      </c>
      <c r="AM10" s="70">
        <v>33887.5</v>
      </c>
      <c r="AN10" s="79">
        <v>33887.5</v>
      </c>
      <c r="AO10" s="157">
        <f t="shared" si="1"/>
        <v>296044.74</v>
      </c>
      <c r="AP10" s="93">
        <f t="shared" si="2"/>
        <v>-110605.26000000001</v>
      </c>
      <c r="AQ10" s="98">
        <f t="shared" si="3"/>
        <v>-0.27199129472519368</v>
      </c>
      <c r="AR10" s="36" t="e">
        <f>IF(#REF!-AB10=0,"",#REF!-AB10)</f>
        <v>#REF!</v>
      </c>
      <c r="AS10" s="98" t="str">
        <f>IFERROR((#REF!-AB10)/AB10,"")</f>
        <v/>
      </c>
      <c r="AT10" s="89">
        <v>129729.19</v>
      </c>
      <c r="AU10" s="36">
        <v>126607.24</v>
      </c>
      <c r="AV10" s="36">
        <f t="shared" si="4"/>
        <v>-3121.9499999999971</v>
      </c>
      <c r="AW10" s="98">
        <f t="shared" si="5"/>
        <v>-2.406513137097362E-2</v>
      </c>
      <c r="AX10" s="111"/>
    </row>
    <row r="11" spans="1:50" ht="15" customHeight="1" x14ac:dyDescent="0.3">
      <c r="A11" s="7">
        <v>363002</v>
      </c>
      <c r="B11" s="16" t="s">
        <v>35</v>
      </c>
      <c r="C11" s="27">
        <v>0</v>
      </c>
      <c r="D11" s="36">
        <v>179.74</v>
      </c>
      <c r="E11" s="36">
        <v>17.399999999999999</v>
      </c>
      <c r="F11" s="36">
        <v>25294.6499999999</v>
      </c>
      <c r="G11" s="36">
        <v>8.6999999999970896</v>
      </c>
      <c r="H11" s="36">
        <v>40.2799999999988</v>
      </c>
      <c r="I11" s="36">
        <v>17.6600000000035</v>
      </c>
      <c r="J11" s="36">
        <v>24433.7599999999</v>
      </c>
      <c r="K11" s="36">
        <v>0</v>
      </c>
      <c r="L11" s="36">
        <v>27.229999999995901</v>
      </c>
      <c r="M11" s="36">
        <v>59.770000000004103</v>
      </c>
      <c r="N11" s="45">
        <v>24252.709999999901</v>
      </c>
      <c r="O11" s="54">
        <f t="shared" si="1"/>
        <v>74331.899999999703</v>
      </c>
      <c r="P11" s="27">
        <v>6083.3333333333303</v>
      </c>
      <c r="Q11" s="36">
        <v>6083.3333333333303</v>
      </c>
      <c r="R11" s="36">
        <v>6083.3333333333303</v>
      </c>
      <c r="S11" s="36">
        <v>6083.3333333333403</v>
      </c>
      <c r="T11" s="36">
        <v>6083.3333333333303</v>
      </c>
      <c r="U11" s="36">
        <v>6083.3333333333303</v>
      </c>
      <c r="V11" s="36">
        <v>6083.3333333333303</v>
      </c>
      <c r="W11" s="36">
        <v>6083.3333333333403</v>
      </c>
      <c r="X11" s="36">
        <v>6083.3333333333403</v>
      </c>
      <c r="Y11" s="36">
        <v>6083.3333333333303</v>
      </c>
      <c r="Z11" s="36">
        <v>6083.3333333333303</v>
      </c>
      <c r="AA11" s="45">
        <v>6083.3333333333403</v>
      </c>
      <c r="AB11" s="54">
        <f t="shared" si="1"/>
        <v>73000.000000000015</v>
      </c>
      <c r="AC11" s="64">
        <v>0</v>
      </c>
      <c r="AD11" s="71">
        <v>14.62</v>
      </c>
      <c r="AE11" s="71">
        <v>25.23</v>
      </c>
      <c r="AF11" s="71">
        <v>24535.78</v>
      </c>
      <c r="AG11" s="71">
        <v>0</v>
      </c>
      <c r="AH11" s="71">
        <v>185.86999999999901</v>
      </c>
      <c r="AI11" s="71">
        <v>-8.6999999999970896</v>
      </c>
      <c r="AJ11" s="71">
        <v>6083.3333333333403</v>
      </c>
      <c r="AK11" s="71">
        <v>6083.3333333333403</v>
      </c>
      <c r="AL11" s="71">
        <v>6083.3333333333403</v>
      </c>
      <c r="AM11" s="71">
        <v>6083.3333333333403</v>
      </c>
      <c r="AN11" s="80">
        <v>6083.3333333333403</v>
      </c>
      <c r="AO11" s="157">
        <f t="shared" si="1"/>
        <v>55169.466666666711</v>
      </c>
      <c r="AP11" s="36">
        <f t="shared" si="2"/>
        <v>-17830.533333333304</v>
      </c>
      <c r="AQ11" s="98">
        <f t="shared" si="3"/>
        <v>-0.24425388127853837</v>
      </c>
      <c r="AR11" s="36" t="e">
        <f>IF(#REF!-AB11=0,"",#REF!-AB11)</f>
        <v>#REF!</v>
      </c>
      <c r="AS11" s="98" t="str">
        <f>IFERROR((#REF!-AB11)/AB11,"")</f>
        <v/>
      </c>
      <c r="AT11" s="89">
        <v>25558.429999999898</v>
      </c>
      <c r="AU11" s="36">
        <v>24752.799999999999</v>
      </c>
      <c r="AV11" s="36">
        <f t="shared" si="4"/>
        <v>-805.62999999989916</v>
      </c>
      <c r="AW11" s="98">
        <f t="shared" si="5"/>
        <v>-3.1521106734643027E-2</v>
      </c>
      <c r="AX11" s="112"/>
    </row>
    <row r="12" spans="1:50" ht="15" customHeight="1" x14ac:dyDescent="0.3">
      <c r="A12" s="7">
        <v>363003</v>
      </c>
      <c r="B12" s="16" t="s">
        <v>36</v>
      </c>
      <c r="C12" s="27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3495</v>
      </c>
      <c r="J12" s="36">
        <v>0</v>
      </c>
      <c r="K12" s="36">
        <v>0</v>
      </c>
      <c r="L12" s="36">
        <v>0</v>
      </c>
      <c r="M12" s="36">
        <v>0</v>
      </c>
      <c r="N12" s="45">
        <v>0</v>
      </c>
      <c r="O12" s="54">
        <f t="shared" si="1"/>
        <v>3495</v>
      </c>
      <c r="P12" s="27">
        <v>83.3333333333333</v>
      </c>
      <c r="Q12" s="36">
        <v>83.3333333333333</v>
      </c>
      <c r="R12" s="36">
        <v>83.3333333333333</v>
      </c>
      <c r="S12" s="36">
        <v>83.3333333333333</v>
      </c>
      <c r="T12" s="36">
        <v>83.3333333333333</v>
      </c>
      <c r="U12" s="36">
        <v>83.3333333333333</v>
      </c>
      <c r="V12" s="36">
        <v>83.3333333333333</v>
      </c>
      <c r="W12" s="36">
        <v>83.3333333333334</v>
      </c>
      <c r="X12" s="36">
        <v>83.3333333333334</v>
      </c>
      <c r="Y12" s="36">
        <v>83.3333333333334</v>
      </c>
      <c r="Z12" s="36">
        <v>83.3333333333334</v>
      </c>
      <c r="AA12" s="45">
        <v>83.3333333333334</v>
      </c>
      <c r="AB12" s="54">
        <f t="shared" si="1"/>
        <v>1000</v>
      </c>
      <c r="AC12" s="64">
        <v>0</v>
      </c>
      <c r="AD12" s="71">
        <v>0</v>
      </c>
      <c r="AE12" s="71">
        <v>0</v>
      </c>
      <c r="AF12" s="71">
        <v>0</v>
      </c>
      <c r="AG12" s="71">
        <v>0</v>
      </c>
      <c r="AH12" s="71">
        <v>0</v>
      </c>
      <c r="AI12" s="71">
        <v>0</v>
      </c>
      <c r="AJ12" s="71">
        <v>83.3333333333333</v>
      </c>
      <c r="AK12" s="71">
        <v>83.3333333333333</v>
      </c>
      <c r="AL12" s="71">
        <v>83.3333333333333</v>
      </c>
      <c r="AM12" s="71">
        <v>83.3333333333333</v>
      </c>
      <c r="AN12" s="80">
        <v>83.3333333333333</v>
      </c>
      <c r="AO12" s="157">
        <f t="shared" si="1"/>
        <v>416.66666666666652</v>
      </c>
      <c r="AP12" s="36">
        <f t="shared" si="2"/>
        <v>-583.33333333333348</v>
      </c>
      <c r="AQ12" s="98">
        <f t="shared" si="3"/>
        <v>-0.58333333333333348</v>
      </c>
      <c r="AR12" s="36" t="e">
        <f>IF(#REF!-AB12=0,"",#REF!-AB12)</f>
        <v>#REF!</v>
      </c>
      <c r="AS12" s="98" t="str">
        <f>IFERROR((#REF!-AB12)/AB12,"")</f>
        <v/>
      </c>
      <c r="AT12" s="89">
        <v>3495</v>
      </c>
      <c r="AU12" s="36"/>
      <c r="AV12" s="36">
        <f t="shared" si="4"/>
        <v>-3495</v>
      </c>
      <c r="AW12" s="98">
        <f t="shared" si="5"/>
        <v>-1</v>
      </c>
      <c r="AX12" s="112"/>
    </row>
    <row r="13" spans="1:50" ht="15" customHeight="1" x14ac:dyDescent="0.3">
      <c r="A13" s="7">
        <v>363006</v>
      </c>
      <c r="B13" s="16" t="s">
        <v>37</v>
      </c>
      <c r="C13" s="27">
        <v>0</v>
      </c>
      <c r="D13" s="36">
        <v>0</v>
      </c>
      <c r="E13" s="36">
        <v>0</v>
      </c>
      <c r="F13" s="36">
        <v>0</v>
      </c>
      <c r="G13" s="36">
        <v>1830.51</v>
      </c>
      <c r="H13" s="36">
        <v>169.35</v>
      </c>
      <c r="I13" s="36">
        <v>0</v>
      </c>
      <c r="J13" s="36">
        <v>56.449999999999797</v>
      </c>
      <c r="K13" s="36">
        <v>0</v>
      </c>
      <c r="L13" s="36">
        <v>0</v>
      </c>
      <c r="M13" s="36">
        <v>0</v>
      </c>
      <c r="N13" s="45">
        <v>0</v>
      </c>
      <c r="O13" s="54">
        <f t="shared" si="1"/>
        <v>2056.3099999999995</v>
      </c>
      <c r="P13" s="27">
        <v>175</v>
      </c>
      <c r="Q13" s="36">
        <v>175</v>
      </c>
      <c r="R13" s="36">
        <v>175</v>
      </c>
      <c r="S13" s="36">
        <v>175</v>
      </c>
      <c r="T13" s="36">
        <v>175</v>
      </c>
      <c r="U13" s="36">
        <v>175</v>
      </c>
      <c r="V13" s="36">
        <v>175</v>
      </c>
      <c r="W13" s="36">
        <v>175</v>
      </c>
      <c r="X13" s="36">
        <v>175</v>
      </c>
      <c r="Y13" s="36">
        <v>175</v>
      </c>
      <c r="Z13" s="36">
        <v>175</v>
      </c>
      <c r="AA13" s="45">
        <v>175</v>
      </c>
      <c r="AB13" s="54">
        <f t="shared" si="1"/>
        <v>2100</v>
      </c>
      <c r="AC13" s="64">
        <v>0</v>
      </c>
      <c r="AD13" s="71">
        <v>0</v>
      </c>
      <c r="AE13" s="71">
        <v>0</v>
      </c>
      <c r="AF13" s="71">
        <v>0</v>
      </c>
      <c r="AG13" s="71">
        <v>2286.9</v>
      </c>
      <c r="AH13" s="71">
        <v>0</v>
      </c>
      <c r="AI13" s="71">
        <v>223.12</v>
      </c>
      <c r="AJ13" s="71">
        <v>175</v>
      </c>
      <c r="AK13" s="71">
        <v>175</v>
      </c>
      <c r="AL13" s="71">
        <v>175</v>
      </c>
      <c r="AM13" s="71">
        <v>175</v>
      </c>
      <c r="AN13" s="80">
        <v>175</v>
      </c>
      <c r="AO13" s="157">
        <f t="shared" si="1"/>
        <v>3385.02</v>
      </c>
      <c r="AP13" s="36">
        <f t="shared" si="2"/>
        <v>1285.02</v>
      </c>
      <c r="AQ13" s="98">
        <f t="shared" si="3"/>
        <v>0.61191428571428574</v>
      </c>
      <c r="AR13" s="36" t="e">
        <f>IF(#REF!-AB13=0,"",#REF!-AB13)</f>
        <v>#REF!</v>
      </c>
      <c r="AS13" s="98" t="str">
        <f>IFERROR((#REF!-AB13)/AB13,"")</f>
        <v/>
      </c>
      <c r="AT13" s="89">
        <v>1999.86</v>
      </c>
      <c r="AU13" s="36">
        <v>2510.02</v>
      </c>
      <c r="AV13" s="36">
        <f t="shared" si="4"/>
        <v>510.16000000000008</v>
      </c>
      <c r="AW13" s="98">
        <f t="shared" si="5"/>
        <v>0.25509785684997954</v>
      </c>
      <c r="AX13" s="112"/>
    </row>
    <row r="14" spans="1:50" ht="15" hidden="1" customHeight="1" x14ac:dyDescent="0.3">
      <c r="A14" s="7">
        <v>363010</v>
      </c>
      <c r="B14" s="16" t="s">
        <v>38</v>
      </c>
      <c r="C14" s="27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45"/>
      <c r="O14" s="54">
        <f t="shared" si="1"/>
        <v>0</v>
      </c>
      <c r="P14" s="27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45"/>
      <c r="AB14" s="54">
        <f t="shared" si="1"/>
        <v>0</v>
      </c>
      <c r="AC14" s="64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80"/>
      <c r="AO14" s="157">
        <f t="shared" si="1"/>
        <v>0</v>
      </c>
      <c r="AP14" s="36" t="str">
        <f t="shared" si="2"/>
        <v/>
      </c>
      <c r="AQ14" s="98" t="str">
        <f t="shared" si="3"/>
        <v/>
      </c>
      <c r="AR14" s="36" t="e">
        <f>IF(#REF!-AB14=0,"",#REF!-AB14)</f>
        <v>#REF!</v>
      </c>
      <c r="AS14" s="98" t="str">
        <f>IFERROR((#REF!-AB14)/AB14,"")</f>
        <v/>
      </c>
      <c r="AT14" s="89"/>
      <c r="AU14" s="36"/>
      <c r="AV14" s="36" t="str">
        <f t="shared" si="4"/>
        <v/>
      </c>
      <c r="AW14" s="98" t="str">
        <f t="shared" si="5"/>
        <v/>
      </c>
      <c r="AX14" s="112"/>
    </row>
    <row r="15" spans="1:50" ht="15" hidden="1" customHeight="1" x14ac:dyDescent="0.3">
      <c r="A15" s="7">
        <v>363015</v>
      </c>
      <c r="B15" s="16" t="s">
        <v>39</v>
      </c>
      <c r="C15" s="27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45"/>
      <c r="O15" s="54">
        <f t="shared" si="1"/>
        <v>0</v>
      </c>
      <c r="P15" s="27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45"/>
      <c r="AB15" s="54">
        <f t="shared" si="1"/>
        <v>0</v>
      </c>
      <c r="AC15" s="64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80"/>
      <c r="AO15" s="157">
        <f t="shared" si="1"/>
        <v>0</v>
      </c>
      <c r="AP15" s="36" t="str">
        <f t="shared" si="2"/>
        <v/>
      </c>
      <c r="AQ15" s="98" t="str">
        <f t="shared" si="3"/>
        <v/>
      </c>
      <c r="AR15" s="36" t="e">
        <f>IF(#REF!-AB15=0,"",#REF!-AB15)</f>
        <v>#REF!</v>
      </c>
      <c r="AS15" s="98" t="str">
        <f>IFERROR((#REF!-AB15)/AB15,"")</f>
        <v/>
      </c>
      <c r="AT15" s="89"/>
      <c r="AU15" s="36"/>
      <c r="AV15" s="36" t="str">
        <f t="shared" si="4"/>
        <v/>
      </c>
      <c r="AW15" s="98" t="str">
        <f t="shared" si="5"/>
        <v/>
      </c>
      <c r="AX15" s="112"/>
    </row>
    <row r="16" spans="1:50" s="117" customFormat="1" ht="15" hidden="1" customHeight="1" x14ac:dyDescent="0.3">
      <c r="A16" s="7">
        <v>363017</v>
      </c>
      <c r="B16" s="16" t="s">
        <v>40</v>
      </c>
      <c r="C16" s="27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45"/>
      <c r="O16" s="54">
        <f t="shared" si="1"/>
        <v>0</v>
      </c>
      <c r="P16" s="27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45"/>
      <c r="AB16" s="54">
        <f t="shared" si="1"/>
        <v>0</v>
      </c>
      <c r="AC16" s="64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80"/>
      <c r="AO16" s="157">
        <f t="shared" si="1"/>
        <v>0</v>
      </c>
      <c r="AP16" s="36" t="str">
        <f t="shared" si="2"/>
        <v/>
      </c>
      <c r="AQ16" s="98" t="str">
        <f t="shared" si="3"/>
        <v/>
      </c>
      <c r="AR16" s="36" t="e">
        <f>IF(#REF!-AB16=0,"",#REF!-AB16)</f>
        <v>#REF!</v>
      </c>
      <c r="AS16" s="98" t="str">
        <f>IFERROR((#REF!-AB16)/AB16,"")</f>
        <v/>
      </c>
      <c r="AT16" s="89"/>
      <c r="AU16" s="36"/>
      <c r="AV16" s="36" t="str">
        <f t="shared" si="4"/>
        <v/>
      </c>
      <c r="AW16" s="98" t="str">
        <f t="shared" si="5"/>
        <v/>
      </c>
      <c r="AX16" s="112"/>
    </row>
    <row r="17" spans="1:50" s="117" customFormat="1" ht="15" hidden="1" customHeight="1" x14ac:dyDescent="0.3">
      <c r="A17" s="7">
        <v>363020</v>
      </c>
      <c r="B17" s="16" t="s">
        <v>41</v>
      </c>
      <c r="C17" s="27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45"/>
      <c r="O17" s="54">
        <f t="shared" si="1"/>
        <v>0</v>
      </c>
      <c r="P17" s="27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45"/>
      <c r="AB17" s="54">
        <f t="shared" si="1"/>
        <v>0</v>
      </c>
      <c r="AC17" s="64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80"/>
      <c r="AO17" s="157">
        <f t="shared" si="1"/>
        <v>0</v>
      </c>
      <c r="AP17" s="36" t="str">
        <f t="shared" si="2"/>
        <v/>
      </c>
      <c r="AQ17" s="98" t="str">
        <f t="shared" si="3"/>
        <v/>
      </c>
      <c r="AR17" s="36" t="e">
        <f>IF(#REF!-AB17=0,"",#REF!-AB17)</f>
        <v>#REF!</v>
      </c>
      <c r="AS17" s="98" t="str">
        <f>IFERROR((#REF!-AB17)/AB17,"")</f>
        <v/>
      </c>
      <c r="AT17" s="89"/>
      <c r="AU17" s="36"/>
      <c r="AV17" s="36" t="str">
        <f t="shared" si="4"/>
        <v/>
      </c>
      <c r="AW17" s="98" t="str">
        <f t="shared" si="5"/>
        <v/>
      </c>
      <c r="AX17" s="112"/>
    </row>
    <row r="18" spans="1:50" s="117" customFormat="1" ht="15" hidden="1" customHeight="1" x14ac:dyDescent="0.3">
      <c r="A18" s="7">
        <v>363030</v>
      </c>
      <c r="B18" s="16" t="s">
        <v>42</v>
      </c>
      <c r="C18" s="27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45"/>
      <c r="O18" s="54">
        <f t="shared" si="1"/>
        <v>0</v>
      </c>
      <c r="P18" s="27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45"/>
      <c r="AB18" s="54">
        <f t="shared" si="1"/>
        <v>0</v>
      </c>
      <c r="AC18" s="64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80"/>
      <c r="AO18" s="157">
        <f t="shared" si="1"/>
        <v>0</v>
      </c>
      <c r="AP18" s="36" t="str">
        <f t="shared" si="2"/>
        <v/>
      </c>
      <c r="AQ18" s="98" t="str">
        <f t="shared" si="3"/>
        <v/>
      </c>
      <c r="AR18" s="36" t="e">
        <f>IF(#REF!-AB18=0,"",#REF!-AB18)</f>
        <v>#REF!</v>
      </c>
      <c r="AS18" s="98" t="str">
        <f>IFERROR((#REF!-AB18)/AB18,"")</f>
        <v/>
      </c>
      <c r="AT18" s="89"/>
      <c r="AU18" s="36"/>
      <c r="AV18" s="36" t="str">
        <f t="shared" si="4"/>
        <v/>
      </c>
      <c r="AW18" s="98" t="str">
        <f t="shared" si="5"/>
        <v/>
      </c>
      <c r="AX18" s="112"/>
    </row>
    <row r="19" spans="1:50" s="117" customFormat="1" ht="15" hidden="1" customHeight="1" x14ac:dyDescent="0.3">
      <c r="A19" s="7">
        <v>363037</v>
      </c>
      <c r="B19" s="16" t="s">
        <v>43</v>
      </c>
      <c r="C19" s="27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45"/>
      <c r="O19" s="54">
        <f t="shared" si="1"/>
        <v>0</v>
      </c>
      <c r="P19" s="27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45"/>
      <c r="AB19" s="54">
        <f t="shared" si="1"/>
        <v>0</v>
      </c>
      <c r="AC19" s="64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80"/>
      <c r="AO19" s="157">
        <f t="shared" si="1"/>
        <v>0</v>
      </c>
      <c r="AP19" s="36" t="str">
        <f t="shared" si="2"/>
        <v/>
      </c>
      <c r="AQ19" s="98" t="str">
        <f t="shared" si="3"/>
        <v/>
      </c>
      <c r="AR19" s="36" t="e">
        <f>IF(#REF!-AB19=0,"",#REF!-AB19)</f>
        <v>#REF!</v>
      </c>
      <c r="AS19" s="98" t="str">
        <f>IFERROR((#REF!-AB19)/AB19,"")</f>
        <v/>
      </c>
      <c r="AT19" s="89"/>
      <c r="AU19" s="36"/>
      <c r="AV19" s="36" t="str">
        <f t="shared" si="4"/>
        <v/>
      </c>
      <c r="AW19" s="98" t="str">
        <f t="shared" si="5"/>
        <v/>
      </c>
      <c r="AX19" s="112"/>
    </row>
    <row r="20" spans="1:50" s="117" customFormat="1" ht="15" customHeight="1" x14ac:dyDescent="0.3">
      <c r="A20" s="7">
        <v>363040</v>
      </c>
      <c r="B20" s="16" t="s">
        <v>44</v>
      </c>
      <c r="C20" s="27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45"/>
      <c r="O20" s="54">
        <f t="shared" si="1"/>
        <v>0</v>
      </c>
      <c r="P20" s="27">
        <v>1666.6666666666699</v>
      </c>
      <c r="Q20" s="36">
        <v>1666.6666666666699</v>
      </c>
      <c r="R20" s="36">
        <v>1666.6666666666699</v>
      </c>
      <c r="S20" s="36">
        <v>1666.6666666666699</v>
      </c>
      <c r="T20" s="36">
        <v>1666.6666666666699</v>
      </c>
      <c r="U20" s="36">
        <v>1666.6666666666699</v>
      </c>
      <c r="V20" s="36">
        <v>1666.6666666666699</v>
      </c>
      <c r="W20" s="36">
        <v>1666.6666666666699</v>
      </c>
      <c r="X20" s="36">
        <v>1666.6666666666699</v>
      </c>
      <c r="Y20" s="36">
        <v>1666.6666666666699</v>
      </c>
      <c r="Z20" s="36">
        <v>1666.6666666666699</v>
      </c>
      <c r="AA20" s="45">
        <v>1666.6666666666699</v>
      </c>
      <c r="AB20" s="54">
        <f t="shared" si="1"/>
        <v>20000.000000000044</v>
      </c>
      <c r="AC20" s="64">
        <v>0</v>
      </c>
      <c r="AD20" s="71">
        <v>0</v>
      </c>
      <c r="AE20" s="71">
        <v>0</v>
      </c>
      <c r="AF20" s="71">
        <v>0</v>
      </c>
      <c r="AG20" s="71">
        <v>0</v>
      </c>
      <c r="AH20" s="71">
        <v>0</v>
      </c>
      <c r="AI20" s="71">
        <v>0</v>
      </c>
      <c r="AJ20" s="71">
        <v>1666.6666666666699</v>
      </c>
      <c r="AK20" s="71">
        <v>1666.6666666666699</v>
      </c>
      <c r="AL20" s="71">
        <v>1666.6666666666699</v>
      </c>
      <c r="AM20" s="71">
        <v>1666.6666666666699</v>
      </c>
      <c r="AN20" s="80">
        <v>1666.6666666666699</v>
      </c>
      <c r="AO20" s="157">
        <f t="shared" si="1"/>
        <v>8333.3333333333503</v>
      </c>
      <c r="AP20" s="36">
        <f t="shared" si="2"/>
        <v>-11666.666666666693</v>
      </c>
      <c r="AQ20" s="98">
        <f t="shared" si="3"/>
        <v>-0.58333333333333337</v>
      </c>
      <c r="AR20" s="36" t="e">
        <f>IF(#REF!-AB20=0,"",#REF!-AB20)</f>
        <v>#REF!</v>
      </c>
      <c r="AS20" s="98" t="str">
        <f>IFERROR((#REF!-AB20)/AB20,"")</f>
        <v/>
      </c>
      <c r="AT20" s="89"/>
      <c r="AU20" s="36"/>
      <c r="AV20" s="36" t="str">
        <f t="shared" si="4"/>
        <v/>
      </c>
      <c r="AW20" s="98" t="str">
        <f t="shared" si="5"/>
        <v/>
      </c>
      <c r="AX20" s="112"/>
    </row>
    <row r="21" spans="1:50" s="117" customFormat="1" ht="15" hidden="1" customHeight="1" x14ac:dyDescent="0.3">
      <c r="A21" s="7">
        <v>363050</v>
      </c>
      <c r="B21" s="16" t="s">
        <v>45</v>
      </c>
      <c r="C21" s="27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45"/>
      <c r="O21" s="54">
        <f t="shared" si="1"/>
        <v>0</v>
      </c>
      <c r="P21" s="27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45"/>
      <c r="AB21" s="54">
        <f t="shared" si="1"/>
        <v>0</v>
      </c>
      <c r="AC21" s="64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80"/>
      <c r="AO21" s="157">
        <f t="shared" si="1"/>
        <v>0</v>
      </c>
      <c r="AP21" s="36" t="str">
        <f t="shared" si="2"/>
        <v/>
      </c>
      <c r="AQ21" s="98" t="str">
        <f t="shared" si="3"/>
        <v/>
      </c>
      <c r="AR21" s="36" t="e">
        <f>IF(#REF!-AB21=0,"",#REF!-AB21)</f>
        <v>#REF!</v>
      </c>
      <c r="AS21" s="98" t="str">
        <f>IFERROR((#REF!-AB21)/AB21,"")</f>
        <v/>
      </c>
      <c r="AT21" s="89"/>
      <c r="AU21" s="36"/>
      <c r="AV21" s="36" t="str">
        <f t="shared" si="4"/>
        <v/>
      </c>
      <c r="AW21" s="98" t="str">
        <f t="shared" si="5"/>
        <v/>
      </c>
      <c r="AX21" s="112"/>
    </row>
    <row r="22" spans="1:50" s="117" customFormat="1" ht="15" hidden="1" customHeight="1" x14ac:dyDescent="0.3">
      <c r="A22" s="7">
        <v>363080</v>
      </c>
      <c r="B22" s="16" t="s">
        <v>46</v>
      </c>
      <c r="C22" s="27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45"/>
      <c r="O22" s="54">
        <f t="shared" si="1"/>
        <v>0</v>
      </c>
      <c r="P22" s="27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45"/>
      <c r="AB22" s="54">
        <f t="shared" si="1"/>
        <v>0</v>
      </c>
      <c r="AC22" s="64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80"/>
      <c r="AO22" s="157">
        <f t="shared" si="1"/>
        <v>0</v>
      </c>
      <c r="AP22" s="36" t="str">
        <f t="shared" si="2"/>
        <v/>
      </c>
      <c r="AQ22" s="98" t="str">
        <f t="shared" si="3"/>
        <v/>
      </c>
      <c r="AR22" s="36" t="e">
        <f>IF(#REF!-AB22=0,"",#REF!-AB22)</f>
        <v>#REF!</v>
      </c>
      <c r="AS22" s="98" t="str">
        <f>IFERROR((#REF!-AB22)/AB22,"")</f>
        <v/>
      </c>
      <c r="AT22" s="89"/>
      <c r="AU22" s="36"/>
      <c r="AV22" s="36" t="str">
        <f t="shared" si="4"/>
        <v/>
      </c>
      <c r="AW22" s="98" t="str">
        <f t="shared" si="5"/>
        <v/>
      </c>
      <c r="AX22" s="112"/>
    </row>
    <row r="23" spans="1:50" s="117" customFormat="1" ht="15" hidden="1" customHeight="1" x14ac:dyDescent="0.3">
      <c r="A23" s="7">
        <v>363082</v>
      </c>
      <c r="B23" s="16" t="s">
        <v>47</v>
      </c>
      <c r="C23" s="27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45"/>
      <c r="O23" s="54">
        <f t="shared" si="1"/>
        <v>0</v>
      </c>
      <c r="P23" s="27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45"/>
      <c r="AB23" s="54">
        <f t="shared" si="1"/>
        <v>0</v>
      </c>
      <c r="AC23" s="64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80"/>
      <c r="AO23" s="157">
        <f t="shared" si="1"/>
        <v>0</v>
      </c>
      <c r="AP23" s="36" t="str">
        <f t="shared" si="2"/>
        <v/>
      </c>
      <c r="AQ23" s="98" t="str">
        <f t="shared" si="3"/>
        <v/>
      </c>
      <c r="AR23" s="36" t="e">
        <f>IF(#REF!-AB23=0,"",#REF!-AB23)</f>
        <v>#REF!</v>
      </c>
      <c r="AS23" s="98" t="str">
        <f>IFERROR((#REF!-AB23)/AB23,"")</f>
        <v/>
      </c>
      <c r="AT23" s="89"/>
      <c r="AU23" s="36"/>
      <c r="AV23" s="36" t="str">
        <f t="shared" si="4"/>
        <v/>
      </c>
      <c r="AW23" s="98" t="str">
        <f t="shared" si="5"/>
        <v/>
      </c>
      <c r="AX23" s="112"/>
    </row>
    <row r="24" spans="1:50" s="117" customFormat="1" ht="15" hidden="1" customHeight="1" x14ac:dyDescent="0.3">
      <c r="A24" s="7">
        <v>363083</v>
      </c>
      <c r="B24" s="16" t="s">
        <v>48</v>
      </c>
      <c r="C24" s="27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45"/>
      <c r="O24" s="54">
        <f t="shared" si="1"/>
        <v>0</v>
      </c>
      <c r="P24" s="27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45"/>
      <c r="AB24" s="54">
        <f t="shared" si="1"/>
        <v>0</v>
      </c>
      <c r="AC24" s="64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80"/>
      <c r="AO24" s="157">
        <f t="shared" si="1"/>
        <v>0</v>
      </c>
      <c r="AP24" s="36" t="str">
        <f t="shared" si="2"/>
        <v/>
      </c>
      <c r="AQ24" s="98" t="str">
        <f t="shared" si="3"/>
        <v/>
      </c>
      <c r="AR24" s="36" t="e">
        <f>IF(#REF!-AB24=0,"",#REF!-AB24)</f>
        <v>#REF!</v>
      </c>
      <c r="AS24" s="98" t="str">
        <f>IFERROR((#REF!-AB24)/AB24,"")</f>
        <v/>
      </c>
      <c r="AT24" s="89"/>
      <c r="AU24" s="36"/>
      <c r="AV24" s="36" t="str">
        <f t="shared" si="4"/>
        <v/>
      </c>
      <c r="AW24" s="98" t="str">
        <f t="shared" si="5"/>
        <v/>
      </c>
      <c r="AX24" s="112"/>
    </row>
    <row r="25" spans="1:50" s="117" customFormat="1" ht="15" hidden="1" customHeight="1" x14ac:dyDescent="0.3">
      <c r="A25" s="7">
        <v>363084</v>
      </c>
      <c r="B25" s="16" t="s">
        <v>49</v>
      </c>
      <c r="C25" s="27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45"/>
      <c r="O25" s="54">
        <f t="shared" si="1"/>
        <v>0</v>
      </c>
      <c r="P25" s="27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45"/>
      <c r="AB25" s="54">
        <f t="shared" si="1"/>
        <v>0</v>
      </c>
      <c r="AC25" s="64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80"/>
      <c r="AO25" s="157">
        <f t="shared" si="1"/>
        <v>0</v>
      </c>
      <c r="AP25" s="36" t="str">
        <f t="shared" si="2"/>
        <v/>
      </c>
      <c r="AQ25" s="98" t="str">
        <f t="shared" si="3"/>
        <v/>
      </c>
      <c r="AR25" s="36" t="e">
        <f>IF(#REF!-AB25=0,"",#REF!-AB25)</f>
        <v>#REF!</v>
      </c>
      <c r="AS25" s="98" t="str">
        <f>IFERROR((#REF!-AB25)/AB25,"")</f>
        <v/>
      </c>
      <c r="AT25" s="89"/>
      <c r="AU25" s="36"/>
      <c r="AV25" s="36" t="str">
        <f t="shared" si="4"/>
        <v/>
      </c>
      <c r="AW25" s="98" t="str">
        <f t="shared" si="5"/>
        <v/>
      </c>
      <c r="AX25" s="112"/>
    </row>
    <row r="26" spans="1:50" s="117" customFormat="1" ht="15" hidden="1" customHeight="1" x14ac:dyDescent="0.3">
      <c r="A26" s="7">
        <v>363085</v>
      </c>
      <c r="B26" s="16" t="s">
        <v>50</v>
      </c>
      <c r="C26" s="27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45"/>
      <c r="O26" s="54">
        <f t="shared" si="1"/>
        <v>0</v>
      </c>
      <c r="P26" s="27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45"/>
      <c r="AB26" s="54">
        <f t="shared" si="1"/>
        <v>0</v>
      </c>
      <c r="AC26" s="64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80"/>
      <c r="AO26" s="157">
        <f t="shared" si="1"/>
        <v>0</v>
      </c>
      <c r="AP26" s="36" t="str">
        <f t="shared" si="2"/>
        <v/>
      </c>
      <c r="AQ26" s="98" t="str">
        <f t="shared" si="3"/>
        <v/>
      </c>
      <c r="AR26" s="36" t="e">
        <f>IF(#REF!-AB26=0,"",#REF!-AB26)</f>
        <v>#REF!</v>
      </c>
      <c r="AS26" s="98" t="str">
        <f>IFERROR((#REF!-AB26)/AB26,"")</f>
        <v/>
      </c>
      <c r="AT26" s="89"/>
      <c r="AU26" s="36"/>
      <c r="AV26" s="36" t="str">
        <f t="shared" si="4"/>
        <v/>
      </c>
      <c r="AW26" s="98" t="str">
        <f t="shared" si="5"/>
        <v/>
      </c>
      <c r="AX26" s="112"/>
    </row>
    <row r="27" spans="1:50" s="117" customFormat="1" ht="15" hidden="1" customHeight="1" x14ac:dyDescent="0.3">
      <c r="A27" s="7">
        <v>363086</v>
      </c>
      <c r="B27" s="16" t="s">
        <v>51</v>
      </c>
      <c r="C27" s="27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45"/>
      <c r="O27" s="54">
        <f t="shared" si="1"/>
        <v>0</v>
      </c>
      <c r="P27" s="27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45"/>
      <c r="AB27" s="54">
        <f t="shared" si="1"/>
        <v>0</v>
      </c>
      <c r="AC27" s="64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80"/>
      <c r="AO27" s="157">
        <f t="shared" si="1"/>
        <v>0</v>
      </c>
      <c r="AP27" s="36" t="str">
        <f t="shared" si="2"/>
        <v/>
      </c>
      <c r="AQ27" s="98" t="str">
        <f t="shared" si="3"/>
        <v/>
      </c>
      <c r="AR27" s="36" t="e">
        <f>IF(#REF!-AB27=0,"",#REF!-AB27)</f>
        <v>#REF!</v>
      </c>
      <c r="AS27" s="98" t="str">
        <f>IFERROR((#REF!-AB27)/AB27,"")</f>
        <v/>
      </c>
      <c r="AT27" s="89"/>
      <c r="AU27" s="36"/>
      <c r="AV27" s="36" t="str">
        <f t="shared" si="4"/>
        <v/>
      </c>
      <c r="AW27" s="98" t="str">
        <f t="shared" si="5"/>
        <v/>
      </c>
      <c r="AX27" s="112"/>
    </row>
    <row r="28" spans="1:50" s="117" customFormat="1" ht="15" hidden="1" customHeight="1" x14ac:dyDescent="0.3">
      <c r="A28" s="7">
        <v>363087</v>
      </c>
      <c r="B28" s="16" t="s">
        <v>52</v>
      </c>
      <c r="C28" s="27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45"/>
      <c r="O28" s="54">
        <f t="shared" si="1"/>
        <v>0</v>
      </c>
      <c r="P28" s="27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45"/>
      <c r="AB28" s="54">
        <f t="shared" si="1"/>
        <v>0</v>
      </c>
      <c r="AC28" s="64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80"/>
      <c r="AO28" s="157">
        <f t="shared" si="1"/>
        <v>0</v>
      </c>
      <c r="AP28" s="36" t="str">
        <f t="shared" si="2"/>
        <v/>
      </c>
      <c r="AQ28" s="98" t="str">
        <f t="shared" si="3"/>
        <v/>
      </c>
      <c r="AR28" s="36" t="e">
        <f>IF(#REF!-AB28=0,"",#REF!-AB28)</f>
        <v>#REF!</v>
      </c>
      <c r="AS28" s="98" t="str">
        <f>IFERROR((#REF!-AB28)/AB28,"")</f>
        <v/>
      </c>
      <c r="AT28" s="89"/>
      <c r="AU28" s="36"/>
      <c r="AV28" s="36" t="str">
        <f t="shared" si="4"/>
        <v/>
      </c>
      <c r="AW28" s="98" t="str">
        <f t="shared" si="5"/>
        <v/>
      </c>
      <c r="AX28" s="112"/>
    </row>
    <row r="29" spans="1:50" s="117" customFormat="1" ht="15" hidden="1" customHeight="1" x14ac:dyDescent="0.3">
      <c r="A29" s="7">
        <v>363088</v>
      </c>
      <c r="B29" s="16" t="s">
        <v>53</v>
      </c>
      <c r="C29" s="27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45"/>
      <c r="O29" s="54">
        <f t="shared" si="1"/>
        <v>0</v>
      </c>
      <c r="P29" s="27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45"/>
      <c r="AB29" s="54">
        <f t="shared" si="1"/>
        <v>0</v>
      </c>
      <c r="AC29" s="64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80"/>
      <c r="AO29" s="157">
        <f t="shared" si="1"/>
        <v>0</v>
      </c>
      <c r="AP29" s="36" t="str">
        <f t="shared" si="2"/>
        <v/>
      </c>
      <c r="AQ29" s="98" t="str">
        <f t="shared" si="3"/>
        <v/>
      </c>
      <c r="AR29" s="36" t="e">
        <f>IF(#REF!-AB29=0,"",#REF!-AB29)</f>
        <v>#REF!</v>
      </c>
      <c r="AS29" s="98" t="str">
        <f>IFERROR((#REF!-AB29)/AB29,"")</f>
        <v/>
      </c>
      <c r="AT29" s="89"/>
      <c r="AU29" s="36"/>
      <c r="AV29" s="36" t="str">
        <f t="shared" si="4"/>
        <v/>
      </c>
      <c r="AW29" s="98" t="str">
        <f t="shared" si="5"/>
        <v/>
      </c>
      <c r="AX29" s="112"/>
    </row>
    <row r="30" spans="1:50" s="117" customFormat="1" ht="15" hidden="1" customHeight="1" x14ac:dyDescent="0.3">
      <c r="A30" s="7">
        <v>363089</v>
      </c>
      <c r="B30" s="16" t="s">
        <v>54</v>
      </c>
      <c r="C30" s="27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45"/>
      <c r="O30" s="54">
        <f t="shared" si="1"/>
        <v>0</v>
      </c>
      <c r="P30" s="27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45"/>
      <c r="AB30" s="54">
        <f t="shared" si="1"/>
        <v>0</v>
      </c>
      <c r="AC30" s="64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80"/>
      <c r="AO30" s="157">
        <f t="shared" si="1"/>
        <v>0</v>
      </c>
      <c r="AP30" s="36" t="str">
        <f t="shared" si="2"/>
        <v/>
      </c>
      <c r="AQ30" s="98" t="str">
        <f t="shared" si="3"/>
        <v/>
      </c>
      <c r="AR30" s="36" t="e">
        <f>IF(#REF!-AB30=0,"",#REF!-AB30)</f>
        <v>#REF!</v>
      </c>
      <c r="AS30" s="98" t="str">
        <f>IFERROR((#REF!-AB30)/AB30,"")</f>
        <v/>
      </c>
      <c r="AT30" s="89"/>
      <c r="AU30" s="36"/>
      <c r="AV30" s="36" t="str">
        <f t="shared" si="4"/>
        <v/>
      </c>
      <c r="AW30" s="98" t="str">
        <f t="shared" si="5"/>
        <v/>
      </c>
      <c r="AX30" s="112"/>
    </row>
    <row r="31" spans="1:50" s="117" customFormat="1" ht="15" hidden="1" customHeight="1" x14ac:dyDescent="0.3">
      <c r="A31" s="7">
        <v>363099</v>
      </c>
      <c r="B31" s="16" t="s">
        <v>55</v>
      </c>
      <c r="C31" s="27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45"/>
      <c r="O31" s="54">
        <f t="shared" si="1"/>
        <v>0</v>
      </c>
      <c r="P31" s="27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45"/>
      <c r="AB31" s="54">
        <f t="shared" si="1"/>
        <v>0</v>
      </c>
      <c r="AC31" s="64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80"/>
      <c r="AO31" s="157">
        <f t="shared" si="1"/>
        <v>0</v>
      </c>
      <c r="AP31" s="36" t="str">
        <f t="shared" si="2"/>
        <v/>
      </c>
      <c r="AQ31" s="98" t="str">
        <f t="shared" si="3"/>
        <v/>
      </c>
      <c r="AR31" s="36" t="e">
        <f>IF(#REF!-AB31=0,"",#REF!-AB31)</f>
        <v>#REF!</v>
      </c>
      <c r="AS31" s="98" t="str">
        <f>IFERROR((#REF!-AB31)/AB31,"")</f>
        <v/>
      </c>
      <c r="AT31" s="89"/>
      <c r="AU31" s="36"/>
      <c r="AV31" s="36" t="str">
        <f t="shared" si="4"/>
        <v/>
      </c>
      <c r="AW31" s="98" t="str">
        <f t="shared" si="5"/>
        <v/>
      </c>
      <c r="AX31" s="112"/>
    </row>
    <row r="32" spans="1:50" s="117" customFormat="1" ht="15" customHeight="1" x14ac:dyDescent="0.3">
      <c r="A32" s="7">
        <v>363100</v>
      </c>
      <c r="B32" s="16" t="s">
        <v>56</v>
      </c>
      <c r="C32" s="27">
        <v>-669.24</v>
      </c>
      <c r="D32" s="36">
        <v>3481</v>
      </c>
      <c r="E32" s="36">
        <v>3481</v>
      </c>
      <c r="F32" s="36">
        <v>3481</v>
      </c>
      <c r="G32" s="36">
        <v>3481</v>
      </c>
      <c r="H32" s="36">
        <v>3481</v>
      </c>
      <c r="I32" s="36">
        <v>3481</v>
      </c>
      <c r="J32" s="36">
        <v>3953</v>
      </c>
      <c r="K32" s="36">
        <v>3953.03</v>
      </c>
      <c r="L32" s="36">
        <v>3953.03</v>
      </c>
      <c r="M32" s="36">
        <v>3953.03</v>
      </c>
      <c r="N32" s="45">
        <v>33177.29</v>
      </c>
      <c r="O32" s="54">
        <f t="shared" si="1"/>
        <v>69206.14</v>
      </c>
      <c r="P32" s="27">
        <v>3500</v>
      </c>
      <c r="Q32" s="36">
        <v>3500</v>
      </c>
      <c r="R32" s="36">
        <v>3500</v>
      </c>
      <c r="S32" s="36">
        <v>3500</v>
      </c>
      <c r="T32" s="36">
        <v>3500</v>
      </c>
      <c r="U32" s="36">
        <v>3500</v>
      </c>
      <c r="V32" s="36">
        <v>3500</v>
      </c>
      <c r="W32" s="36">
        <v>3500</v>
      </c>
      <c r="X32" s="36">
        <v>3500</v>
      </c>
      <c r="Y32" s="36">
        <v>3500</v>
      </c>
      <c r="Z32" s="36">
        <v>3500</v>
      </c>
      <c r="AA32" s="45">
        <v>3500</v>
      </c>
      <c r="AB32" s="54">
        <f t="shared" si="1"/>
        <v>42000</v>
      </c>
      <c r="AC32" s="64">
        <v>3889</v>
      </c>
      <c r="AD32" s="71">
        <v>3889</v>
      </c>
      <c r="AE32" s="71">
        <v>3889</v>
      </c>
      <c r="AF32" s="71">
        <v>3889</v>
      </c>
      <c r="AG32" s="71">
        <v>3889</v>
      </c>
      <c r="AH32" s="71">
        <v>3889</v>
      </c>
      <c r="AI32" s="71">
        <v>3889</v>
      </c>
      <c r="AJ32" s="71">
        <v>3500</v>
      </c>
      <c r="AK32" s="71">
        <v>3500</v>
      </c>
      <c r="AL32" s="71">
        <v>3500</v>
      </c>
      <c r="AM32" s="71">
        <v>3500</v>
      </c>
      <c r="AN32" s="80">
        <v>3500</v>
      </c>
      <c r="AO32" s="157">
        <f t="shared" si="1"/>
        <v>44723</v>
      </c>
      <c r="AP32" s="36">
        <f t="shared" si="2"/>
        <v>2723</v>
      </c>
      <c r="AQ32" s="98">
        <f t="shared" si="3"/>
        <v>6.483333333333334E-2</v>
      </c>
      <c r="AR32" s="36" t="e">
        <f>IF(#REF!-AB32=0,"",#REF!-AB32)</f>
        <v>#REF!</v>
      </c>
      <c r="AS32" s="98" t="str">
        <f>IFERROR((#REF!-AB32)/AB32,"")</f>
        <v/>
      </c>
      <c r="AT32" s="89">
        <v>20216.759999999998</v>
      </c>
      <c r="AU32" s="36">
        <v>27223</v>
      </c>
      <c r="AV32" s="36">
        <f t="shared" si="4"/>
        <v>7006.2400000000016</v>
      </c>
      <c r="AW32" s="98">
        <f t="shared" si="5"/>
        <v>0.34655602579246142</v>
      </c>
      <c r="AX32" s="112"/>
    </row>
    <row r="33" spans="1:50" s="117" customFormat="1" ht="15" hidden="1" customHeight="1" x14ac:dyDescent="0.3">
      <c r="A33" s="7">
        <v>363105</v>
      </c>
      <c r="B33" s="16" t="s">
        <v>57</v>
      </c>
      <c r="C33" s="27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45"/>
      <c r="O33" s="54">
        <f t="shared" si="1"/>
        <v>0</v>
      </c>
      <c r="P33" s="27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45"/>
      <c r="AB33" s="54">
        <f t="shared" si="1"/>
        <v>0</v>
      </c>
      <c r="AC33" s="64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80"/>
      <c r="AO33" s="157">
        <f t="shared" si="1"/>
        <v>0</v>
      </c>
      <c r="AP33" s="36" t="str">
        <f t="shared" si="2"/>
        <v/>
      </c>
      <c r="AQ33" s="98" t="str">
        <f t="shared" si="3"/>
        <v/>
      </c>
      <c r="AR33" s="36" t="e">
        <f>IF(#REF!-AB33=0,"",#REF!-AB33)</f>
        <v>#REF!</v>
      </c>
      <c r="AS33" s="98" t="str">
        <f>IFERROR((#REF!-AB33)/AB33,"")</f>
        <v/>
      </c>
      <c r="AT33" s="89"/>
      <c r="AU33" s="36"/>
      <c r="AV33" s="36" t="str">
        <f t="shared" si="4"/>
        <v/>
      </c>
      <c r="AW33" s="98" t="str">
        <f t="shared" si="5"/>
        <v/>
      </c>
      <c r="AX33" s="112"/>
    </row>
    <row r="34" spans="1:50" s="117" customFormat="1" ht="15" hidden="1" customHeight="1" x14ac:dyDescent="0.3">
      <c r="A34" s="7">
        <v>363110</v>
      </c>
      <c r="B34" s="16" t="s">
        <v>58</v>
      </c>
      <c r="C34" s="27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45"/>
      <c r="O34" s="54">
        <f t="shared" si="1"/>
        <v>0</v>
      </c>
      <c r="P34" s="27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45"/>
      <c r="AB34" s="54">
        <f t="shared" si="1"/>
        <v>0</v>
      </c>
      <c r="AC34" s="64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80"/>
      <c r="AO34" s="157">
        <f t="shared" si="1"/>
        <v>0</v>
      </c>
      <c r="AP34" s="36" t="str">
        <f t="shared" si="2"/>
        <v/>
      </c>
      <c r="AQ34" s="98" t="str">
        <f t="shared" si="3"/>
        <v/>
      </c>
      <c r="AR34" s="36" t="e">
        <f>IF(#REF!-AB34=0,"",#REF!-AB34)</f>
        <v>#REF!</v>
      </c>
      <c r="AS34" s="98" t="str">
        <f>IFERROR((#REF!-AB34)/AB34,"")</f>
        <v/>
      </c>
      <c r="AT34" s="89"/>
      <c r="AU34" s="36"/>
      <c r="AV34" s="36" t="str">
        <f t="shared" si="4"/>
        <v/>
      </c>
      <c r="AW34" s="98" t="str">
        <f t="shared" si="5"/>
        <v/>
      </c>
      <c r="AX34" s="112"/>
    </row>
    <row r="35" spans="1:50" s="117" customFormat="1" ht="15" customHeight="1" x14ac:dyDescent="0.3">
      <c r="A35" s="7">
        <v>363111</v>
      </c>
      <c r="B35" s="16" t="s">
        <v>59</v>
      </c>
      <c r="C35" s="27">
        <v>0</v>
      </c>
      <c r="D35" s="36">
        <v>0</v>
      </c>
      <c r="E35" s="36">
        <v>0</v>
      </c>
      <c r="F35" s="36">
        <v>0</v>
      </c>
      <c r="G35" s="36">
        <v>0</v>
      </c>
      <c r="H35" s="36">
        <v>30827.97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45">
        <v>0</v>
      </c>
      <c r="O35" s="54">
        <f t="shared" si="1"/>
        <v>30827.97</v>
      </c>
      <c r="P35" s="27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45"/>
      <c r="AB35" s="54">
        <f t="shared" si="1"/>
        <v>0</v>
      </c>
      <c r="AC35" s="64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80"/>
      <c r="AO35" s="157">
        <f t="shared" si="1"/>
        <v>0</v>
      </c>
      <c r="AP35" s="36" t="str">
        <f t="shared" si="2"/>
        <v/>
      </c>
      <c r="AQ35" s="98" t="str">
        <f t="shared" si="3"/>
        <v/>
      </c>
      <c r="AR35" s="36" t="e">
        <f>IF(#REF!-AB35=0,"",#REF!-AB35)</f>
        <v>#REF!</v>
      </c>
      <c r="AS35" s="98" t="str">
        <f>IFERROR((#REF!-AB35)/AB35,"")</f>
        <v/>
      </c>
      <c r="AT35" s="89">
        <v>30827.97</v>
      </c>
      <c r="AU35" s="36"/>
      <c r="AV35" s="36">
        <f t="shared" si="4"/>
        <v>-30827.97</v>
      </c>
      <c r="AW35" s="98">
        <f t="shared" si="5"/>
        <v>-1</v>
      </c>
      <c r="AX35" s="112"/>
    </row>
    <row r="36" spans="1:50" s="117" customFormat="1" ht="15" customHeight="1" x14ac:dyDescent="0.3">
      <c r="A36" s="7">
        <v>363112</v>
      </c>
      <c r="B36" s="16" t="s">
        <v>60</v>
      </c>
      <c r="C36" s="27">
        <v>0</v>
      </c>
      <c r="D36" s="36">
        <v>0</v>
      </c>
      <c r="E36" s="36">
        <v>0</v>
      </c>
      <c r="F36" s="36">
        <v>0</v>
      </c>
      <c r="G36" s="36">
        <v>0</v>
      </c>
      <c r="H36" s="36">
        <v>35692.39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45">
        <v>7836.74</v>
      </c>
      <c r="O36" s="54">
        <f t="shared" si="1"/>
        <v>43529.13</v>
      </c>
      <c r="P36" s="27">
        <v>2500</v>
      </c>
      <c r="Q36" s="36">
        <v>2500</v>
      </c>
      <c r="R36" s="36">
        <v>2500</v>
      </c>
      <c r="S36" s="36">
        <v>2500</v>
      </c>
      <c r="T36" s="36">
        <v>2500</v>
      </c>
      <c r="U36" s="36">
        <v>2500</v>
      </c>
      <c r="V36" s="36">
        <v>2500</v>
      </c>
      <c r="W36" s="36">
        <v>2500</v>
      </c>
      <c r="X36" s="36">
        <v>2500</v>
      </c>
      <c r="Y36" s="36">
        <v>2500</v>
      </c>
      <c r="Z36" s="36">
        <v>2500</v>
      </c>
      <c r="AA36" s="45">
        <v>2500</v>
      </c>
      <c r="AB36" s="54">
        <f t="shared" si="1"/>
        <v>30000</v>
      </c>
      <c r="AC36" s="64">
        <v>0</v>
      </c>
      <c r="AD36" s="71">
        <v>0</v>
      </c>
      <c r="AE36" s="71">
        <v>0</v>
      </c>
      <c r="AF36" s="71">
        <v>0</v>
      </c>
      <c r="AG36" s="71">
        <v>0</v>
      </c>
      <c r="AH36" s="71">
        <v>0</v>
      </c>
      <c r="AI36" s="71">
        <v>0</v>
      </c>
      <c r="AJ36" s="71">
        <v>2500</v>
      </c>
      <c r="AK36" s="71">
        <v>2500</v>
      </c>
      <c r="AL36" s="71">
        <v>2500</v>
      </c>
      <c r="AM36" s="71">
        <v>2500</v>
      </c>
      <c r="AN36" s="80">
        <v>2500</v>
      </c>
      <c r="AO36" s="157">
        <f t="shared" si="1"/>
        <v>12500</v>
      </c>
      <c r="AP36" s="36">
        <f t="shared" si="2"/>
        <v>-17500</v>
      </c>
      <c r="AQ36" s="98">
        <f t="shared" si="3"/>
        <v>-0.58333333333333337</v>
      </c>
      <c r="AR36" s="36" t="e">
        <f>IF(#REF!-AB36=0,"",#REF!-AB36)</f>
        <v>#REF!</v>
      </c>
      <c r="AS36" s="98" t="str">
        <f>IFERROR((#REF!-AB36)/AB36,"")</f>
        <v/>
      </c>
      <c r="AT36" s="89">
        <v>35692.39</v>
      </c>
      <c r="AU36" s="36"/>
      <c r="AV36" s="36">
        <f t="shared" si="4"/>
        <v>-35692.39</v>
      </c>
      <c r="AW36" s="98">
        <f t="shared" si="5"/>
        <v>-1</v>
      </c>
      <c r="AX36" s="112"/>
    </row>
    <row r="37" spans="1:50" s="117" customFormat="1" ht="15" hidden="1" customHeight="1" x14ac:dyDescent="0.3">
      <c r="A37" s="7">
        <v>363115</v>
      </c>
      <c r="B37" s="16" t="s">
        <v>61</v>
      </c>
      <c r="C37" s="27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45"/>
      <c r="O37" s="54">
        <f t="shared" si="1"/>
        <v>0</v>
      </c>
      <c r="P37" s="27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45"/>
      <c r="AB37" s="54">
        <f t="shared" si="1"/>
        <v>0</v>
      </c>
      <c r="AC37" s="64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80"/>
      <c r="AO37" s="157">
        <f t="shared" si="1"/>
        <v>0</v>
      </c>
      <c r="AP37" s="36" t="str">
        <f t="shared" si="2"/>
        <v/>
      </c>
      <c r="AQ37" s="98" t="str">
        <f t="shared" si="3"/>
        <v/>
      </c>
      <c r="AR37" s="36" t="e">
        <f>IF(#REF!-AB37=0,"",#REF!-AB37)</f>
        <v>#REF!</v>
      </c>
      <c r="AS37" s="98" t="str">
        <f>IFERROR((#REF!-AB37)/AB37,"")</f>
        <v/>
      </c>
      <c r="AT37" s="89"/>
      <c r="AU37" s="36"/>
      <c r="AV37" s="36" t="str">
        <f t="shared" si="4"/>
        <v/>
      </c>
      <c r="AW37" s="98" t="str">
        <f t="shared" si="5"/>
        <v/>
      </c>
      <c r="AX37" s="112"/>
    </row>
    <row r="38" spans="1:50" s="117" customFormat="1" ht="15" hidden="1" customHeight="1" x14ac:dyDescent="0.3">
      <c r="A38" s="7">
        <v>363130</v>
      </c>
      <c r="B38" s="16" t="s">
        <v>62</v>
      </c>
      <c r="C38" s="27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45"/>
      <c r="O38" s="54">
        <f t="shared" si="1"/>
        <v>0</v>
      </c>
      <c r="P38" s="27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45"/>
      <c r="AB38" s="54">
        <f t="shared" si="1"/>
        <v>0</v>
      </c>
      <c r="AC38" s="64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80"/>
      <c r="AO38" s="157">
        <f t="shared" si="1"/>
        <v>0</v>
      </c>
      <c r="AP38" s="36" t="str">
        <f t="shared" si="2"/>
        <v/>
      </c>
      <c r="AQ38" s="98" t="str">
        <f t="shared" si="3"/>
        <v/>
      </c>
      <c r="AR38" s="36" t="e">
        <f>IF(#REF!-AB38=0,"",#REF!-AB38)</f>
        <v>#REF!</v>
      </c>
      <c r="AS38" s="98" t="str">
        <f>IFERROR((#REF!-AB38)/AB38,"")</f>
        <v/>
      </c>
      <c r="AT38" s="89"/>
      <c r="AU38" s="36"/>
      <c r="AV38" s="36" t="str">
        <f t="shared" si="4"/>
        <v/>
      </c>
      <c r="AW38" s="98" t="str">
        <f t="shared" si="5"/>
        <v/>
      </c>
      <c r="AX38" s="112"/>
    </row>
    <row r="39" spans="1:50" s="117" customFormat="1" ht="15" hidden="1" customHeight="1" x14ac:dyDescent="0.3">
      <c r="A39" s="7">
        <v>363132</v>
      </c>
      <c r="B39" s="16" t="s">
        <v>63</v>
      </c>
      <c r="C39" s="27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45"/>
      <c r="O39" s="54">
        <f t="shared" si="1"/>
        <v>0</v>
      </c>
      <c r="P39" s="27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45"/>
      <c r="AB39" s="54">
        <f t="shared" si="1"/>
        <v>0</v>
      </c>
      <c r="AC39" s="64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80"/>
      <c r="AO39" s="157">
        <f t="shared" si="1"/>
        <v>0</v>
      </c>
      <c r="AP39" s="36" t="str">
        <f t="shared" si="2"/>
        <v/>
      </c>
      <c r="AQ39" s="98" t="str">
        <f t="shared" si="3"/>
        <v/>
      </c>
      <c r="AR39" s="36" t="e">
        <f>IF(#REF!-AB39=0,"",#REF!-AB39)</f>
        <v>#REF!</v>
      </c>
      <c r="AS39" s="98" t="str">
        <f>IFERROR((#REF!-AB39)/AB39,"")</f>
        <v/>
      </c>
      <c r="AT39" s="89"/>
      <c r="AU39" s="36"/>
      <c r="AV39" s="36" t="str">
        <f t="shared" si="4"/>
        <v/>
      </c>
      <c r="AW39" s="98" t="str">
        <f t="shared" si="5"/>
        <v/>
      </c>
      <c r="AX39" s="112"/>
    </row>
    <row r="40" spans="1:50" s="117" customFormat="1" ht="15" customHeight="1" x14ac:dyDescent="0.3">
      <c r="A40" s="7">
        <v>363133</v>
      </c>
      <c r="B40" s="16" t="s">
        <v>64</v>
      </c>
      <c r="C40" s="27">
        <v>254.69</v>
      </c>
      <c r="D40" s="36">
        <v>342.32</v>
      </c>
      <c r="E40" s="36">
        <v>274.42</v>
      </c>
      <c r="F40" s="36">
        <v>251.58</v>
      </c>
      <c r="G40" s="36">
        <v>469.45</v>
      </c>
      <c r="H40" s="36">
        <v>266.24</v>
      </c>
      <c r="I40" s="36">
        <v>1.0499999999999501</v>
      </c>
      <c r="J40" s="36">
        <v>337.81</v>
      </c>
      <c r="K40" s="36">
        <v>-1347.24</v>
      </c>
      <c r="L40" s="36">
        <v>100.4</v>
      </c>
      <c r="M40" s="36">
        <v>6.57000000000005</v>
      </c>
      <c r="N40" s="45">
        <v>247.8</v>
      </c>
      <c r="O40" s="54">
        <f t="shared" si="1"/>
        <v>1205.0899999999999</v>
      </c>
      <c r="P40" s="27">
        <v>83.3333333333333</v>
      </c>
      <c r="Q40" s="36">
        <v>83.3333333333333</v>
      </c>
      <c r="R40" s="36">
        <v>83.3333333333333</v>
      </c>
      <c r="S40" s="36">
        <v>83.3333333333333</v>
      </c>
      <c r="T40" s="36">
        <v>83.3333333333333</v>
      </c>
      <c r="U40" s="36">
        <v>83.3333333333333</v>
      </c>
      <c r="V40" s="36">
        <v>83.3333333333333</v>
      </c>
      <c r="W40" s="36">
        <v>83.3333333333334</v>
      </c>
      <c r="X40" s="36">
        <v>83.3333333333334</v>
      </c>
      <c r="Y40" s="36">
        <v>83.3333333333334</v>
      </c>
      <c r="Z40" s="36">
        <v>83.3333333333334</v>
      </c>
      <c r="AA40" s="45">
        <v>83.3333333333334</v>
      </c>
      <c r="AB40" s="54">
        <f t="shared" si="1"/>
        <v>1000</v>
      </c>
      <c r="AC40" s="64">
        <v>74.459999999999994</v>
      </c>
      <c r="AD40" s="71">
        <v>144.78</v>
      </c>
      <c r="AE40" s="71">
        <v>225.47</v>
      </c>
      <c r="AF40" s="71">
        <v>89.34</v>
      </c>
      <c r="AG40" s="71">
        <v>299.48</v>
      </c>
      <c r="AH40" s="71">
        <v>186.29</v>
      </c>
      <c r="AI40" s="71">
        <v>0</v>
      </c>
      <c r="AJ40" s="71">
        <v>83.3333333333334</v>
      </c>
      <c r="AK40" s="71">
        <v>83.3333333333333</v>
      </c>
      <c r="AL40" s="71">
        <v>83.3333333333333</v>
      </c>
      <c r="AM40" s="71">
        <v>83.3333333333333</v>
      </c>
      <c r="AN40" s="80">
        <v>83.3333333333333</v>
      </c>
      <c r="AO40" s="157">
        <f t="shared" si="1"/>
        <v>1436.4866666666665</v>
      </c>
      <c r="AP40" s="36">
        <f t="shared" si="2"/>
        <v>436.48666666666645</v>
      </c>
      <c r="AQ40" s="98">
        <f t="shared" si="3"/>
        <v>0.43648666666666647</v>
      </c>
      <c r="AR40" s="36" t="e">
        <f>IF(#REF!-AB40=0,"",#REF!-AB40)</f>
        <v>#REF!</v>
      </c>
      <c r="AS40" s="98" t="str">
        <f>IFERROR((#REF!-AB40)/AB40,"")</f>
        <v/>
      </c>
      <c r="AT40" s="89">
        <v>1859.75</v>
      </c>
      <c r="AU40" s="36">
        <v>1019.82</v>
      </c>
      <c r="AV40" s="36">
        <f t="shared" si="4"/>
        <v>-839.93</v>
      </c>
      <c r="AW40" s="98">
        <f t="shared" si="5"/>
        <v>-0.45163597257695925</v>
      </c>
      <c r="AX40" s="112"/>
    </row>
    <row r="41" spans="1:50" s="117" customFormat="1" ht="15" customHeight="1" x14ac:dyDescent="0.3">
      <c r="A41" s="7">
        <v>363135</v>
      </c>
      <c r="B41" s="16" t="s">
        <v>65</v>
      </c>
      <c r="C41" s="27">
        <v>0</v>
      </c>
      <c r="D41" s="36">
        <v>0</v>
      </c>
      <c r="E41" s="36">
        <v>0</v>
      </c>
      <c r="F41" s="36">
        <v>200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45">
        <v>0</v>
      </c>
      <c r="O41" s="54">
        <f t="shared" si="1"/>
        <v>200</v>
      </c>
      <c r="P41" s="27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45"/>
      <c r="AB41" s="54">
        <f t="shared" si="1"/>
        <v>0</v>
      </c>
      <c r="AC41" s="64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80"/>
      <c r="AO41" s="157">
        <f t="shared" si="1"/>
        <v>0</v>
      </c>
      <c r="AP41" s="36" t="str">
        <f t="shared" si="2"/>
        <v/>
      </c>
      <c r="AQ41" s="98" t="str">
        <f t="shared" si="3"/>
        <v/>
      </c>
      <c r="AR41" s="36" t="e">
        <f>IF(#REF!-AB41=0,"",#REF!-AB41)</f>
        <v>#REF!</v>
      </c>
      <c r="AS41" s="98" t="str">
        <f>IFERROR((#REF!-AB41)/AB41,"")</f>
        <v/>
      </c>
      <c r="AT41" s="89">
        <v>200</v>
      </c>
      <c r="AU41" s="36"/>
      <c r="AV41" s="36">
        <f t="shared" si="4"/>
        <v>-200</v>
      </c>
      <c r="AW41" s="98">
        <f t="shared" si="5"/>
        <v>-1</v>
      </c>
      <c r="AX41" s="112"/>
    </row>
    <row r="42" spans="1:50" s="117" customFormat="1" ht="15" hidden="1" customHeight="1" x14ac:dyDescent="0.3">
      <c r="A42" s="7">
        <v>363140</v>
      </c>
      <c r="B42" s="16" t="s">
        <v>66</v>
      </c>
      <c r="C42" s="27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45"/>
      <c r="O42" s="54">
        <f t="shared" si="1"/>
        <v>0</v>
      </c>
      <c r="P42" s="27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45"/>
      <c r="AB42" s="54">
        <f t="shared" si="1"/>
        <v>0</v>
      </c>
      <c r="AC42" s="64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80"/>
      <c r="AO42" s="157">
        <f t="shared" si="1"/>
        <v>0</v>
      </c>
      <c r="AP42" s="36" t="str">
        <f t="shared" si="2"/>
        <v/>
      </c>
      <c r="AQ42" s="98" t="str">
        <f t="shared" si="3"/>
        <v/>
      </c>
      <c r="AR42" s="36" t="e">
        <f>IF(#REF!-AB42=0,"",#REF!-AB42)</f>
        <v>#REF!</v>
      </c>
      <c r="AS42" s="98" t="str">
        <f>IFERROR((#REF!-AB42)/AB42,"")</f>
        <v/>
      </c>
      <c r="AT42" s="89"/>
      <c r="AU42" s="36"/>
      <c r="AV42" s="36" t="str">
        <f t="shared" si="4"/>
        <v/>
      </c>
      <c r="AW42" s="98" t="str">
        <f t="shared" si="5"/>
        <v/>
      </c>
      <c r="AX42" s="112"/>
    </row>
    <row r="43" spans="1:50" s="117" customFormat="1" ht="15" customHeight="1" x14ac:dyDescent="0.3">
      <c r="A43" s="7">
        <v>363145</v>
      </c>
      <c r="B43" s="16" t="s">
        <v>67</v>
      </c>
      <c r="C43" s="27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5300</v>
      </c>
      <c r="J43" s="36">
        <v>0</v>
      </c>
      <c r="K43" s="36">
        <v>0</v>
      </c>
      <c r="L43" s="36">
        <v>9445.9599999999991</v>
      </c>
      <c r="M43" s="36">
        <v>34681.800000000003</v>
      </c>
      <c r="N43" s="45">
        <v>13305.65</v>
      </c>
      <c r="O43" s="54">
        <f t="shared" si="1"/>
        <v>62733.41</v>
      </c>
      <c r="P43" s="27">
        <v>25000</v>
      </c>
      <c r="Q43" s="36">
        <v>25000</v>
      </c>
      <c r="R43" s="36">
        <v>25000</v>
      </c>
      <c r="S43" s="36">
        <v>25000</v>
      </c>
      <c r="T43" s="36">
        <v>25000</v>
      </c>
      <c r="U43" s="36">
        <v>25000</v>
      </c>
      <c r="V43" s="36">
        <v>25000</v>
      </c>
      <c r="W43" s="36">
        <v>25000</v>
      </c>
      <c r="X43" s="36">
        <v>25000</v>
      </c>
      <c r="Y43" s="36">
        <v>25000</v>
      </c>
      <c r="Z43" s="36">
        <v>25000</v>
      </c>
      <c r="AA43" s="45">
        <v>25000</v>
      </c>
      <c r="AB43" s="54">
        <f t="shared" si="1"/>
        <v>300000</v>
      </c>
      <c r="AC43" s="64">
        <v>67736.570000000007</v>
      </c>
      <c r="AD43" s="71">
        <v>0</v>
      </c>
      <c r="AE43" s="71">
        <v>16845.63</v>
      </c>
      <c r="AF43" s="71">
        <v>27985.11</v>
      </c>
      <c r="AG43" s="71">
        <v>0</v>
      </c>
      <c r="AH43" s="71">
        <v>0</v>
      </c>
      <c r="AI43" s="71">
        <v>32406.26</v>
      </c>
      <c r="AJ43" s="71">
        <v>25000</v>
      </c>
      <c r="AK43" s="71">
        <v>25000</v>
      </c>
      <c r="AL43" s="71">
        <v>25000</v>
      </c>
      <c r="AM43" s="71">
        <v>25000</v>
      </c>
      <c r="AN43" s="80">
        <v>25000</v>
      </c>
      <c r="AO43" s="157">
        <f t="shared" si="1"/>
        <v>269973.57</v>
      </c>
      <c r="AP43" s="36">
        <f t="shared" si="2"/>
        <v>-30026.429999999993</v>
      </c>
      <c r="AQ43" s="98">
        <f t="shared" si="3"/>
        <v>-0.10008809999999997</v>
      </c>
      <c r="AR43" s="36" t="e">
        <f>IF(#REF!-AB43=0,"",#REF!-AB43)</f>
        <v>#REF!</v>
      </c>
      <c r="AS43" s="98" t="str">
        <f>IFERROR((#REF!-AB43)/AB43,"")</f>
        <v/>
      </c>
      <c r="AT43" s="89">
        <v>5300</v>
      </c>
      <c r="AU43" s="36">
        <v>144973.57</v>
      </c>
      <c r="AV43" s="36">
        <f t="shared" si="4"/>
        <v>139673.57</v>
      </c>
      <c r="AW43" s="98">
        <f t="shared" si="5"/>
        <v>26.353503773584908</v>
      </c>
      <c r="AX43" s="112"/>
    </row>
    <row r="44" spans="1:50" s="117" customFormat="1" ht="15" customHeight="1" x14ac:dyDescent="0.3">
      <c r="A44" s="7">
        <v>363150</v>
      </c>
      <c r="B44" s="16" t="s">
        <v>68</v>
      </c>
      <c r="C44" s="27">
        <v>1932.94</v>
      </c>
      <c r="D44" s="36">
        <v>3405.37</v>
      </c>
      <c r="E44" s="36">
        <v>2661.76</v>
      </c>
      <c r="F44" s="36">
        <v>2818.8</v>
      </c>
      <c r="G44" s="36">
        <v>4947.03</v>
      </c>
      <c r="H44" s="36">
        <v>2916.76</v>
      </c>
      <c r="I44" s="36">
        <v>2532.12</v>
      </c>
      <c r="J44" s="36">
        <v>2969.05</v>
      </c>
      <c r="K44" s="36">
        <v>6958.21</v>
      </c>
      <c r="L44" s="36">
        <v>16238.06</v>
      </c>
      <c r="M44" s="36">
        <v>3443.12</v>
      </c>
      <c r="N44" s="45">
        <v>-6006.9900000000098</v>
      </c>
      <c r="O44" s="54">
        <f t="shared" si="1"/>
        <v>44816.229999999981</v>
      </c>
      <c r="P44" s="27">
        <v>10850</v>
      </c>
      <c r="Q44" s="36">
        <v>10850</v>
      </c>
      <c r="R44" s="36">
        <v>10850</v>
      </c>
      <c r="S44" s="36">
        <v>10850</v>
      </c>
      <c r="T44" s="36">
        <v>10850</v>
      </c>
      <c r="U44" s="36">
        <v>10850</v>
      </c>
      <c r="V44" s="36">
        <v>10850</v>
      </c>
      <c r="W44" s="36">
        <v>10850</v>
      </c>
      <c r="X44" s="36">
        <v>10850</v>
      </c>
      <c r="Y44" s="36">
        <v>10850</v>
      </c>
      <c r="Z44" s="36">
        <v>10850</v>
      </c>
      <c r="AA44" s="45">
        <v>10850</v>
      </c>
      <c r="AB44" s="54">
        <f t="shared" si="1"/>
        <v>130200</v>
      </c>
      <c r="AC44" s="64">
        <v>3739.75</v>
      </c>
      <c r="AD44" s="71">
        <v>7123.47</v>
      </c>
      <c r="AE44" s="71">
        <v>4094.17</v>
      </c>
      <c r="AF44" s="71">
        <v>5199.49</v>
      </c>
      <c r="AG44" s="71">
        <v>3821.29</v>
      </c>
      <c r="AH44" s="71">
        <v>3936.95</v>
      </c>
      <c r="AI44" s="71">
        <v>3634.44</v>
      </c>
      <c r="AJ44" s="71">
        <v>10850</v>
      </c>
      <c r="AK44" s="71">
        <v>10850</v>
      </c>
      <c r="AL44" s="71">
        <v>10850</v>
      </c>
      <c r="AM44" s="71">
        <v>10850</v>
      </c>
      <c r="AN44" s="80">
        <v>10850</v>
      </c>
      <c r="AO44" s="157">
        <f t="shared" si="1"/>
        <v>85799.56</v>
      </c>
      <c r="AP44" s="36">
        <f t="shared" si="2"/>
        <v>-44400.44</v>
      </c>
      <c r="AQ44" s="98">
        <f t="shared" si="3"/>
        <v>-0.34101720430107529</v>
      </c>
      <c r="AR44" s="36" t="e">
        <f>IF(#REF!-AB44=0,"",#REF!-AB44)</f>
        <v>#REF!</v>
      </c>
      <c r="AS44" s="98" t="str">
        <f>IFERROR((#REF!-AB44)/AB44,"")</f>
        <v/>
      </c>
      <c r="AT44" s="89">
        <v>21214.78</v>
      </c>
      <c r="AU44" s="36">
        <v>31549.56</v>
      </c>
      <c r="AV44" s="36">
        <f t="shared" si="4"/>
        <v>10334.780000000002</v>
      </c>
      <c r="AW44" s="98">
        <f t="shared" si="5"/>
        <v>0.48714999637045509</v>
      </c>
      <c r="AX44" s="112"/>
    </row>
    <row r="45" spans="1:50" s="117" customFormat="1" ht="15" hidden="1" customHeight="1" x14ac:dyDescent="0.3">
      <c r="A45" s="7">
        <v>363199</v>
      </c>
      <c r="B45" s="16" t="s">
        <v>69</v>
      </c>
      <c r="C45" s="27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45"/>
      <c r="O45" s="54">
        <f t="shared" si="1"/>
        <v>0</v>
      </c>
      <c r="P45" s="27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45"/>
      <c r="AB45" s="54">
        <f t="shared" si="1"/>
        <v>0</v>
      </c>
      <c r="AC45" s="64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80"/>
      <c r="AO45" s="157">
        <f t="shared" si="1"/>
        <v>0</v>
      </c>
      <c r="AP45" s="36" t="str">
        <f t="shared" si="2"/>
        <v/>
      </c>
      <c r="AQ45" s="98" t="str">
        <f t="shared" si="3"/>
        <v/>
      </c>
      <c r="AR45" s="36" t="e">
        <f>IF(#REF!-AB45=0,"",#REF!-AB45)</f>
        <v>#REF!</v>
      </c>
      <c r="AS45" s="98" t="str">
        <f>IFERROR((#REF!-AB45)/AB45,"")</f>
        <v/>
      </c>
      <c r="AT45" s="89"/>
      <c r="AU45" s="36"/>
      <c r="AV45" s="36" t="str">
        <f t="shared" si="4"/>
        <v/>
      </c>
      <c r="AW45" s="98" t="str">
        <f t="shared" si="5"/>
        <v/>
      </c>
      <c r="AX45" s="112"/>
    </row>
    <row r="46" spans="1:50" ht="15" customHeight="1" x14ac:dyDescent="0.3">
      <c r="A46" s="6" t="s">
        <v>70</v>
      </c>
      <c r="B46" s="15" t="s">
        <v>71</v>
      </c>
      <c r="C46" s="26">
        <v>20960.86</v>
      </c>
      <c r="D46" s="35">
        <v>23646.46</v>
      </c>
      <c r="E46" s="35">
        <v>112043.96</v>
      </c>
      <c r="F46" s="35">
        <v>23632.51</v>
      </c>
      <c r="G46" s="35">
        <v>24260.560000000001</v>
      </c>
      <c r="H46" s="35">
        <v>137205.53</v>
      </c>
      <c r="I46" s="35">
        <v>4598.3300000000199</v>
      </c>
      <c r="J46" s="35">
        <v>19485.72</v>
      </c>
      <c r="K46" s="35">
        <v>118534.56</v>
      </c>
      <c r="L46" s="35">
        <v>22127.3999999999</v>
      </c>
      <c r="M46" s="35">
        <v>23666.54</v>
      </c>
      <c r="N46" s="44">
        <v>182588.93</v>
      </c>
      <c r="O46" s="53">
        <f t="shared" si="1"/>
        <v>712751.35999999987</v>
      </c>
      <c r="P46" s="26">
        <v>52067.083333333299</v>
      </c>
      <c r="Q46" s="35">
        <v>52067.083333333299</v>
      </c>
      <c r="R46" s="35">
        <v>52067.083333333299</v>
      </c>
      <c r="S46" s="35">
        <v>52067.083333333299</v>
      </c>
      <c r="T46" s="35">
        <v>52067.083333333299</v>
      </c>
      <c r="U46" s="35">
        <v>52067.083333333299</v>
      </c>
      <c r="V46" s="35">
        <v>52067.083333333401</v>
      </c>
      <c r="W46" s="35">
        <v>52067.083333333299</v>
      </c>
      <c r="X46" s="35">
        <v>52067.083333333299</v>
      </c>
      <c r="Y46" s="35">
        <v>52067.083333333299</v>
      </c>
      <c r="Z46" s="35">
        <v>52067.083333333299</v>
      </c>
      <c r="AA46" s="44">
        <v>52067.083333333401</v>
      </c>
      <c r="AB46" s="53">
        <f t="shared" si="1"/>
        <v>624804.99999999988</v>
      </c>
      <c r="AC46" s="62">
        <v>22831.45</v>
      </c>
      <c r="AD46" s="72">
        <v>23204.7</v>
      </c>
      <c r="AE46" s="72">
        <v>107168.91</v>
      </c>
      <c r="AF46" s="72">
        <v>22930.35</v>
      </c>
      <c r="AG46" s="72">
        <v>25608.12</v>
      </c>
      <c r="AH46" s="72">
        <v>127005.49</v>
      </c>
      <c r="AI46" s="72">
        <v>6634.2400000000498</v>
      </c>
      <c r="AJ46" s="72">
        <v>52067.083333333299</v>
      </c>
      <c r="AK46" s="72">
        <v>52067.083333333299</v>
      </c>
      <c r="AL46" s="72">
        <v>52067.083333333401</v>
      </c>
      <c r="AM46" s="72">
        <v>52067.083333333299</v>
      </c>
      <c r="AN46" s="81">
        <v>52067.083333333401</v>
      </c>
      <c r="AO46" s="156">
        <f t="shared" si="1"/>
        <v>595718.67666666675</v>
      </c>
      <c r="AP46" s="35">
        <f t="shared" si="2"/>
        <v>-29086.32333333313</v>
      </c>
      <c r="AQ46" s="97">
        <f t="shared" si="3"/>
        <v>-4.6552641757561374E-2</v>
      </c>
      <c r="AR46" s="35" t="e">
        <f>IF(#REF!-AB46=0,"",#REF!-AB46)</f>
        <v>#REF!</v>
      </c>
      <c r="AS46" s="97" t="str">
        <f>IFERROR((#REF!-AB46)/AB46,"")</f>
        <v/>
      </c>
      <c r="AT46" s="88">
        <v>346348.21</v>
      </c>
      <c r="AU46" s="35">
        <v>335383.26</v>
      </c>
      <c r="AV46" s="35">
        <f t="shared" si="4"/>
        <v>-10964.950000000012</v>
      </c>
      <c r="AW46" s="97">
        <f t="shared" si="5"/>
        <v>-3.165874597706167E-2</v>
      </c>
      <c r="AX46" s="110"/>
    </row>
    <row r="47" spans="1:50" ht="15" customHeight="1" x14ac:dyDescent="0.3">
      <c r="A47" s="8">
        <v>3630019</v>
      </c>
      <c r="B47" s="17" t="s">
        <v>72</v>
      </c>
      <c r="C47" s="28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46">
        <v>7132.29</v>
      </c>
      <c r="O47" s="55">
        <f t="shared" si="1"/>
        <v>7132.29</v>
      </c>
      <c r="P47" s="28">
        <v>660.41666666666697</v>
      </c>
      <c r="Q47" s="37">
        <v>660.41666666666697</v>
      </c>
      <c r="R47" s="37">
        <v>660.41666666666697</v>
      </c>
      <c r="S47" s="37">
        <v>660.41666666666697</v>
      </c>
      <c r="T47" s="37">
        <v>660.41666666666697</v>
      </c>
      <c r="U47" s="37">
        <v>660.41666666666697</v>
      </c>
      <c r="V47" s="37">
        <v>660.41666666666697</v>
      </c>
      <c r="W47" s="37">
        <v>660.41666666666697</v>
      </c>
      <c r="X47" s="37">
        <v>660.41666666666697</v>
      </c>
      <c r="Y47" s="37">
        <v>660.41666666666697</v>
      </c>
      <c r="Z47" s="37">
        <v>660.41666666666697</v>
      </c>
      <c r="AA47" s="46">
        <v>660.41666666666697</v>
      </c>
      <c r="AB47" s="55">
        <f t="shared" si="1"/>
        <v>7925.0000000000036</v>
      </c>
      <c r="AC47" s="65">
        <v>0</v>
      </c>
      <c r="AD47" s="73">
        <v>0</v>
      </c>
      <c r="AE47" s="73">
        <v>0</v>
      </c>
      <c r="AF47" s="73">
        <v>0</v>
      </c>
      <c r="AG47" s="73">
        <v>0</v>
      </c>
      <c r="AH47" s="73">
        <v>0</v>
      </c>
      <c r="AI47" s="73">
        <v>0</v>
      </c>
      <c r="AJ47" s="73">
        <v>660.41666666666697</v>
      </c>
      <c r="AK47" s="73">
        <v>660.41666666666697</v>
      </c>
      <c r="AL47" s="73">
        <v>660.41666666666697</v>
      </c>
      <c r="AM47" s="73">
        <v>660.41666666666697</v>
      </c>
      <c r="AN47" s="82">
        <v>660.41666666666697</v>
      </c>
      <c r="AO47" s="158">
        <f t="shared" si="1"/>
        <v>3302.0833333333348</v>
      </c>
      <c r="AP47" s="37">
        <f t="shared" si="2"/>
        <v>-4622.9166666666688</v>
      </c>
      <c r="AQ47" s="99">
        <f t="shared" si="3"/>
        <v>-0.58333333333333337</v>
      </c>
      <c r="AR47" s="37" t="e">
        <f>IF(#REF!-AB47=0,"",#REF!-AB47)</f>
        <v>#REF!</v>
      </c>
      <c r="AS47" s="99" t="str">
        <f>IFERROR((#REF!-AB47)/AB47,"")</f>
        <v/>
      </c>
      <c r="AT47" s="90">
        <v>0</v>
      </c>
      <c r="AU47" s="37"/>
      <c r="AV47" s="37" t="str">
        <f t="shared" si="4"/>
        <v/>
      </c>
      <c r="AW47" s="99" t="str">
        <f t="shared" si="5"/>
        <v/>
      </c>
      <c r="AX47" s="113"/>
    </row>
    <row r="48" spans="1:50" ht="15" customHeight="1" x14ac:dyDescent="0.3">
      <c r="A48" s="8">
        <v>3630029</v>
      </c>
      <c r="B48" s="17" t="s">
        <v>73</v>
      </c>
      <c r="C48" s="28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46">
        <v>14163.55</v>
      </c>
      <c r="O48" s="55">
        <f t="shared" si="1"/>
        <v>14163.55</v>
      </c>
      <c r="P48" s="28">
        <v>1246.6666666666699</v>
      </c>
      <c r="Q48" s="37">
        <v>1246.6666666666699</v>
      </c>
      <c r="R48" s="37">
        <v>1246.6666666666699</v>
      </c>
      <c r="S48" s="37">
        <v>1246.6666666666699</v>
      </c>
      <c r="T48" s="37">
        <v>1246.6666666666699</v>
      </c>
      <c r="U48" s="37">
        <v>1246.6666666666699</v>
      </c>
      <c r="V48" s="37">
        <v>1246.6666666666699</v>
      </c>
      <c r="W48" s="37">
        <v>1246.6666666666699</v>
      </c>
      <c r="X48" s="37">
        <v>1246.6666666666699</v>
      </c>
      <c r="Y48" s="37">
        <v>1246.6666666666699</v>
      </c>
      <c r="Z48" s="37">
        <v>1246.6666666666699</v>
      </c>
      <c r="AA48" s="46">
        <v>1246.6666666666699</v>
      </c>
      <c r="AB48" s="55">
        <f t="shared" si="1"/>
        <v>14960.000000000038</v>
      </c>
      <c r="AC48" s="65">
        <v>0</v>
      </c>
      <c r="AD48" s="73">
        <v>0</v>
      </c>
      <c r="AE48" s="73">
        <v>0</v>
      </c>
      <c r="AF48" s="73">
        <v>0</v>
      </c>
      <c r="AG48" s="73">
        <v>0</v>
      </c>
      <c r="AH48" s="73">
        <v>0</v>
      </c>
      <c r="AI48" s="73">
        <v>0</v>
      </c>
      <c r="AJ48" s="73">
        <v>1246.6666666666699</v>
      </c>
      <c r="AK48" s="73">
        <v>1246.6666666666699</v>
      </c>
      <c r="AL48" s="73">
        <v>1246.6666666666699</v>
      </c>
      <c r="AM48" s="73">
        <v>1246.6666666666699</v>
      </c>
      <c r="AN48" s="82">
        <v>1246.6666666666699</v>
      </c>
      <c r="AO48" s="158">
        <f t="shared" si="1"/>
        <v>6233.3333333333494</v>
      </c>
      <c r="AP48" s="37">
        <f t="shared" si="2"/>
        <v>-8726.6666666666897</v>
      </c>
      <c r="AQ48" s="99">
        <f t="shared" si="3"/>
        <v>-0.58333333333333337</v>
      </c>
      <c r="AR48" s="37" t="e">
        <f>IF(#REF!-AB48=0,"",#REF!-AB48)</f>
        <v>#REF!</v>
      </c>
      <c r="AS48" s="99" t="str">
        <f>IFERROR((#REF!-AB48)/AB48,"")</f>
        <v/>
      </c>
      <c r="AT48" s="90">
        <v>0</v>
      </c>
      <c r="AU48" s="37"/>
      <c r="AV48" s="37" t="str">
        <f t="shared" si="4"/>
        <v/>
      </c>
      <c r="AW48" s="99" t="str">
        <f t="shared" si="5"/>
        <v/>
      </c>
      <c r="AX48" s="113"/>
    </row>
    <row r="49" spans="1:50" ht="15" hidden="1" customHeight="1" x14ac:dyDescent="0.3">
      <c r="A49" s="8">
        <v>3630509</v>
      </c>
      <c r="B49" s="17" t="s">
        <v>74</v>
      </c>
      <c r="C49" s="28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46"/>
      <c r="O49" s="55">
        <f t="shared" si="1"/>
        <v>0</v>
      </c>
      <c r="P49" s="28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46"/>
      <c r="AB49" s="55">
        <f t="shared" si="1"/>
        <v>0</v>
      </c>
      <c r="AC49" s="65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82"/>
      <c r="AO49" s="158">
        <f t="shared" si="1"/>
        <v>0</v>
      </c>
      <c r="AP49" s="37" t="str">
        <f t="shared" si="2"/>
        <v/>
      </c>
      <c r="AQ49" s="99" t="str">
        <f t="shared" si="3"/>
        <v/>
      </c>
      <c r="AR49" s="37" t="e">
        <f>IF(#REF!-AB49=0,"",#REF!-AB49)</f>
        <v>#REF!</v>
      </c>
      <c r="AS49" s="99" t="str">
        <f>IFERROR((#REF!-AB49)/AB49,"")</f>
        <v/>
      </c>
      <c r="AT49" s="90"/>
      <c r="AU49" s="37"/>
      <c r="AV49" s="37" t="str">
        <f t="shared" si="4"/>
        <v/>
      </c>
      <c r="AW49" s="99" t="str">
        <f t="shared" si="5"/>
        <v/>
      </c>
      <c r="AX49" s="113"/>
    </row>
    <row r="50" spans="1:50" ht="15" hidden="1" customHeight="1" x14ac:dyDescent="0.3">
      <c r="A50" s="8">
        <v>3630609</v>
      </c>
      <c r="B50" s="17" t="s">
        <v>75</v>
      </c>
      <c r="C50" s="28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46"/>
      <c r="O50" s="55">
        <f t="shared" si="1"/>
        <v>0</v>
      </c>
      <c r="P50" s="28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46"/>
      <c r="AB50" s="55">
        <f t="shared" si="1"/>
        <v>0</v>
      </c>
      <c r="AC50" s="65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82"/>
      <c r="AO50" s="158">
        <f t="shared" si="1"/>
        <v>0</v>
      </c>
      <c r="AP50" s="37" t="str">
        <f t="shared" si="2"/>
        <v/>
      </c>
      <c r="AQ50" s="99" t="str">
        <f t="shared" si="3"/>
        <v/>
      </c>
      <c r="AR50" s="37" t="e">
        <f>IF(#REF!-AB50=0,"",#REF!-AB50)</f>
        <v>#REF!</v>
      </c>
      <c r="AS50" s="99" t="str">
        <f>IFERROR((#REF!-AB50)/AB50,"")</f>
        <v/>
      </c>
      <c r="AT50" s="90"/>
      <c r="AU50" s="37"/>
      <c r="AV50" s="37" t="str">
        <f t="shared" si="4"/>
        <v/>
      </c>
      <c r="AW50" s="99" t="str">
        <f t="shared" si="5"/>
        <v/>
      </c>
      <c r="AX50" s="113"/>
    </row>
    <row r="51" spans="1:50" ht="15" customHeight="1" x14ac:dyDescent="0.3">
      <c r="A51" s="8">
        <v>3631509</v>
      </c>
      <c r="B51" s="17" t="s">
        <v>76</v>
      </c>
      <c r="C51" s="28">
        <v>0</v>
      </c>
      <c r="D51" s="37">
        <v>0</v>
      </c>
      <c r="E51" s="37">
        <v>0</v>
      </c>
      <c r="F51" s="37">
        <v>0</v>
      </c>
      <c r="G51" s="37">
        <v>0</v>
      </c>
      <c r="H51" s="37">
        <v>38150.730000000003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46">
        <v>38797.46</v>
      </c>
      <c r="O51" s="55">
        <f t="shared" si="1"/>
        <v>76948.19</v>
      </c>
      <c r="P51" s="28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46"/>
      <c r="AB51" s="55">
        <f t="shared" si="1"/>
        <v>0</v>
      </c>
      <c r="AC51" s="65">
        <v>0</v>
      </c>
      <c r="AD51" s="73">
        <v>0</v>
      </c>
      <c r="AE51" s="73">
        <v>0</v>
      </c>
      <c r="AF51" s="73">
        <v>0</v>
      </c>
      <c r="AG51" s="73">
        <v>0</v>
      </c>
      <c r="AH51" s="73">
        <v>34733.519999999997</v>
      </c>
      <c r="AI51" s="73">
        <v>0</v>
      </c>
      <c r="AJ51" s="73">
        <v>0</v>
      </c>
      <c r="AK51" s="73">
        <v>0</v>
      </c>
      <c r="AL51" s="73">
        <v>0</v>
      </c>
      <c r="AM51" s="73">
        <v>0</v>
      </c>
      <c r="AN51" s="82">
        <v>0</v>
      </c>
      <c r="AO51" s="158">
        <f t="shared" si="1"/>
        <v>34733.519999999997</v>
      </c>
      <c r="AP51" s="37">
        <f t="shared" si="2"/>
        <v>34733.519999999997</v>
      </c>
      <c r="AQ51" s="99" t="str">
        <f t="shared" si="3"/>
        <v/>
      </c>
      <c r="AR51" s="37" t="e">
        <f>IF(#REF!-AB51=0,"",#REF!-AB51)</f>
        <v>#REF!</v>
      </c>
      <c r="AS51" s="99" t="str">
        <f>IFERROR((#REF!-AB51)/AB51,"")</f>
        <v/>
      </c>
      <c r="AT51" s="90">
        <v>38150.730000000003</v>
      </c>
      <c r="AU51" s="37">
        <v>34733.519999999997</v>
      </c>
      <c r="AV51" s="37">
        <f t="shared" si="4"/>
        <v>-3417.2100000000064</v>
      </c>
      <c r="AW51" s="99">
        <f t="shared" si="5"/>
        <v>-8.957128736461939E-2</v>
      </c>
      <c r="AX51" s="113"/>
    </row>
    <row r="52" spans="1:50" ht="15" hidden="1" customHeight="1" x14ac:dyDescent="0.3">
      <c r="A52" s="8">
        <v>3631609</v>
      </c>
      <c r="B52" s="17" t="s">
        <v>77</v>
      </c>
      <c r="C52" s="28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46"/>
      <c r="O52" s="55">
        <f t="shared" si="1"/>
        <v>0</v>
      </c>
      <c r="P52" s="28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46"/>
      <c r="AB52" s="55">
        <f t="shared" si="1"/>
        <v>0</v>
      </c>
      <c r="AC52" s="65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82"/>
      <c r="AO52" s="158">
        <f t="shared" si="1"/>
        <v>0</v>
      </c>
      <c r="AP52" s="37" t="str">
        <f t="shared" si="2"/>
        <v/>
      </c>
      <c r="AQ52" s="99" t="str">
        <f t="shared" si="3"/>
        <v/>
      </c>
      <c r="AR52" s="37" t="e">
        <f>IF(#REF!-AB52=0,"",#REF!-AB52)</f>
        <v>#REF!</v>
      </c>
      <c r="AS52" s="99" t="str">
        <f>IFERROR((#REF!-AB52)/AB52,"")</f>
        <v/>
      </c>
      <c r="AT52" s="90"/>
      <c r="AU52" s="37"/>
      <c r="AV52" s="37" t="str">
        <f t="shared" si="4"/>
        <v/>
      </c>
      <c r="AW52" s="99" t="str">
        <f t="shared" si="5"/>
        <v/>
      </c>
      <c r="AX52" s="113"/>
    </row>
    <row r="53" spans="1:50" ht="15" customHeight="1" x14ac:dyDescent="0.3">
      <c r="A53" s="8">
        <v>3631619</v>
      </c>
      <c r="B53" s="17" t="s">
        <v>78</v>
      </c>
      <c r="C53" s="28">
        <v>0</v>
      </c>
      <c r="D53" s="37">
        <v>0</v>
      </c>
      <c r="E53" s="37">
        <v>54348.33</v>
      </c>
      <c r="F53" s="37">
        <v>0</v>
      </c>
      <c r="G53" s="37">
        <v>0</v>
      </c>
      <c r="H53" s="37">
        <v>54348.33</v>
      </c>
      <c r="I53" s="37">
        <v>0</v>
      </c>
      <c r="J53" s="37">
        <v>0</v>
      </c>
      <c r="K53" s="37">
        <v>54428.57</v>
      </c>
      <c r="L53" s="37">
        <v>0</v>
      </c>
      <c r="M53" s="37">
        <v>0</v>
      </c>
      <c r="N53" s="46">
        <v>64407.19</v>
      </c>
      <c r="O53" s="55">
        <f t="shared" si="1"/>
        <v>227532.42</v>
      </c>
      <c r="P53" s="28">
        <v>18620.833333333299</v>
      </c>
      <c r="Q53" s="37">
        <v>18620.833333333299</v>
      </c>
      <c r="R53" s="37">
        <v>18620.833333333299</v>
      </c>
      <c r="S53" s="37">
        <v>18620.833333333299</v>
      </c>
      <c r="T53" s="37">
        <v>18620.833333333299</v>
      </c>
      <c r="U53" s="37">
        <v>18620.833333333299</v>
      </c>
      <c r="V53" s="37">
        <v>18620.833333333299</v>
      </c>
      <c r="W53" s="37">
        <v>18620.833333333299</v>
      </c>
      <c r="X53" s="37">
        <v>18620.833333333299</v>
      </c>
      <c r="Y53" s="37">
        <v>18620.833333333299</v>
      </c>
      <c r="Z53" s="37">
        <v>18620.833333333299</v>
      </c>
      <c r="AA53" s="46">
        <v>18620.833333333299</v>
      </c>
      <c r="AB53" s="55">
        <f t="shared" si="1"/>
        <v>223449.99999999965</v>
      </c>
      <c r="AC53" s="65">
        <v>0</v>
      </c>
      <c r="AD53" s="73">
        <v>0</v>
      </c>
      <c r="AE53" s="73">
        <v>52098.65</v>
      </c>
      <c r="AF53" s="73">
        <v>0</v>
      </c>
      <c r="AG53" s="73">
        <v>0</v>
      </c>
      <c r="AH53" s="73">
        <v>52098.61</v>
      </c>
      <c r="AI53" s="73">
        <v>0</v>
      </c>
      <c r="AJ53" s="73">
        <v>18620.833333333299</v>
      </c>
      <c r="AK53" s="73">
        <v>18620.833333333299</v>
      </c>
      <c r="AL53" s="73">
        <v>18620.833333333299</v>
      </c>
      <c r="AM53" s="73">
        <v>18620.833333333299</v>
      </c>
      <c r="AN53" s="82">
        <v>18620.833333333299</v>
      </c>
      <c r="AO53" s="158">
        <f t="shared" si="1"/>
        <v>197301.42666666652</v>
      </c>
      <c r="AP53" s="37">
        <f t="shared" si="2"/>
        <v>-26148.57333333313</v>
      </c>
      <c r="AQ53" s="99">
        <f t="shared" si="3"/>
        <v>-0.1170220332662035</v>
      </c>
      <c r="AR53" s="37" t="e">
        <f>IF(#REF!-AB53=0,"",#REF!-AB53)</f>
        <v>#REF!</v>
      </c>
      <c r="AS53" s="99" t="str">
        <f>IFERROR((#REF!-AB53)/AB53,"")</f>
        <v/>
      </c>
      <c r="AT53" s="90">
        <v>108696.66</v>
      </c>
      <c r="AU53" s="37">
        <v>104197.26</v>
      </c>
      <c r="AV53" s="37">
        <f t="shared" si="4"/>
        <v>-4499.4000000000087</v>
      </c>
      <c r="AW53" s="99">
        <f t="shared" si="5"/>
        <v>-4.1394096193940168E-2</v>
      </c>
      <c r="AX53" s="113"/>
    </row>
    <row r="54" spans="1:50" ht="15" hidden="1" customHeight="1" x14ac:dyDescent="0.3">
      <c r="A54" s="8">
        <v>3631629</v>
      </c>
      <c r="B54" s="17" t="s">
        <v>79</v>
      </c>
      <c r="C54" s="28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46"/>
      <c r="O54" s="55">
        <f t="shared" si="1"/>
        <v>0</v>
      </c>
      <c r="P54" s="28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46"/>
      <c r="AB54" s="55">
        <f t="shared" si="1"/>
        <v>0</v>
      </c>
      <c r="AC54" s="65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82"/>
      <c r="AO54" s="158">
        <f t="shared" si="1"/>
        <v>0</v>
      </c>
      <c r="AP54" s="37" t="str">
        <f t="shared" si="2"/>
        <v/>
      </c>
      <c r="AQ54" s="99" t="str">
        <f t="shared" si="3"/>
        <v/>
      </c>
      <c r="AR54" s="37" t="e">
        <f>IF(#REF!-AB54=0,"",#REF!-AB54)</f>
        <v>#REF!</v>
      </c>
      <c r="AS54" s="99" t="str">
        <f>IFERROR((#REF!-AB54)/AB54,"")</f>
        <v/>
      </c>
      <c r="AT54" s="90"/>
      <c r="AU54" s="37"/>
      <c r="AV54" s="37" t="str">
        <f t="shared" si="4"/>
        <v/>
      </c>
      <c r="AW54" s="99" t="str">
        <f t="shared" si="5"/>
        <v/>
      </c>
      <c r="AX54" s="113"/>
    </row>
    <row r="55" spans="1:50" ht="15" customHeight="1" x14ac:dyDescent="0.3">
      <c r="A55" s="8">
        <v>3631809</v>
      </c>
      <c r="B55" s="17" t="s">
        <v>80</v>
      </c>
      <c r="C55" s="28">
        <v>0</v>
      </c>
      <c r="D55" s="37">
        <v>0</v>
      </c>
      <c r="E55" s="37">
        <v>39968.57</v>
      </c>
      <c r="F55" s="37">
        <v>0</v>
      </c>
      <c r="G55" s="37">
        <v>0</v>
      </c>
      <c r="H55" s="37">
        <v>39968.57</v>
      </c>
      <c r="I55" s="37">
        <v>0</v>
      </c>
      <c r="J55" s="37">
        <v>0</v>
      </c>
      <c r="K55" s="37">
        <v>39968.57</v>
      </c>
      <c r="L55" s="37">
        <v>0</v>
      </c>
      <c r="M55" s="37">
        <v>0</v>
      </c>
      <c r="N55" s="46">
        <v>39968.57</v>
      </c>
      <c r="O55" s="55">
        <f t="shared" si="1"/>
        <v>159874.28</v>
      </c>
      <c r="P55" s="28">
        <v>11733.333333333299</v>
      </c>
      <c r="Q55" s="37">
        <v>11733.333333333299</v>
      </c>
      <c r="R55" s="37">
        <v>11733.333333333299</v>
      </c>
      <c r="S55" s="37">
        <v>11733.333333333299</v>
      </c>
      <c r="T55" s="37">
        <v>11733.333333333299</v>
      </c>
      <c r="U55" s="37">
        <v>11733.333333333299</v>
      </c>
      <c r="V55" s="37">
        <v>11733.333333333299</v>
      </c>
      <c r="W55" s="37">
        <v>11733.333333333299</v>
      </c>
      <c r="X55" s="37">
        <v>11733.333333333299</v>
      </c>
      <c r="Y55" s="37">
        <v>11733.333333333299</v>
      </c>
      <c r="Z55" s="37">
        <v>11733.333333333299</v>
      </c>
      <c r="AA55" s="46">
        <v>11733.333333333299</v>
      </c>
      <c r="AB55" s="55">
        <f t="shared" si="1"/>
        <v>140799.99999999959</v>
      </c>
      <c r="AC55" s="65">
        <v>0</v>
      </c>
      <c r="AD55" s="73">
        <v>0</v>
      </c>
      <c r="AE55" s="73">
        <v>35225.760000000002</v>
      </c>
      <c r="AF55" s="73">
        <v>0</v>
      </c>
      <c r="AG55" s="73">
        <v>0</v>
      </c>
      <c r="AH55" s="73">
        <v>35225.760000000002</v>
      </c>
      <c r="AI55" s="73">
        <v>0</v>
      </c>
      <c r="AJ55" s="73">
        <v>11733.333333333299</v>
      </c>
      <c r="AK55" s="73">
        <v>11733.333333333299</v>
      </c>
      <c r="AL55" s="73">
        <v>11733.333333333299</v>
      </c>
      <c r="AM55" s="73">
        <v>11733.333333333299</v>
      </c>
      <c r="AN55" s="82">
        <v>11733.333333333299</v>
      </c>
      <c r="AO55" s="158">
        <f t="shared" si="1"/>
        <v>129118.1866666665</v>
      </c>
      <c r="AP55" s="37">
        <f t="shared" si="2"/>
        <v>-11681.813333333092</v>
      </c>
      <c r="AQ55" s="99">
        <f t="shared" si="3"/>
        <v>-8.296742424242276E-2</v>
      </c>
      <c r="AR55" s="37" t="e">
        <f>IF(#REF!-AB55=0,"",#REF!-AB55)</f>
        <v>#REF!</v>
      </c>
      <c r="AS55" s="99" t="str">
        <f>IFERROR((#REF!-AB55)/AB55,"")</f>
        <v/>
      </c>
      <c r="AT55" s="90">
        <v>79937.14</v>
      </c>
      <c r="AU55" s="37">
        <v>70451.520000000004</v>
      </c>
      <c r="AV55" s="37">
        <f t="shared" si="4"/>
        <v>-9485.6199999999953</v>
      </c>
      <c r="AW55" s="99">
        <f t="shared" si="5"/>
        <v>-0.11866348983713948</v>
      </c>
      <c r="AX55" s="113"/>
    </row>
    <row r="56" spans="1:50" ht="15" hidden="1" customHeight="1" x14ac:dyDescent="0.3">
      <c r="A56" s="8">
        <v>3631909</v>
      </c>
      <c r="B56" s="17" t="s">
        <v>81</v>
      </c>
      <c r="C56" s="28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46"/>
      <c r="O56" s="55">
        <f t="shared" si="1"/>
        <v>0</v>
      </c>
      <c r="P56" s="28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46"/>
      <c r="AB56" s="55">
        <f t="shared" si="1"/>
        <v>0</v>
      </c>
      <c r="AC56" s="65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82"/>
      <c r="AO56" s="158">
        <f t="shared" si="1"/>
        <v>0</v>
      </c>
      <c r="AP56" s="37" t="str">
        <f t="shared" si="2"/>
        <v/>
      </c>
      <c r="AQ56" s="99" t="str">
        <f t="shared" si="3"/>
        <v/>
      </c>
      <c r="AR56" s="37" t="e">
        <f>IF(#REF!-AB56=0,"",#REF!-AB56)</f>
        <v>#REF!</v>
      </c>
      <c r="AS56" s="99" t="str">
        <f>IFERROR((#REF!-AB56)/AB56,"")</f>
        <v/>
      </c>
      <c r="AT56" s="90"/>
      <c r="AU56" s="37"/>
      <c r="AV56" s="37" t="str">
        <f t="shared" si="4"/>
        <v/>
      </c>
      <c r="AW56" s="99" t="str">
        <f t="shared" si="5"/>
        <v/>
      </c>
      <c r="AX56" s="113"/>
    </row>
    <row r="57" spans="1:50" ht="15" customHeight="1" x14ac:dyDescent="0.3">
      <c r="A57" s="8">
        <v>3631339</v>
      </c>
      <c r="B57" s="17" t="s">
        <v>82</v>
      </c>
      <c r="C57" s="28">
        <v>20960.86</v>
      </c>
      <c r="D57" s="37">
        <v>23646.46</v>
      </c>
      <c r="E57" s="37">
        <v>17727.060000000001</v>
      </c>
      <c r="F57" s="37">
        <v>23632.51</v>
      </c>
      <c r="G57" s="37">
        <v>24260.560000000001</v>
      </c>
      <c r="H57" s="37">
        <v>4737.8999999999896</v>
      </c>
      <c r="I57" s="37">
        <v>4598.33</v>
      </c>
      <c r="J57" s="37">
        <v>19485.72</v>
      </c>
      <c r="K57" s="37">
        <v>24137.42</v>
      </c>
      <c r="L57" s="37">
        <v>22127.4</v>
      </c>
      <c r="M57" s="37">
        <v>23666.54</v>
      </c>
      <c r="N57" s="46">
        <v>18119.87</v>
      </c>
      <c r="O57" s="55">
        <f t="shared" si="1"/>
        <v>227100.63</v>
      </c>
      <c r="P57" s="28">
        <v>19805.833333333299</v>
      </c>
      <c r="Q57" s="37">
        <v>19805.833333333299</v>
      </c>
      <c r="R57" s="37">
        <v>19805.833333333299</v>
      </c>
      <c r="S57" s="37">
        <v>19805.833333333299</v>
      </c>
      <c r="T57" s="37">
        <v>19805.833333333299</v>
      </c>
      <c r="U57" s="37">
        <v>19805.833333333299</v>
      </c>
      <c r="V57" s="37">
        <v>19805.833333333299</v>
      </c>
      <c r="W57" s="37">
        <v>19805.833333333299</v>
      </c>
      <c r="X57" s="37">
        <v>19805.833333333299</v>
      </c>
      <c r="Y57" s="37">
        <v>19805.833333333299</v>
      </c>
      <c r="Z57" s="37">
        <v>19805.833333333299</v>
      </c>
      <c r="AA57" s="46">
        <v>19805.833333333299</v>
      </c>
      <c r="AB57" s="55">
        <f t="shared" si="1"/>
        <v>237669.99999999965</v>
      </c>
      <c r="AC57" s="65">
        <v>22831.45</v>
      </c>
      <c r="AD57" s="73">
        <v>23204.7</v>
      </c>
      <c r="AE57" s="73">
        <v>19844.5</v>
      </c>
      <c r="AF57" s="73">
        <v>22930.35</v>
      </c>
      <c r="AG57" s="73">
        <v>25608.12</v>
      </c>
      <c r="AH57" s="73">
        <v>4947.6000000000104</v>
      </c>
      <c r="AI57" s="73">
        <v>6634.2400000000098</v>
      </c>
      <c r="AJ57" s="73">
        <v>19805.833333333299</v>
      </c>
      <c r="AK57" s="73">
        <v>19805.833333333299</v>
      </c>
      <c r="AL57" s="73">
        <v>19805.833333333299</v>
      </c>
      <c r="AM57" s="73">
        <v>19805.833333333299</v>
      </c>
      <c r="AN57" s="82">
        <v>19805.833333333299</v>
      </c>
      <c r="AO57" s="158">
        <f t="shared" si="1"/>
        <v>225030.12666666653</v>
      </c>
      <c r="AP57" s="37">
        <f t="shared" si="2"/>
        <v>-12639.873333333118</v>
      </c>
      <c r="AQ57" s="99">
        <f t="shared" si="3"/>
        <v>-5.3182451859019382E-2</v>
      </c>
      <c r="AR57" s="37" t="e">
        <f>IF(#REF!-AB57=0,"",#REF!-AB57)</f>
        <v>#REF!</v>
      </c>
      <c r="AS57" s="99" t="str">
        <f>IFERROR((#REF!-AB57)/AB57,"")</f>
        <v/>
      </c>
      <c r="AT57" s="90">
        <v>119563.68</v>
      </c>
      <c r="AU57" s="37">
        <v>126000.96000000001</v>
      </c>
      <c r="AV57" s="37">
        <f t="shared" si="4"/>
        <v>6437.2800000000134</v>
      </c>
      <c r="AW57" s="99">
        <f t="shared" si="5"/>
        <v>5.3839761372349977E-2</v>
      </c>
      <c r="AX57" s="113"/>
    </row>
    <row r="58" spans="1:50" ht="15" customHeight="1" x14ac:dyDescent="0.3">
      <c r="A58" s="6">
        <v>32003299</v>
      </c>
      <c r="B58" s="15" t="s">
        <v>83</v>
      </c>
      <c r="C58" s="26">
        <v>3346</v>
      </c>
      <c r="D58" s="35">
        <v>2936</v>
      </c>
      <c r="E58" s="35">
        <v>320</v>
      </c>
      <c r="F58" s="35">
        <v>4144</v>
      </c>
      <c r="G58" s="35">
        <v>12244.83</v>
      </c>
      <c r="H58" s="35">
        <v>600</v>
      </c>
      <c r="I58" s="35">
        <v>996</v>
      </c>
      <c r="J58" s="35">
        <v>480</v>
      </c>
      <c r="K58" s="35">
        <v>2468</v>
      </c>
      <c r="L58" s="35">
        <v>4468</v>
      </c>
      <c r="M58" s="35">
        <v>2785.5</v>
      </c>
      <c r="N58" s="44">
        <v>10515.1</v>
      </c>
      <c r="O58" s="53">
        <f t="shared" si="1"/>
        <v>45303.43</v>
      </c>
      <c r="P58" s="26">
        <v>4083.3333333333298</v>
      </c>
      <c r="Q58" s="35">
        <v>4083.3333333333298</v>
      </c>
      <c r="R58" s="35">
        <v>4083.3333333333298</v>
      </c>
      <c r="S58" s="35">
        <v>4083.3333333333298</v>
      </c>
      <c r="T58" s="35">
        <v>4083.3333333333298</v>
      </c>
      <c r="U58" s="35">
        <v>4083.3333333333298</v>
      </c>
      <c r="V58" s="35">
        <v>4083.3333333333298</v>
      </c>
      <c r="W58" s="35">
        <v>4083.3333333333399</v>
      </c>
      <c r="X58" s="35">
        <v>4083.3333333333298</v>
      </c>
      <c r="Y58" s="35">
        <v>4083.3333333333399</v>
      </c>
      <c r="Z58" s="35">
        <v>4083.3333333333298</v>
      </c>
      <c r="AA58" s="44">
        <v>4083.3333333333399</v>
      </c>
      <c r="AB58" s="53">
        <f t="shared" si="1"/>
        <v>48999.999999999993</v>
      </c>
      <c r="AC58" s="62">
        <v>530</v>
      </c>
      <c r="AD58" s="62">
        <v>2270</v>
      </c>
      <c r="AE58" s="62">
        <v>480</v>
      </c>
      <c r="AF58" s="62">
        <v>4759.5</v>
      </c>
      <c r="AG58" s="62">
        <v>12028.64</v>
      </c>
      <c r="AH58" s="62">
        <v>11170.23</v>
      </c>
      <c r="AI58" s="62">
        <v>3568.5</v>
      </c>
      <c r="AJ58" s="62">
        <v>4083.3333333333399</v>
      </c>
      <c r="AK58" s="62">
        <v>4083.3333333333298</v>
      </c>
      <c r="AL58" s="62">
        <v>4083.3333333333399</v>
      </c>
      <c r="AM58" s="62">
        <v>4083.3333333333399</v>
      </c>
      <c r="AN58" s="62">
        <v>4083.3333333333298</v>
      </c>
      <c r="AO58" s="156">
        <f t="shared" si="1"/>
        <v>55223.536666666681</v>
      </c>
      <c r="AP58" s="35">
        <f t="shared" si="2"/>
        <v>6223.5366666666887</v>
      </c>
      <c r="AQ58" s="97">
        <f t="shared" si="3"/>
        <v>0.12701095238095286</v>
      </c>
      <c r="AR58" s="35" t="e">
        <f>IF(#REF!-AB58=0,"",#REF!-AB58)</f>
        <v>#REF!</v>
      </c>
      <c r="AS58" s="97" t="str">
        <f>IFERROR((#REF!-AB58)/AB58,"")</f>
        <v/>
      </c>
      <c r="AT58" s="88">
        <v>24586.83</v>
      </c>
      <c r="AU58" s="35">
        <v>34806.870000000003</v>
      </c>
      <c r="AV58" s="35">
        <f t="shared" si="4"/>
        <v>10220.040000000001</v>
      </c>
      <c r="AW58" s="97">
        <f t="shared" si="5"/>
        <v>0.41567131671712049</v>
      </c>
      <c r="AX58" s="110"/>
    </row>
    <row r="59" spans="1:50" s="117" customFormat="1" ht="15" customHeight="1" x14ac:dyDescent="0.3">
      <c r="A59" s="7">
        <v>363200</v>
      </c>
      <c r="B59" s="16" t="s">
        <v>84</v>
      </c>
      <c r="C59" s="27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45"/>
      <c r="O59" s="54">
        <f t="shared" si="1"/>
        <v>0</v>
      </c>
      <c r="P59" s="27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45"/>
      <c r="AB59" s="54">
        <f t="shared" si="1"/>
        <v>0</v>
      </c>
      <c r="AC59" s="63">
        <v>50</v>
      </c>
      <c r="AD59" s="70">
        <v>0</v>
      </c>
      <c r="AE59" s="70">
        <v>0</v>
      </c>
      <c r="AF59" s="70">
        <v>0</v>
      </c>
      <c r="AG59" s="70">
        <v>0</v>
      </c>
      <c r="AH59" s="70">
        <v>0</v>
      </c>
      <c r="AI59" s="70">
        <v>0</v>
      </c>
      <c r="AJ59" s="70">
        <v>0</v>
      </c>
      <c r="AK59" s="70">
        <v>0</v>
      </c>
      <c r="AL59" s="70">
        <v>0</v>
      </c>
      <c r="AM59" s="70">
        <v>0</v>
      </c>
      <c r="AN59" s="79">
        <v>0</v>
      </c>
      <c r="AO59" s="157">
        <f t="shared" si="1"/>
        <v>50</v>
      </c>
      <c r="AP59" s="36">
        <f t="shared" si="2"/>
        <v>50</v>
      </c>
      <c r="AQ59" s="98" t="str">
        <f t="shared" si="3"/>
        <v/>
      </c>
      <c r="AR59" s="36" t="e">
        <f>IF(#REF!-AB59=0,"",#REF!-AB59)</f>
        <v>#REF!</v>
      </c>
      <c r="AS59" s="98" t="str">
        <f>IFERROR((#REF!-AB59)/AB59,"")</f>
        <v/>
      </c>
      <c r="AT59" s="89"/>
      <c r="AU59" s="36">
        <v>50</v>
      </c>
      <c r="AV59" s="36">
        <f t="shared" si="4"/>
        <v>50</v>
      </c>
      <c r="AW59" s="98" t="str">
        <f t="shared" si="5"/>
        <v/>
      </c>
      <c r="AX59" s="111"/>
    </row>
    <row r="60" spans="1:50" s="117" customFormat="1" ht="15" hidden="1" customHeight="1" x14ac:dyDescent="0.3">
      <c r="A60" s="7">
        <v>363210</v>
      </c>
      <c r="B60" s="16" t="s">
        <v>85</v>
      </c>
      <c r="C60" s="27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45"/>
      <c r="O60" s="54">
        <f t="shared" si="1"/>
        <v>0</v>
      </c>
      <c r="P60" s="27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45"/>
      <c r="AB60" s="54">
        <f t="shared" si="1"/>
        <v>0</v>
      </c>
      <c r="AC60" s="64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80"/>
      <c r="AO60" s="157">
        <f t="shared" si="1"/>
        <v>0</v>
      </c>
      <c r="AP60" s="36" t="str">
        <f t="shared" si="2"/>
        <v/>
      </c>
      <c r="AQ60" s="98" t="str">
        <f t="shared" si="3"/>
        <v/>
      </c>
      <c r="AR60" s="36" t="e">
        <f>IF(#REF!-AB60=0,"",#REF!-AB60)</f>
        <v>#REF!</v>
      </c>
      <c r="AS60" s="98" t="str">
        <f>IFERROR((#REF!-AB60)/AB60,"")</f>
        <v/>
      </c>
      <c r="AT60" s="89"/>
      <c r="AU60" s="36"/>
      <c r="AV60" s="36" t="str">
        <f t="shared" si="4"/>
        <v/>
      </c>
      <c r="AW60" s="98" t="str">
        <f t="shared" si="5"/>
        <v/>
      </c>
      <c r="AX60" s="112"/>
    </row>
    <row r="61" spans="1:50" s="117" customFormat="1" ht="15" hidden="1" customHeight="1" x14ac:dyDescent="0.3">
      <c r="A61" s="7">
        <v>363220</v>
      </c>
      <c r="B61" s="16" t="s">
        <v>86</v>
      </c>
      <c r="C61" s="27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45"/>
      <c r="O61" s="54">
        <f t="shared" si="1"/>
        <v>0</v>
      </c>
      <c r="P61" s="27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45"/>
      <c r="AB61" s="54">
        <f t="shared" si="1"/>
        <v>0</v>
      </c>
      <c r="AC61" s="64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80"/>
      <c r="AO61" s="157">
        <f t="shared" si="1"/>
        <v>0</v>
      </c>
      <c r="AP61" s="36" t="str">
        <f t="shared" si="2"/>
        <v/>
      </c>
      <c r="AQ61" s="98" t="str">
        <f t="shared" si="3"/>
        <v/>
      </c>
      <c r="AR61" s="36" t="e">
        <f>IF(#REF!-AB61=0,"",#REF!-AB61)</f>
        <v>#REF!</v>
      </c>
      <c r="AS61" s="98" t="str">
        <f>IFERROR((#REF!-AB61)/AB61,"")</f>
        <v/>
      </c>
      <c r="AT61" s="89"/>
      <c r="AU61" s="36"/>
      <c r="AV61" s="36" t="str">
        <f t="shared" si="4"/>
        <v/>
      </c>
      <c r="AW61" s="98" t="str">
        <f t="shared" si="5"/>
        <v/>
      </c>
      <c r="AX61" s="112"/>
    </row>
    <row r="62" spans="1:50" ht="15" hidden="1" customHeight="1" x14ac:dyDescent="0.3">
      <c r="A62" s="7">
        <v>363230</v>
      </c>
      <c r="B62" s="16" t="s">
        <v>87</v>
      </c>
      <c r="C62" s="27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45"/>
      <c r="O62" s="54">
        <f t="shared" si="1"/>
        <v>0</v>
      </c>
      <c r="P62" s="27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45"/>
      <c r="AB62" s="54">
        <f t="shared" si="1"/>
        <v>0</v>
      </c>
      <c r="AC62" s="64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80"/>
      <c r="AO62" s="157">
        <f t="shared" si="1"/>
        <v>0</v>
      </c>
      <c r="AP62" s="36" t="str">
        <f t="shared" si="2"/>
        <v/>
      </c>
      <c r="AQ62" s="98" t="str">
        <f t="shared" si="3"/>
        <v/>
      </c>
      <c r="AR62" s="36" t="e">
        <f>IF(#REF!-AB62=0,"",#REF!-AB62)</f>
        <v>#REF!</v>
      </c>
      <c r="AS62" s="98" t="str">
        <f>IFERROR((#REF!-AB62)/AB62,"")</f>
        <v/>
      </c>
      <c r="AT62" s="89"/>
      <c r="AU62" s="36"/>
      <c r="AV62" s="36" t="str">
        <f t="shared" si="4"/>
        <v/>
      </c>
      <c r="AW62" s="98" t="str">
        <f t="shared" si="5"/>
        <v/>
      </c>
      <c r="AX62" s="112"/>
    </row>
    <row r="63" spans="1:50" ht="15" hidden="1" customHeight="1" x14ac:dyDescent="0.3">
      <c r="A63" s="7">
        <v>363240</v>
      </c>
      <c r="B63" s="16" t="s">
        <v>88</v>
      </c>
      <c r="C63" s="27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45"/>
      <c r="O63" s="54">
        <f t="shared" si="1"/>
        <v>0</v>
      </c>
      <c r="P63" s="27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45"/>
      <c r="AB63" s="54">
        <f t="shared" si="1"/>
        <v>0</v>
      </c>
      <c r="AC63" s="64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80"/>
      <c r="AO63" s="157">
        <f t="shared" si="1"/>
        <v>0</v>
      </c>
      <c r="AP63" s="36" t="str">
        <f t="shared" si="2"/>
        <v/>
      </c>
      <c r="AQ63" s="98" t="str">
        <f t="shared" si="3"/>
        <v/>
      </c>
      <c r="AR63" s="36" t="e">
        <f>IF(#REF!-AB63=0,"",#REF!-AB63)</f>
        <v>#REF!</v>
      </c>
      <c r="AS63" s="98" t="str">
        <f>IFERROR((#REF!-AB63)/AB63,"")</f>
        <v/>
      </c>
      <c r="AT63" s="89"/>
      <c r="AU63" s="36"/>
      <c r="AV63" s="36" t="str">
        <f t="shared" si="4"/>
        <v/>
      </c>
      <c r="AW63" s="98" t="str">
        <f t="shared" si="5"/>
        <v/>
      </c>
      <c r="AX63" s="112"/>
    </row>
    <row r="64" spans="1:50" ht="15" hidden="1" customHeight="1" x14ac:dyDescent="0.3">
      <c r="A64" s="7">
        <v>363250</v>
      </c>
      <c r="B64" s="16" t="s">
        <v>89</v>
      </c>
      <c r="C64" s="27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45"/>
      <c r="O64" s="54">
        <f t="shared" si="1"/>
        <v>0</v>
      </c>
      <c r="P64" s="27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45"/>
      <c r="AB64" s="54">
        <f t="shared" si="1"/>
        <v>0</v>
      </c>
      <c r="AC64" s="64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80"/>
      <c r="AO64" s="157">
        <f t="shared" si="1"/>
        <v>0</v>
      </c>
      <c r="AP64" s="36" t="str">
        <f t="shared" si="2"/>
        <v/>
      </c>
      <c r="AQ64" s="98" t="str">
        <f t="shared" si="3"/>
        <v/>
      </c>
      <c r="AR64" s="36" t="e">
        <f>IF(#REF!-AB64=0,"",#REF!-AB64)</f>
        <v>#REF!</v>
      </c>
      <c r="AS64" s="98" t="str">
        <f>IFERROR((#REF!-AB64)/AB64,"")</f>
        <v/>
      </c>
      <c r="AT64" s="89"/>
      <c r="AU64" s="36"/>
      <c r="AV64" s="36" t="str">
        <f t="shared" si="4"/>
        <v/>
      </c>
      <c r="AW64" s="98" t="str">
        <f t="shared" si="5"/>
        <v/>
      </c>
      <c r="AX64" s="112"/>
    </row>
    <row r="65" spans="1:50" ht="15" hidden="1" customHeight="1" x14ac:dyDescent="0.3">
      <c r="A65" s="7">
        <v>363251</v>
      </c>
      <c r="B65" s="16" t="s">
        <v>90</v>
      </c>
      <c r="C65" s="27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45"/>
      <c r="O65" s="54">
        <f t="shared" si="1"/>
        <v>0</v>
      </c>
      <c r="P65" s="27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45"/>
      <c r="AB65" s="54">
        <f t="shared" si="1"/>
        <v>0</v>
      </c>
      <c r="AC65" s="64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80"/>
      <c r="AO65" s="157">
        <f t="shared" si="1"/>
        <v>0</v>
      </c>
      <c r="AP65" s="36" t="str">
        <f t="shared" si="2"/>
        <v/>
      </c>
      <c r="AQ65" s="98" t="str">
        <f t="shared" si="3"/>
        <v/>
      </c>
      <c r="AR65" s="36" t="e">
        <f>IF(#REF!-AB65=0,"",#REF!-AB65)</f>
        <v>#REF!</v>
      </c>
      <c r="AS65" s="98" t="str">
        <f>IFERROR((#REF!-AB65)/AB65,"")</f>
        <v/>
      </c>
      <c r="AT65" s="89"/>
      <c r="AU65" s="36"/>
      <c r="AV65" s="36" t="str">
        <f t="shared" si="4"/>
        <v/>
      </c>
      <c r="AW65" s="98" t="str">
        <f t="shared" si="5"/>
        <v/>
      </c>
      <c r="AX65" s="112"/>
    </row>
    <row r="66" spans="1:50" ht="15" hidden="1" customHeight="1" x14ac:dyDescent="0.3">
      <c r="A66" s="7">
        <v>363252</v>
      </c>
      <c r="B66" s="16" t="s">
        <v>91</v>
      </c>
      <c r="C66" s="27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45"/>
      <c r="O66" s="54">
        <f t="shared" si="1"/>
        <v>0</v>
      </c>
      <c r="P66" s="27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45"/>
      <c r="AB66" s="54">
        <f t="shared" si="1"/>
        <v>0</v>
      </c>
      <c r="AC66" s="64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80"/>
      <c r="AO66" s="157">
        <f t="shared" si="1"/>
        <v>0</v>
      </c>
      <c r="AP66" s="36" t="str">
        <f t="shared" si="2"/>
        <v/>
      </c>
      <c r="AQ66" s="98" t="str">
        <f t="shared" si="3"/>
        <v/>
      </c>
      <c r="AR66" s="36" t="e">
        <f>IF(#REF!-AB66=0,"",#REF!-AB66)</f>
        <v>#REF!</v>
      </c>
      <c r="AS66" s="98" t="str">
        <f>IFERROR((#REF!-AB66)/AB66,"")</f>
        <v/>
      </c>
      <c r="AT66" s="89"/>
      <c r="AU66" s="36"/>
      <c r="AV66" s="36" t="str">
        <f t="shared" si="4"/>
        <v/>
      </c>
      <c r="AW66" s="98" t="str">
        <f t="shared" si="5"/>
        <v/>
      </c>
      <c r="AX66" s="112"/>
    </row>
    <row r="67" spans="1:50" ht="15" customHeight="1" x14ac:dyDescent="0.3">
      <c r="A67" s="7">
        <v>363257</v>
      </c>
      <c r="B67" s="16" t="s">
        <v>92</v>
      </c>
      <c r="C67" s="27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45"/>
      <c r="O67" s="54">
        <f t="shared" si="1"/>
        <v>0</v>
      </c>
      <c r="P67" s="27">
        <v>83.3333333333333</v>
      </c>
      <c r="Q67" s="36">
        <v>83.3333333333333</v>
      </c>
      <c r="R67" s="36">
        <v>83.3333333333333</v>
      </c>
      <c r="S67" s="36">
        <v>83.3333333333333</v>
      </c>
      <c r="T67" s="36">
        <v>83.3333333333333</v>
      </c>
      <c r="U67" s="36">
        <v>83.3333333333333</v>
      </c>
      <c r="V67" s="36">
        <v>83.3333333333333</v>
      </c>
      <c r="W67" s="36">
        <v>83.3333333333334</v>
      </c>
      <c r="X67" s="36">
        <v>83.3333333333334</v>
      </c>
      <c r="Y67" s="36">
        <v>83.3333333333334</v>
      </c>
      <c r="Z67" s="36">
        <v>83.3333333333334</v>
      </c>
      <c r="AA67" s="45">
        <v>83.3333333333334</v>
      </c>
      <c r="AB67" s="54">
        <f t="shared" si="1"/>
        <v>1000</v>
      </c>
      <c r="AC67" s="64">
        <v>0</v>
      </c>
      <c r="AD67" s="71">
        <v>0</v>
      </c>
      <c r="AE67" s="71">
        <v>0</v>
      </c>
      <c r="AF67" s="71">
        <v>0</v>
      </c>
      <c r="AG67" s="71">
        <v>10123.64</v>
      </c>
      <c r="AH67" s="71">
        <v>0</v>
      </c>
      <c r="AI67" s="71">
        <v>0</v>
      </c>
      <c r="AJ67" s="71">
        <v>83.333333333333897</v>
      </c>
      <c r="AK67" s="71">
        <v>83.333333333333897</v>
      </c>
      <c r="AL67" s="71">
        <v>83.333333333333897</v>
      </c>
      <c r="AM67" s="71">
        <v>83.333333333333897</v>
      </c>
      <c r="AN67" s="80">
        <v>83.333333333333897</v>
      </c>
      <c r="AO67" s="157">
        <f t="shared" si="1"/>
        <v>10540.306666666669</v>
      </c>
      <c r="AP67" s="36">
        <f t="shared" si="2"/>
        <v>9540.3066666666691</v>
      </c>
      <c r="AQ67" s="98">
        <f t="shared" si="3"/>
        <v>9.5403066666666696</v>
      </c>
      <c r="AR67" s="36" t="e">
        <f>IF(#REF!-AB67=0,"",#REF!-AB67)</f>
        <v>#REF!</v>
      </c>
      <c r="AS67" s="98" t="str">
        <f>IFERROR((#REF!-AB67)/AB67,"")</f>
        <v/>
      </c>
      <c r="AT67" s="89"/>
      <c r="AU67" s="36">
        <v>10123.64</v>
      </c>
      <c r="AV67" s="36">
        <f t="shared" si="4"/>
        <v>10123.64</v>
      </c>
      <c r="AW67" s="98" t="str">
        <f t="shared" si="5"/>
        <v/>
      </c>
      <c r="AX67" s="112"/>
    </row>
    <row r="68" spans="1:50" ht="15" hidden="1" customHeight="1" x14ac:dyDescent="0.3">
      <c r="A68" s="7">
        <v>363261</v>
      </c>
      <c r="B68" s="16" t="s">
        <v>93</v>
      </c>
      <c r="C68" s="27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45"/>
      <c r="O68" s="54">
        <f t="shared" si="1"/>
        <v>0</v>
      </c>
      <c r="P68" s="27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45"/>
      <c r="AB68" s="54">
        <f t="shared" si="1"/>
        <v>0</v>
      </c>
      <c r="AC68" s="64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80"/>
      <c r="AO68" s="157">
        <f t="shared" si="1"/>
        <v>0</v>
      </c>
      <c r="AP68" s="36" t="str">
        <f t="shared" si="2"/>
        <v/>
      </c>
      <c r="AQ68" s="98" t="str">
        <f t="shared" si="3"/>
        <v/>
      </c>
      <c r="AR68" s="36" t="e">
        <f>IF(#REF!-AB68=0,"",#REF!-AB68)</f>
        <v>#REF!</v>
      </c>
      <c r="AS68" s="98" t="str">
        <f>IFERROR((#REF!-AB68)/AB68,"")</f>
        <v/>
      </c>
      <c r="AT68" s="89"/>
      <c r="AU68" s="36"/>
      <c r="AV68" s="36" t="str">
        <f t="shared" si="4"/>
        <v/>
      </c>
      <c r="AW68" s="98" t="str">
        <f t="shared" si="5"/>
        <v/>
      </c>
      <c r="AX68" s="112"/>
    </row>
    <row r="69" spans="1:50" ht="15" hidden="1" customHeight="1" x14ac:dyDescent="0.3">
      <c r="A69" s="7">
        <v>363262</v>
      </c>
      <c r="B69" s="16" t="s">
        <v>94</v>
      </c>
      <c r="C69" s="27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45"/>
      <c r="O69" s="54">
        <f t="shared" si="1"/>
        <v>0</v>
      </c>
      <c r="P69" s="27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45"/>
      <c r="AB69" s="54">
        <f t="shared" si="1"/>
        <v>0</v>
      </c>
      <c r="AC69" s="64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80"/>
      <c r="AO69" s="157">
        <f t="shared" si="1"/>
        <v>0</v>
      </c>
      <c r="AP69" s="36" t="str">
        <f t="shared" si="2"/>
        <v/>
      </c>
      <c r="AQ69" s="98" t="str">
        <f t="shared" si="3"/>
        <v/>
      </c>
      <c r="AR69" s="36" t="e">
        <f>IF(#REF!-AB69=0,"",#REF!-AB69)</f>
        <v>#REF!</v>
      </c>
      <c r="AS69" s="98" t="str">
        <f>IFERROR((#REF!-AB69)/AB69,"")</f>
        <v/>
      </c>
      <c r="AT69" s="89"/>
      <c r="AU69" s="36"/>
      <c r="AV69" s="36" t="str">
        <f t="shared" si="4"/>
        <v/>
      </c>
      <c r="AW69" s="98" t="str">
        <f t="shared" si="5"/>
        <v/>
      </c>
      <c r="AX69" s="112"/>
    </row>
    <row r="70" spans="1:50" ht="15" hidden="1" customHeight="1" x14ac:dyDescent="0.3">
      <c r="A70" s="7">
        <v>363270</v>
      </c>
      <c r="B70" s="16" t="s">
        <v>95</v>
      </c>
      <c r="C70" s="27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45"/>
      <c r="O70" s="54">
        <f t="shared" si="1"/>
        <v>0</v>
      </c>
      <c r="P70" s="27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45"/>
      <c r="AB70" s="54">
        <f t="shared" si="1"/>
        <v>0</v>
      </c>
      <c r="AC70" s="64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80"/>
      <c r="AO70" s="157">
        <f t="shared" si="1"/>
        <v>0</v>
      </c>
      <c r="AP70" s="36" t="str">
        <f t="shared" si="2"/>
        <v/>
      </c>
      <c r="AQ70" s="98" t="str">
        <f t="shared" si="3"/>
        <v/>
      </c>
      <c r="AR70" s="36" t="e">
        <f>IF(#REF!-AB70=0,"",#REF!-AB70)</f>
        <v>#REF!</v>
      </c>
      <c r="AS70" s="98" t="str">
        <f>IFERROR((#REF!-AB70)/AB70,"")</f>
        <v/>
      </c>
      <c r="AT70" s="89"/>
      <c r="AU70" s="36"/>
      <c r="AV70" s="36" t="str">
        <f t="shared" si="4"/>
        <v/>
      </c>
      <c r="AW70" s="98" t="str">
        <f t="shared" si="5"/>
        <v/>
      </c>
      <c r="AX70" s="112"/>
    </row>
    <row r="71" spans="1:50" ht="15" customHeight="1" x14ac:dyDescent="0.3">
      <c r="A71" s="7">
        <v>363275</v>
      </c>
      <c r="B71" s="16" t="s">
        <v>96</v>
      </c>
      <c r="C71" s="27">
        <v>360</v>
      </c>
      <c r="D71" s="36">
        <v>360</v>
      </c>
      <c r="E71" s="36">
        <v>320</v>
      </c>
      <c r="F71" s="36">
        <v>480</v>
      </c>
      <c r="G71" s="36">
        <v>7991.37</v>
      </c>
      <c r="H71" s="36">
        <v>0</v>
      </c>
      <c r="I71" s="36">
        <v>0</v>
      </c>
      <c r="J71" s="36">
        <v>480</v>
      </c>
      <c r="K71" s="36">
        <v>480</v>
      </c>
      <c r="L71" s="36">
        <v>480</v>
      </c>
      <c r="M71" s="36">
        <v>480</v>
      </c>
      <c r="N71" s="45">
        <v>9775.1</v>
      </c>
      <c r="O71" s="54">
        <f t="shared" si="1"/>
        <v>21206.47</v>
      </c>
      <c r="P71" s="27">
        <v>1541.6666666666699</v>
      </c>
      <c r="Q71" s="36">
        <v>1541.6666666666699</v>
      </c>
      <c r="R71" s="36">
        <v>1541.6666666666699</v>
      </c>
      <c r="S71" s="36">
        <v>1541.6666666666699</v>
      </c>
      <c r="T71" s="36">
        <v>1541.6666666666699</v>
      </c>
      <c r="U71" s="36">
        <v>1541.6666666666699</v>
      </c>
      <c r="V71" s="36">
        <v>1541.6666666666699</v>
      </c>
      <c r="W71" s="36">
        <v>1541.6666666666699</v>
      </c>
      <c r="X71" s="36">
        <v>1541.6666666666699</v>
      </c>
      <c r="Y71" s="36">
        <v>1541.6666666666699</v>
      </c>
      <c r="Z71" s="36">
        <v>1541.6666666666699</v>
      </c>
      <c r="AA71" s="45">
        <v>1541.6666666666599</v>
      </c>
      <c r="AB71" s="54">
        <f t="shared" si="1"/>
        <v>18500.000000000029</v>
      </c>
      <c r="AC71" s="64">
        <v>480</v>
      </c>
      <c r="AD71" s="71">
        <v>480</v>
      </c>
      <c r="AE71" s="71">
        <v>480</v>
      </c>
      <c r="AF71" s="71">
        <v>480</v>
      </c>
      <c r="AG71" s="71">
        <v>480</v>
      </c>
      <c r="AH71" s="71">
        <v>9437.23</v>
      </c>
      <c r="AI71" s="71">
        <v>0</v>
      </c>
      <c r="AJ71" s="71">
        <v>1541.6666666666699</v>
      </c>
      <c r="AK71" s="71">
        <v>1541.6666666666699</v>
      </c>
      <c r="AL71" s="71">
        <v>1541.6666666666599</v>
      </c>
      <c r="AM71" s="71">
        <v>1541.6666666666599</v>
      </c>
      <c r="AN71" s="80">
        <v>1541.6666666666699</v>
      </c>
      <c r="AO71" s="157">
        <f t="shared" si="1"/>
        <v>19545.563333333332</v>
      </c>
      <c r="AP71" s="36">
        <f t="shared" si="2"/>
        <v>1045.5633333333026</v>
      </c>
      <c r="AQ71" s="98">
        <f t="shared" si="3"/>
        <v>5.6516936936935186E-2</v>
      </c>
      <c r="AR71" s="36" t="e">
        <f>IF(#REF!-AB71=0,"",#REF!-AB71)</f>
        <v>#REF!</v>
      </c>
      <c r="AS71" s="98" t="str">
        <f>IFERROR((#REF!-AB71)/AB71,"")</f>
        <v/>
      </c>
      <c r="AT71" s="89">
        <v>9511.3700000000008</v>
      </c>
      <c r="AU71" s="36">
        <v>11837.23</v>
      </c>
      <c r="AV71" s="36">
        <f t="shared" si="4"/>
        <v>2325.8599999999988</v>
      </c>
      <c r="AW71" s="98">
        <f t="shared" si="5"/>
        <v>0.2445346989970949</v>
      </c>
      <c r="AX71" s="112"/>
    </row>
    <row r="72" spans="1:50" ht="15" hidden="1" customHeight="1" x14ac:dyDescent="0.3">
      <c r="A72" s="7">
        <v>363280</v>
      </c>
      <c r="B72" s="16" t="s">
        <v>97</v>
      </c>
      <c r="C72" s="27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45"/>
      <c r="O72" s="54">
        <f t="shared" si="1"/>
        <v>0</v>
      </c>
      <c r="P72" s="27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45"/>
      <c r="AB72" s="54">
        <f t="shared" si="1"/>
        <v>0</v>
      </c>
      <c r="AC72" s="64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80"/>
      <c r="AO72" s="157">
        <f t="shared" si="1"/>
        <v>0</v>
      </c>
      <c r="AP72" s="36" t="str">
        <f t="shared" si="2"/>
        <v/>
      </c>
      <c r="AQ72" s="98" t="str">
        <f t="shared" si="3"/>
        <v/>
      </c>
      <c r="AR72" s="36" t="e">
        <f>IF(#REF!-AB72=0,"",#REF!-AB72)</f>
        <v>#REF!</v>
      </c>
      <c r="AS72" s="98" t="str">
        <f>IFERROR((#REF!-AB72)/AB72,"")</f>
        <v/>
      </c>
      <c r="AT72" s="89"/>
      <c r="AU72" s="36"/>
      <c r="AV72" s="36" t="str">
        <f t="shared" si="4"/>
        <v/>
      </c>
      <c r="AW72" s="98" t="str">
        <f t="shared" si="5"/>
        <v/>
      </c>
      <c r="AX72" s="112"/>
    </row>
    <row r="73" spans="1:50" ht="15" customHeight="1" x14ac:dyDescent="0.3">
      <c r="A73" s="7">
        <v>363284</v>
      </c>
      <c r="B73" s="16" t="s">
        <v>98</v>
      </c>
      <c r="C73" s="27">
        <v>0</v>
      </c>
      <c r="D73" s="36">
        <v>0</v>
      </c>
      <c r="E73" s="36">
        <v>0</v>
      </c>
      <c r="F73" s="36">
        <v>0</v>
      </c>
      <c r="G73" s="36">
        <v>2333.46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45">
        <v>0</v>
      </c>
      <c r="O73" s="54">
        <f t="shared" si="1"/>
        <v>2333.46</v>
      </c>
      <c r="P73" s="27">
        <v>416.66666666666703</v>
      </c>
      <c r="Q73" s="36">
        <v>416.66666666666703</v>
      </c>
      <c r="R73" s="36">
        <v>416.66666666666703</v>
      </c>
      <c r="S73" s="36">
        <v>416.66666666666703</v>
      </c>
      <c r="T73" s="36">
        <v>416.66666666666703</v>
      </c>
      <c r="U73" s="36">
        <v>416.66666666666703</v>
      </c>
      <c r="V73" s="36">
        <v>416.66666666666703</v>
      </c>
      <c r="W73" s="36">
        <v>416.66666666666703</v>
      </c>
      <c r="X73" s="36">
        <v>416.66666666666703</v>
      </c>
      <c r="Y73" s="36">
        <v>416.66666666666703</v>
      </c>
      <c r="Z73" s="36">
        <v>416.66666666666703</v>
      </c>
      <c r="AA73" s="45">
        <v>416.66666666666703</v>
      </c>
      <c r="AB73" s="54">
        <f t="shared" si="1"/>
        <v>5000.0000000000045</v>
      </c>
      <c r="AC73" s="64">
        <v>0</v>
      </c>
      <c r="AD73" s="71">
        <v>0</v>
      </c>
      <c r="AE73" s="71">
        <v>0</v>
      </c>
      <c r="AF73" s="71">
        <v>0</v>
      </c>
      <c r="AG73" s="71">
        <v>0</v>
      </c>
      <c r="AH73" s="71">
        <v>0</v>
      </c>
      <c r="AI73" s="71">
        <v>0</v>
      </c>
      <c r="AJ73" s="71">
        <v>416.66666666666703</v>
      </c>
      <c r="AK73" s="71">
        <v>416.66666666666703</v>
      </c>
      <c r="AL73" s="71">
        <v>416.66666666666703</v>
      </c>
      <c r="AM73" s="71">
        <v>416.66666666666703</v>
      </c>
      <c r="AN73" s="80">
        <v>416.66666666666703</v>
      </c>
      <c r="AO73" s="157">
        <f t="shared" si="1"/>
        <v>2083.3333333333353</v>
      </c>
      <c r="AP73" s="36">
        <f t="shared" si="2"/>
        <v>-2916.6666666666692</v>
      </c>
      <c r="AQ73" s="98">
        <f t="shared" si="3"/>
        <v>-0.58333333333333337</v>
      </c>
      <c r="AR73" s="36" t="e">
        <f>IF(#REF!-AB73=0,"",#REF!-AB73)</f>
        <v>#REF!</v>
      </c>
      <c r="AS73" s="98" t="str">
        <f>IFERROR((#REF!-AB73)/AB73,"")</f>
        <v/>
      </c>
      <c r="AT73" s="89">
        <v>2333.46</v>
      </c>
      <c r="AU73" s="36">
        <v>0</v>
      </c>
      <c r="AV73" s="36">
        <f t="shared" si="4"/>
        <v>-2333.46</v>
      </c>
      <c r="AW73" s="98">
        <f t="shared" si="5"/>
        <v>-1</v>
      </c>
      <c r="AX73" s="112"/>
    </row>
    <row r="74" spans="1:50" ht="15" customHeight="1" x14ac:dyDescent="0.3">
      <c r="A74" s="7">
        <v>363285</v>
      </c>
      <c r="B74" s="16" t="s">
        <v>99</v>
      </c>
      <c r="C74" s="27">
        <v>2986</v>
      </c>
      <c r="D74" s="36">
        <v>2576</v>
      </c>
      <c r="E74" s="36">
        <v>0</v>
      </c>
      <c r="F74" s="36">
        <v>3664</v>
      </c>
      <c r="G74" s="36">
        <v>1920</v>
      </c>
      <c r="H74" s="36">
        <v>600</v>
      </c>
      <c r="I74" s="36">
        <v>996</v>
      </c>
      <c r="J74" s="36">
        <v>0</v>
      </c>
      <c r="K74" s="36">
        <v>1988</v>
      </c>
      <c r="L74" s="36">
        <v>3988</v>
      </c>
      <c r="M74" s="36">
        <v>2305.5</v>
      </c>
      <c r="N74" s="45">
        <v>740</v>
      </c>
      <c r="O74" s="54">
        <f t="shared" si="1"/>
        <v>21763.5</v>
      </c>
      <c r="P74" s="27">
        <v>2041.6666666666699</v>
      </c>
      <c r="Q74" s="36">
        <v>2041.6666666666699</v>
      </c>
      <c r="R74" s="36">
        <v>2041.6666666666699</v>
      </c>
      <c r="S74" s="36">
        <v>2041.6666666666699</v>
      </c>
      <c r="T74" s="36">
        <v>2041.6666666666699</v>
      </c>
      <c r="U74" s="36">
        <v>2041.6666666666699</v>
      </c>
      <c r="V74" s="36">
        <v>2041.6666666666699</v>
      </c>
      <c r="W74" s="36">
        <v>2041.6666666666699</v>
      </c>
      <c r="X74" s="36">
        <v>2041.6666666666699</v>
      </c>
      <c r="Y74" s="36">
        <v>2041.6666666666699</v>
      </c>
      <c r="Z74" s="36">
        <v>2041.6666666666599</v>
      </c>
      <c r="AA74" s="45">
        <v>2041.6666666666699</v>
      </c>
      <c r="AB74" s="54">
        <f t="shared" si="1"/>
        <v>24500.000000000033</v>
      </c>
      <c r="AC74" s="64">
        <v>0</v>
      </c>
      <c r="AD74" s="71">
        <v>1790</v>
      </c>
      <c r="AE74" s="71">
        <v>0</v>
      </c>
      <c r="AF74" s="71">
        <v>4279.5</v>
      </c>
      <c r="AG74" s="71">
        <v>1425</v>
      </c>
      <c r="AH74" s="71">
        <v>1733</v>
      </c>
      <c r="AI74" s="71">
        <v>3568.5</v>
      </c>
      <c r="AJ74" s="71">
        <v>2041.6666666666699</v>
      </c>
      <c r="AK74" s="71">
        <v>2041.6666666666699</v>
      </c>
      <c r="AL74" s="71">
        <v>2041.6666666666699</v>
      </c>
      <c r="AM74" s="71">
        <v>2041.6666666666699</v>
      </c>
      <c r="AN74" s="80">
        <v>2041.6666666666599</v>
      </c>
      <c r="AO74" s="157">
        <f t="shared" si="1"/>
        <v>23004.333333333343</v>
      </c>
      <c r="AP74" s="36">
        <f t="shared" si="2"/>
        <v>-1495.6666666666897</v>
      </c>
      <c r="AQ74" s="98">
        <f t="shared" si="3"/>
        <v>-6.1047619047619905E-2</v>
      </c>
      <c r="AR74" s="36" t="e">
        <f>IF(#REF!-AB74=0,"",#REF!-AB74)</f>
        <v>#REF!</v>
      </c>
      <c r="AS74" s="98" t="str">
        <f>IFERROR((#REF!-AB74)/AB74,"")</f>
        <v/>
      </c>
      <c r="AT74" s="89">
        <v>12742</v>
      </c>
      <c r="AU74" s="36">
        <v>12796</v>
      </c>
      <c r="AV74" s="36">
        <f t="shared" si="4"/>
        <v>54</v>
      </c>
      <c r="AW74" s="98">
        <f t="shared" si="5"/>
        <v>4.2379532255532888E-3</v>
      </c>
      <c r="AX74" s="112"/>
    </row>
    <row r="75" spans="1:50" ht="15" hidden="1" customHeight="1" x14ac:dyDescent="0.3">
      <c r="A75" s="7">
        <v>363286</v>
      </c>
      <c r="B75" s="16" t="s">
        <v>100</v>
      </c>
      <c r="C75" s="27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45"/>
      <c r="O75" s="54">
        <f t="shared" si="1"/>
        <v>0</v>
      </c>
      <c r="P75" s="27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45"/>
      <c r="AB75" s="54">
        <f t="shared" si="1"/>
        <v>0</v>
      </c>
      <c r="AC75" s="64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80"/>
      <c r="AO75" s="157">
        <f t="shared" si="1"/>
        <v>0</v>
      </c>
      <c r="AP75" s="36" t="str">
        <f t="shared" si="2"/>
        <v/>
      </c>
      <c r="AQ75" s="98" t="str">
        <f t="shared" si="3"/>
        <v/>
      </c>
      <c r="AR75" s="36" t="e">
        <f>IF(#REF!-AB75=0,"",#REF!-AB75)</f>
        <v>#REF!</v>
      </c>
      <c r="AS75" s="98" t="str">
        <f>IFERROR((#REF!-AB75)/AB75,"")</f>
        <v/>
      </c>
      <c r="AT75" s="89"/>
      <c r="AU75" s="36"/>
      <c r="AV75" s="36" t="str">
        <f t="shared" si="4"/>
        <v/>
      </c>
      <c r="AW75" s="98" t="str">
        <f t="shared" si="5"/>
        <v/>
      </c>
      <c r="AX75" s="112"/>
    </row>
    <row r="76" spans="1:50" ht="15" hidden="1" customHeight="1" x14ac:dyDescent="0.3">
      <c r="A76" s="7">
        <v>363287</v>
      </c>
      <c r="B76" s="16" t="s">
        <v>101</v>
      </c>
      <c r="C76" s="27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45"/>
      <c r="O76" s="54">
        <f t="shared" si="1"/>
        <v>0</v>
      </c>
      <c r="P76" s="27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45"/>
      <c r="AB76" s="54">
        <f t="shared" si="1"/>
        <v>0</v>
      </c>
      <c r="AC76" s="64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80"/>
      <c r="AO76" s="157">
        <f t="shared" si="1"/>
        <v>0</v>
      </c>
      <c r="AP76" s="36" t="str">
        <f t="shared" si="2"/>
        <v/>
      </c>
      <c r="AQ76" s="98" t="str">
        <f t="shared" si="3"/>
        <v/>
      </c>
      <c r="AR76" s="36" t="e">
        <f>IF(#REF!-AB76=0,"",#REF!-AB76)</f>
        <v>#REF!</v>
      </c>
      <c r="AS76" s="98" t="str">
        <f>IFERROR((#REF!-AB76)/AB76,"")</f>
        <v/>
      </c>
      <c r="AT76" s="89"/>
      <c r="AU76" s="36"/>
      <c r="AV76" s="36" t="str">
        <f t="shared" si="4"/>
        <v/>
      </c>
      <c r="AW76" s="98" t="str">
        <f t="shared" si="5"/>
        <v/>
      </c>
      <c r="AX76" s="112"/>
    </row>
    <row r="77" spans="1:50" ht="15" hidden="1" customHeight="1" x14ac:dyDescent="0.3">
      <c r="A77" s="7">
        <v>363290</v>
      </c>
      <c r="B77" s="16" t="s">
        <v>102</v>
      </c>
      <c r="C77" s="27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45"/>
      <c r="O77" s="54">
        <f t="shared" si="1"/>
        <v>0</v>
      </c>
      <c r="P77" s="2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45"/>
      <c r="AB77" s="54">
        <f t="shared" si="1"/>
        <v>0</v>
      </c>
      <c r="AC77" s="64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80"/>
      <c r="AO77" s="157">
        <f t="shared" si="1"/>
        <v>0</v>
      </c>
      <c r="AP77" s="36" t="str">
        <f t="shared" si="2"/>
        <v/>
      </c>
      <c r="AQ77" s="98" t="str">
        <f t="shared" si="3"/>
        <v/>
      </c>
      <c r="AR77" s="36" t="e">
        <f>IF(#REF!-AB77=0,"",#REF!-AB77)</f>
        <v>#REF!</v>
      </c>
      <c r="AS77" s="98" t="str">
        <f>IFERROR((#REF!-AB77)/AB77,"")</f>
        <v/>
      </c>
      <c r="AT77" s="89"/>
      <c r="AU77" s="36"/>
      <c r="AV77" s="36" t="str">
        <f t="shared" si="4"/>
        <v/>
      </c>
      <c r="AW77" s="98" t="str">
        <f t="shared" si="5"/>
        <v/>
      </c>
      <c r="AX77" s="112"/>
    </row>
    <row r="78" spans="1:50" ht="15" hidden="1" customHeight="1" x14ac:dyDescent="0.3">
      <c r="A78" s="7">
        <v>363293</v>
      </c>
      <c r="B78" s="16" t="s">
        <v>103</v>
      </c>
      <c r="C78" s="27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45"/>
      <c r="O78" s="54">
        <f t="shared" si="1"/>
        <v>0</v>
      </c>
      <c r="P78" s="27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45"/>
      <c r="AB78" s="54">
        <f t="shared" si="1"/>
        <v>0</v>
      </c>
      <c r="AC78" s="64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80"/>
      <c r="AO78" s="157">
        <f t="shared" si="1"/>
        <v>0</v>
      </c>
      <c r="AP78" s="36" t="str">
        <f t="shared" si="2"/>
        <v/>
      </c>
      <c r="AQ78" s="98" t="str">
        <f t="shared" si="3"/>
        <v/>
      </c>
      <c r="AR78" s="36" t="e">
        <f>IF(#REF!-AB78=0,"",#REF!-AB78)</f>
        <v>#REF!</v>
      </c>
      <c r="AS78" s="98" t="str">
        <f>IFERROR((#REF!-AB78)/AB78,"")</f>
        <v/>
      </c>
      <c r="AT78" s="89"/>
      <c r="AU78" s="36"/>
      <c r="AV78" s="36" t="str">
        <f t="shared" si="4"/>
        <v/>
      </c>
      <c r="AW78" s="98" t="str">
        <f t="shared" si="5"/>
        <v/>
      </c>
      <c r="AX78" s="112"/>
    </row>
    <row r="79" spans="1:50" ht="15" hidden="1" customHeight="1" x14ac:dyDescent="0.3">
      <c r="A79" s="7">
        <v>363294</v>
      </c>
      <c r="B79" s="16" t="s">
        <v>104</v>
      </c>
      <c r="C79" s="27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45"/>
      <c r="O79" s="54">
        <f t="shared" si="1"/>
        <v>0</v>
      </c>
      <c r="P79" s="27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45"/>
      <c r="AB79" s="54">
        <f t="shared" si="1"/>
        <v>0</v>
      </c>
      <c r="AC79" s="64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80"/>
      <c r="AO79" s="157">
        <f t="shared" si="1"/>
        <v>0</v>
      </c>
      <c r="AP79" s="36" t="str">
        <f t="shared" si="2"/>
        <v/>
      </c>
      <c r="AQ79" s="98" t="str">
        <f t="shared" si="3"/>
        <v/>
      </c>
      <c r="AR79" s="36" t="e">
        <f>IF(#REF!-AB79=0,"",#REF!-AB79)</f>
        <v>#REF!</v>
      </c>
      <c r="AS79" s="98" t="str">
        <f>IFERROR((#REF!-AB79)/AB79,"")</f>
        <v/>
      </c>
      <c r="AT79" s="89"/>
      <c r="AU79" s="36"/>
      <c r="AV79" s="36" t="str">
        <f t="shared" si="4"/>
        <v/>
      </c>
      <c r="AW79" s="98" t="str">
        <f t="shared" si="5"/>
        <v/>
      </c>
      <c r="AX79" s="112"/>
    </row>
    <row r="80" spans="1:50" ht="15" customHeight="1" x14ac:dyDescent="0.3">
      <c r="A80" s="6">
        <v>33003399</v>
      </c>
      <c r="B80" s="15" t="s">
        <v>105</v>
      </c>
      <c r="C80" s="26">
        <v>900</v>
      </c>
      <c r="D80" s="35">
        <v>2127.4</v>
      </c>
      <c r="E80" s="35">
        <v>25671.02</v>
      </c>
      <c r="F80" s="35">
        <v>2533.5300000000002</v>
      </c>
      <c r="G80" s="35">
        <v>3613.13</v>
      </c>
      <c r="H80" s="35">
        <v>84270.91</v>
      </c>
      <c r="I80" s="35">
        <v>4049.45</v>
      </c>
      <c r="J80" s="35">
        <v>6500</v>
      </c>
      <c r="K80" s="35">
        <v>110385.01</v>
      </c>
      <c r="L80" s="35">
        <v>7093.8800000000301</v>
      </c>
      <c r="M80" s="35">
        <v>8711.9999999999709</v>
      </c>
      <c r="N80" s="44">
        <v>52114.29</v>
      </c>
      <c r="O80" s="53">
        <f t="shared" si="1"/>
        <v>307970.62</v>
      </c>
      <c r="P80" s="26">
        <v>29675</v>
      </c>
      <c r="Q80" s="35">
        <v>29675</v>
      </c>
      <c r="R80" s="35">
        <v>29675</v>
      </c>
      <c r="S80" s="35">
        <v>29675</v>
      </c>
      <c r="T80" s="35">
        <v>29675</v>
      </c>
      <c r="U80" s="35">
        <v>29675</v>
      </c>
      <c r="V80" s="35">
        <v>29675</v>
      </c>
      <c r="W80" s="35">
        <v>29675</v>
      </c>
      <c r="X80" s="35">
        <v>29675</v>
      </c>
      <c r="Y80" s="35">
        <v>29675</v>
      </c>
      <c r="Z80" s="35">
        <v>29675</v>
      </c>
      <c r="AA80" s="44">
        <v>29675</v>
      </c>
      <c r="AB80" s="53">
        <f t="shared" si="1"/>
        <v>356100</v>
      </c>
      <c r="AC80" s="62">
        <v>41251</v>
      </c>
      <c r="AD80" s="62">
        <v>54285.06</v>
      </c>
      <c r="AE80" s="62">
        <v>23393.78</v>
      </c>
      <c r="AF80" s="62">
        <v>7805.06</v>
      </c>
      <c r="AG80" s="62">
        <v>4333.03</v>
      </c>
      <c r="AH80" s="62">
        <v>24895.9</v>
      </c>
      <c r="AI80" s="62">
        <v>1834.04999999999</v>
      </c>
      <c r="AJ80" s="62">
        <v>29675</v>
      </c>
      <c r="AK80" s="62">
        <v>29675</v>
      </c>
      <c r="AL80" s="62">
        <v>29675</v>
      </c>
      <c r="AM80" s="62">
        <v>29675</v>
      </c>
      <c r="AN80" s="62">
        <v>29675</v>
      </c>
      <c r="AO80" s="156">
        <f t="shared" si="1"/>
        <v>306172.88</v>
      </c>
      <c r="AP80" s="35">
        <f t="shared" si="2"/>
        <v>-49927.119999999995</v>
      </c>
      <c r="AQ80" s="97">
        <f t="shared" si="3"/>
        <v>-0.14020533557989329</v>
      </c>
      <c r="AR80" s="35" t="e">
        <f>IF(#REF!-AB80=0,"",#REF!-AB80)</f>
        <v>#REF!</v>
      </c>
      <c r="AS80" s="97" t="str">
        <f>IFERROR((#REF!-AB80)/AB80,"")</f>
        <v/>
      </c>
      <c r="AT80" s="88">
        <v>123165.44</v>
      </c>
      <c r="AU80" s="35">
        <v>157797.88</v>
      </c>
      <c r="AV80" s="35">
        <f t="shared" si="4"/>
        <v>34632.44</v>
      </c>
      <c r="AW80" s="97">
        <f t="shared" si="5"/>
        <v>0.28118634578011498</v>
      </c>
      <c r="AX80" s="110"/>
    </row>
    <row r="81" spans="1:50" ht="15" customHeight="1" x14ac:dyDescent="0.3">
      <c r="A81" s="7">
        <v>363310</v>
      </c>
      <c r="B81" s="16" t="s">
        <v>106</v>
      </c>
      <c r="C81" s="27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45"/>
      <c r="O81" s="54">
        <f t="shared" si="1"/>
        <v>0</v>
      </c>
      <c r="P81" s="27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45"/>
      <c r="AB81" s="54">
        <f t="shared" si="1"/>
        <v>0</v>
      </c>
      <c r="AC81" s="63">
        <v>21251</v>
      </c>
      <c r="AD81" s="70">
        <v>0</v>
      </c>
      <c r="AE81" s="70">
        <v>0</v>
      </c>
      <c r="AF81" s="70">
        <v>0</v>
      </c>
      <c r="AG81" s="70">
        <v>0</v>
      </c>
      <c r="AH81" s="70">
        <v>0</v>
      </c>
      <c r="AI81" s="70">
        <v>0</v>
      </c>
      <c r="AJ81" s="70">
        <v>0</v>
      </c>
      <c r="AK81" s="70">
        <v>0</v>
      </c>
      <c r="AL81" s="70">
        <v>0</v>
      </c>
      <c r="AM81" s="70">
        <v>0</v>
      </c>
      <c r="AN81" s="79">
        <v>0</v>
      </c>
      <c r="AO81" s="157">
        <f t="shared" si="1"/>
        <v>21251</v>
      </c>
      <c r="AP81" s="36">
        <f t="shared" si="2"/>
        <v>21251</v>
      </c>
      <c r="AQ81" s="98" t="str">
        <f t="shared" si="3"/>
        <v/>
      </c>
      <c r="AR81" s="36" t="e">
        <f>IF(#REF!-AB81=0,"",#REF!-AB81)</f>
        <v>#REF!</v>
      </c>
      <c r="AS81" s="98" t="str">
        <f>IFERROR((#REF!-AB81)/AB81,"")</f>
        <v/>
      </c>
      <c r="AT81" s="89"/>
      <c r="AU81" s="36">
        <v>21251</v>
      </c>
      <c r="AV81" s="36">
        <f t="shared" si="4"/>
        <v>21251</v>
      </c>
      <c r="AW81" s="98" t="str">
        <f t="shared" si="5"/>
        <v/>
      </c>
      <c r="AX81" s="111"/>
    </row>
    <row r="82" spans="1:50" ht="15" customHeight="1" x14ac:dyDescent="0.3">
      <c r="A82" s="7">
        <v>363315</v>
      </c>
      <c r="B82" s="16" t="s">
        <v>107</v>
      </c>
      <c r="C82" s="27">
        <v>0</v>
      </c>
      <c r="D82" s="36">
        <v>0</v>
      </c>
      <c r="E82" s="36">
        <v>0</v>
      </c>
      <c r="F82" s="36">
        <v>0</v>
      </c>
      <c r="G82" s="36">
        <v>0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45">
        <v>-100765.94</v>
      </c>
      <c r="O82" s="54">
        <f t="shared" si="1"/>
        <v>-100765.94</v>
      </c>
      <c r="P82" s="27">
        <v>6500</v>
      </c>
      <c r="Q82" s="36">
        <v>6500</v>
      </c>
      <c r="R82" s="36">
        <v>6500</v>
      </c>
      <c r="S82" s="36">
        <v>6500</v>
      </c>
      <c r="T82" s="36">
        <v>6500</v>
      </c>
      <c r="U82" s="36">
        <v>6500</v>
      </c>
      <c r="V82" s="36">
        <v>6500</v>
      </c>
      <c r="W82" s="36">
        <v>6500</v>
      </c>
      <c r="X82" s="36">
        <v>6500</v>
      </c>
      <c r="Y82" s="36">
        <v>6500</v>
      </c>
      <c r="Z82" s="36">
        <v>6500</v>
      </c>
      <c r="AA82" s="45">
        <v>6500</v>
      </c>
      <c r="AB82" s="54">
        <f t="shared" si="1"/>
        <v>78000</v>
      </c>
      <c r="AC82" s="64">
        <v>0</v>
      </c>
      <c r="AD82" s="71">
        <v>0</v>
      </c>
      <c r="AE82" s="71">
        <v>0</v>
      </c>
      <c r="AF82" s="71">
        <v>0</v>
      </c>
      <c r="AG82" s="71">
        <v>0</v>
      </c>
      <c r="AH82" s="71">
        <v>0</v>
      </c>
      <c r="AI82" s="71">
        <v>0</v>
      </c>
      <c r="AJ82" s="71">
        <v>6500</v>
      </c>
      <c r="AK82" s="71">
        <v>6500</v>
      </c>
      <c r="AL82" s="71">
        <v>6500</v>
      </c>
      <c r="AM82" s="71">
        <v>6500</v>
      </c>
      <c r="AN82" s="80">
        <v>6500</v>
      </c>
      <c r="AO82" s="157">
        <f t="shared" si="1"/>
        <v>32500</v>
      </c>
      <c r="AP82" s="36">
        <f t="shared" si="2"/>
        <v>-45500</v>
      </c>
      <c r="AQ82" s="98">
        <f t="shared" si="3"/>
        <v>-0.58333333333333337</v>
      </c>
      <c r="AR82" s="36" t="e">
        <f>IF(#REF!-AB82=0,"",#REF!-AB82)</f>
        <v>#REF!</v>
      </c>
      <c r="AS82" s="98" t="str">
        <f>IFERROR((#REF!-AB82)/AB82,"")</f>
        <v/>
      </c>
      <c r="AT82" s="89">
        <v>0</v>
      </c>
      <c r="AU82" s="36"/>
      <c r="AV82" s="36" t="str">
        <f t="shared" si="4"/>
        <v/>
      </c>
      <c r="AW82" s="98" t="str">
        <f t="shared" si="5"/>
        <v/>
      </c>
      <c r="AX82" s="112"/>
    </row>
    <row r="83" spans="1:50" ht="15" hidden="1" customHeight="1" x14ac:dyDescent="0.3">
      <c r="A83" s="7">
        <v>363320</v>
      </c>
      <c r="B83" s="16" t="s">
        <v>108</v>
      </c>
      <c r="C83" s="27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45"/>
      <c r="O83" s="54">
        <f t="shared" si="1"/>
        <v>0</v>
      </c>
      <c r="P83" s="27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45"/>
      <c r="AB83" s="54">
        <f t="shared" si="1"/>
        <v>0</v>
      </c>
      <c r="AC83" s="64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80"/>
      <c r="AO83" s="157">
        <f t="shared" si="1"/>
        <v>0</v>
      </c>
      <c r="AP83" s="36" t="str">
        <f t="shared" si="2"/>
        <v/>
      </c>
      <c r="AQ83" s="98" t="str">
        <f t="shared" si="3"/>
        <v/>
      </c>
      <c r="AR83" s="36" t="e">
        <f>IF(#REF!-AB83=0,"",#REF!-AB83)</f>
        <v>#REF!</v>
      </c>
      <c r="AS83" s="98" t="str">
        <f>IFERROR((#REF!-AB83)/AB83,"")</f>
        <v/>
      </c>
      <c r="AT83" s="89"/>
      <c r="AU83" s="36"/>
      <c r="AV83" s="36" t="str">
        <f t="shared" si="4"/>
        <v/>
      </c>
      <c r="AW83" s="98" t="str">
        <f t="shared" si="5"/>
        <v/>
      </c>
      <c r="AX83" s="112"/>
    </row>
    <row r="84" spans="1:50" ht="15" hidden="1" customHeight="1" x14ac:dyDescent="0.3">
      <c r="A84" s="7">
        <v>363325</v>
      </c>
      <c r="B84" s="16" t="s">
        <v>109</v>
      </c>
      <c r="C84" s="27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45"/>
      <c r="O84" s="54">
        <f t="shared" si="1"/>
        <v>0</v>
      </c>
      <c r="P84" s="27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45"/>
      <c r="AB84" s="54">
        <f t="shared" si="1"/>
        <v>0</v>
      </c>
      <c r="AC84" s="64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80"/>
      <c r="AO84" s="157">
        <f t="shared" si="1"/>
        <v>0</v>
      </c>
      <c r="AP84" s="36" t="str">
        <f t="shared" si="2"/>
        <v/>
      </c>
      <c r="AQ84" s="98" t="str">
        <f t="shared" si="3"/>
        <v/>
      </c>
      <c r="AR84" s="36" t="e">
        <f>IF(#REF!-AB84=0,"",#REF!-AB84)</f>
        <v>#REF!</v>
      </c>
      <c r="AS84" s="98" t="str">
        <f>IFERROR((#REF!-AB84)/AB84,"")</f>
        <v/>
      </c>
      <c r="AT84" s="89"/>
      <c r="AU84" s="36"/>
      <c r="AV84" s="36" t="str">
        <f t="shared" si="4"/>
        <v/>
      </c>
      <c r="AW84" s="98" t="str">
        <f t="shared" si="5"/>
        <v/>
      </c>
      <c r="AX84" s="112"/>
    </row>
    <row r="85" spans="1:50" ht="15" hidden="1" customHeight="1" x14ac:dyDescent="0.3">
      <c r="A85" s="7">
        <v>363327</v>
      </c>
      <c r="B85" s="16" t="s">
        <v>54</v>
      </c>
      <c r="C85" s="27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45"/>
      <c r="O85" s="54">
        <f t="shared" si="1"/>
        <v>0</v>
      </c>
      <c r="P85" s="27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45"/>
      <c r="AB85" s="54">
        <f t="shared" si="1"/>
        <v>0</v>
      </c>
      <c r="AC85" s="64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80"/>
      <c r="AO85" s="157">
        <f t="shared" si="1"/>
        <v>0</v>
      </c>
      <c r="AP85" s="36" t="str">
        <f t="shared" si="2"/>
        <v/>
      </c>
      <c r="AQ85" s="98" t="str">
        <f t="shared" si="3"/>
        <v/>
      </c>
      <c r="AR85" s="36" t="e">
        <f>IF(#REF!-AB85=0,"",#REF!-AB85)</f>
        <v>#REF!</v>
      </c>
      <c r="AS85" s="98" t="str">
        <f>IFERROR((#REF!-AB85)/AB85,"")</f>
        <v/>
      </c>
      <c r="AT85" s="89"/>
      <c r="AU85" s="36"/>
      <c r="AV85" s="36" t="str">
        <f t="shared" si="4"/>
        <v/>
      </c>
      <c r="AW85" s="98" t="str">
        <f t="shared" si="5"/>
        <v/>
      </c>
      <c r="AX85" s="112"/>
    </row>
    <row r="86" spans="1:50" ht="15" hidden="1" customHeight="1" x14ac:dyDescent="0.3">
      <c r="A86" s="7">
        <v>363328</v>
      </c>
      <c r="B86" s="16" t="s">
        <v>110</v>
      </c>
      <c r="C86" s="27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45"/>
      <c r="O86" s="54">
        <f t="shared" si="1"/>
        <v>0</v>
      </c>
      <c r="P86" s="27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45"/>
      <c r="AB86" s="54">
        <f t="shared" si="1"/>
        <v>0</v>
      </c>
      <c r="AC86" s="64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80"/>
      <c r="AO86" s="157">
        <f t="shared" si="1"/>
        <v>0</v>
      </c>
      <c r="AP86" s="36" t="str">
        <f t="shared" si="2"/>
        <v/>
      </c>
      <c r="AQ86" s="98" t="str">
        <f t="shared" si="3"/>
        <v/>
      </c>
      <c r="AR86" s="36" t="e">
        <f>IF(#REF!-AB86=0,"",#REF!-AB86)</f>
        <v>#REF!</v>
      </c>
      <c r="AS86" s="98" t="str">
        <f>IFERROR((#REF!-AB86)/AB86,"")</f>
        <v/>
      </c>
      <c r="AT86" s="89"/>
      <c r="AU86" s="36"/>
      <c r="AV86" s="36" t="str">
        <f t="shared" si="4"/>
        <v/>
      </c>
      <c r="AW86" s="98" t="str">
        <f t="shared" si="5"/>
        <v/>
      </c>
      <c r="AX86" s="112"/>
    </row>
    <row r="87" spans="1:50" ht="15" customHeight="1" x14ac:dyDescent="0.3">
      <c r="A87" s="7">
        <v>363330</v>
      </c>
      <c r="B87" s="16" t="s">
        <v>111</v>
      </c>
      <c r="C87" s="27">
        <v>0</v>
      </c>
      <c r="D87" s="36">
        <v>0</v>
      </c>
      <c r="E87" s="36">
        <v>22500</v>
      </c>
      <c r="F87" s="36">
        <v>300</v>
      </c>
      <c r="G87" s="36">
        <v>400</v>
      </c>
      <c r="H87" s="36">
        <v>64281.599999999999</v>
      </c>
      <c r="I87" s="36">
        <v>400</v>
      </c>
      <c r="J87" s="36">
        <v>400</v>
      </c>
      <c r="K87" s="36">
        <v>109020.01</v>
      </c>
      <c r="L87" s="36">
        <v>380</v>
      </c>
      <c r="M87" s="36">
        <v>1421.1499999999901</v>
      </c>
      <c r="N87" s="45">
        <v>116866.75</v>
      </c>
      <c r="O87" s="54">
        <f t="shared" si="1"/>
        <v>315969.51</v>
      </c>
      <c r="P87" s="27">
        <v>12050</v>
      </c>
      <c r="Q87" s="36">
        <v>12050</v>
      </c>
      <c r="R87" s="36">
        <v>12050</v>
      </c>
      <c r="S87" s="36">
        <v>12050</v>
      </c>
      <c r="T87" s="36">
        <v>12050</v>
      </c>
      <c r="U87" s="36">
        <v>12050</v>
      </c>
      <c r="V87" s="36">
        <v>12050</v>
      </c>
      <c r="W87" s="36">
        <v>12050</v>
      </c>
      <c r="X87" s="36">
        <v>12050</v>
      </c>
      <c r="Y87" s="36">
        <v>12050</v>
      </c>
      <c r="Z87" s="36">
        <v>12050</v>
      </c>
      <c r="AA87" s="45">
        <v>12050</v>
      </c>
      <c r="AB87" s="54">
        <f t="shared" si="1"/>
        <v>144600</v>
      </c>
      <c r="AC87" s="64">
        <v>20000</v>
      </c>
      <c r="AD87" s="71">
        <v>50000</v>
      </c>
      <c r="AE87" s="71">
        <v>18520</v>
      </c>
      <c r="AF87" s="71">
        <v>3520</v>
      </c>
      <c r="AG87" s="71">
        <v>-2599.34</v>
      </c>
      <c r="AH87" s="71">
        <v>520</v>
      </c>
      <c r="AI87" s="71">
        <v>0</v>
      </c>
      <c r="AJ87" s="71">
        <v>12050</v>
      </c>
      <c r="AK87" s="71">
        <v>12050</v>
      </c>
      <c r="AL87" s="71">
        <v>12050</v>
      </c>
      <c r="AM87" s="71">
        <v>12050</v>
      </c>
      <c r="AN87" s="80">
        <v>12050</v>
      </c>
      <c r="AO87" s="157">
        <f t="shared" si="1"/>
        <v>150210.66</v>
      </c>
      <c r="AP87" s="36">
        <f t="shared" si="2"/>
        <v>5610.6600000000035</v>
      </c>
      <c r="AQ87" s="98">
        <f t="shared" si="3"/>
        <v>3.8801244813278034E-2</v>
      </c>
      <c r="AR87" s="36" t="e">
        <f>IF(#REF!-AB87=0,"",#REF!-AB87)</f>
        <v>#REF!</v>
      </c>
      <c r="AS87" s="98" t="str">
        <f>IFERROR((#REF!-AB87)/AB87,"")</f>
        <v/>
      </c>
      <c r="AT87" s="89">
        <v>87881.600000000006</v>
      </c>
      <c r="AU87" s="36">
        <v>89960.66</v>
      </c>
      <c r="AV87" s="36">
        <f t="shared" si="4"/>
        <v>2079.0599999999977</v>
      </c>
      <c r="AW87" s="98">
        <f t="shared" si="5"/>
        <v>2.365751192513561E-2</v>
      </c>
      <c r="AX87" s="112"/>
    </row>
    <row r="88" spans="1:50" ht="15" hidden="1" customHeight="1" x14ac:dyDescent="0.3">
      <c r="A88" s="7">
        <v>363332</v>
      </c>
      <c r="B88" s="16" t="s">
        <v>112</v>
      </c>
      <c r="C88" s="27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45"/>
      <c r="O88" s="54">
        <f t="shared" si="1"/>
        <v>0</v>
      </c>
      <c r="P88" s="27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45"/>
      <c r="AB88" s="54">
        <f t="shared" si="1"/>
        <v>0</v>
      </c>
      <c r="AC88" s="64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80"/>
      <c r="AO88" s="157">
        <f t="shared" si="1"/>
        <v>0</v>
      </c>
      <c r="AP88" s="36" t="str">
        <f t="shared" si="2"/>
        <v/>
      </c>
      <c r="AQ88" s="98" t="str">
        <f t="shared" si="3"/>
        <v/>
      </c>
      <c r="AR88" s="36" t="e">
        <f>IF(#REF!-AB88=0,"",#REF!-AB88)</f>
        <v>#REF!</v>
      </c>
      <c r="AS88" s="98" t="str">
        <f>IFERROR((#REF!-AB88)/AB88,"")</f>
        <v/>
      </c>
      <c r="AT88" s="89"/>
      <c r="AU88" s="36"/>
      <c r="AV88" s="36" t="str">
        <f t="shared" si="4"/>
        <v/>
      </c>
      <c r="AW88" s="98" t="str">
        <f t="shared" si="5"/>
        <v/>
      </c>
      <c r="AX88" s="112"/>
    </row>
    <row r="89" spans="1:50" ht="15" customHeight="1" x14ac:dyDescent="0.3">
      <c r="A89" s="7">
        <v>363340</v>
      </c>
      <c r="B89" s="16" t="s">
        <v>113</v>
      </c>
      <c r="C89" s="27">
        <v>900</v>
      </c>
      <c r="D89" s="36">
        <v>0</v>
      </c>
      <c r="E89" s="36">
        <v>0</v>
      </c>
      <c r="F89" s="36">
        <v>0</v>
      </c>
      <c r="G89" s="36">
        <v>900</v>
      </c>
      <c r="H89" s="36">
        <v>0</v>
      </c>
      <c r="I89" s="36">
        <v>0</v>
      </c>
      <c r="J89" s="36">
        <v>3600</v>
      </c>
      <c r="K89" s="36">
        <v>0</v>
      </c>
      <c r="L89" s="36">
        <v>0</v>
      </c>
      <c r="M89" s="36">
        <v>0</v>
      </c>
      <c r="N89" s="45">
        <v>0</v>
      </c>
      <c r="O89" s="54">
        <f t="shared" si="1"/>
        <v>5400</v>
      </c>
      <c r="P89" s="27">
        <v>500</v>
      </c>
      <c r="Q89" s="36">
        <v>500</v>
      </c>
      <c r="R89" s="36">
        <v>500</v>
      </c>
      <c r="S89" s="36">
        <v>500</v>
      </c>
      <c r="T89" s="36">
        <v>500</v>
      </c>
      <c r="U89" s="36">
        <v>500</v>
      </c>
      <c r="V89" s="36">
        <v>500</v>
      </c>
      <c r="W89" s="36">
        <v>500</v>
      </c>
      <c r="X89" s="36">
        <v>500</v>
      </c>
      <c r="Y89" s="36">
        <v>500</v>
      </c>
      <c r="Z89" s="36">
        <v>500</v>
      </c>
      <c r="AA89" s="45">
        <v>500</v>
      </c>
      <c r="AB89" s="54">
        <f t="shared" si="1"/>
        <v>6000</v>
      </c>
      <c r="AC89" s="64">
        <v>0</v>
      </c>
      <c r="AD89" s="71">
        <v>0</v>
      </c>
      <c r="AE89" s="71">
        <v>0</v>
      </c>
      <c r="AF89" s="71">
        <v>0</v>
      </c>
      <c r="AG89" s="71">
        <v>3150</v>
      </c>
      <c r="AH89" s="71">
        <v>0</v>
      </c>
      <c r="AI89" s="71">
        <v>0</v>
      </c>
      <c r="AJ89" s="71">
        <v>500</v>
      </c>
      <c r="AK89" s="71">
        <v>500</v>
      </c>
      <c r="AL89" s="71">
        <v>500</v>
      </c>
      <c r="AM89" s="71">
        <v>500</v>
      </c>
      <c r="AN89" s="80">
        <v>500</v>
      </c>
      <c r="AO89" s="157">
        <f t="shared" si="1"/>
        <v>5650</v>
      </c>
      <c r="AP89" s="36">
        <f t="shared" si="2"/>
        <v>-350</v>
      </c>
      <c r="AQ89" s="98">
        <f t="shared" si="3"/>
        <v>-5.8333333333333334E-2</v>
      </c>
      <c r="AR89" s="36" t="e">
        <f>IF(#REF!-AB89=0,"",#REF!-AB89)</f>
        <v>#REF!</v>
      </c>
      <c r="AS89" s="98" t="str">
        <f>IFERROR((#REF!-AB89)/AB89,"")</f>
        <v/>
      </c>
      <c r="AT89" s="89">
        <v>1800</v>
      </c>
      <c r="AU89" s="36">
        <v>3150</v>
      </c>
      <c r="AV89" s="36">
        <f t="shared" si="4"/>
        <v>1350</v>
      </c>
      <c r="AW89" s="98">
        <f t="shared" si="5"/>
        <v>0.75</v>
      </c>
      <c r="AX89" s="112"/>
    </row>
    <row r="90" spans="1:50" ht="15" hidden="1" customHeight="1" x14ac:dyDescent="0.3">
      <c r="A90" s="7">
        <v>363390</v>
      </c>
      <c r="B90" s="16" t="s">
        <v>114</v>
      </c>
      <c r="C90" s="27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45"/>
      <c r="O90" s="54">
        <f t="shared" si="1"/>
        <v>0</v>
      </c>
      <c r="P90" s="27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45"/>
      <c r="AB90" s="54">
        <f t="shared" si="1"/>
        <v>0</v>
      </c>
      <c r="AC90" s="64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80"/>
      <c r="AO90" s="157">
        <f t="shared" si="1"/>
        <v>0</v>
      </c>
      <c r="AP90" s="36" t="str">
        <f t="shared" si="2"/>
        <v/>
      </c>
      <c r="AQ90" s="98" t="str">
        <f t="shared" si="3"/>
        <v/>
      </c>
      <c r="AR90" s="36" t="e">
        <f>IF(#REF!-AB90=0,"",#REF!-AB90)</f>
        <v>#REF!</v>
      </c>
      <c r="AS90" s="98" t="str">
        <f>IFERROR((#REF!-AB90)/AB90,"")</f>
        <v/>
      </c>
      <c r="AT90" s="89"/>
      <c r="AU90" s="36"/>
      <c r="AV90" s="36" t="str">
        <f t="shared" si="4"/>
        <v/>
      </c>
      <c r="AW90" s="98" t="str">
        <f t="shared" si="5"/>
        <v/>
      </c>
      <c r="AX90" s="112"/>
    </row>
    <row r="91" spans="1:50" ht="15" customHeight="1" x14ac:dyDescent="0.3">
      <c r="A91" s="7">
        <v>363331</v>
      </c>
      <c r="B91" s="16" t="s">
        <v>115</v>
      </c>
      <c r="C91" s="27">
        <v>0</v>
      </c>
      <c r="D91" s="36">
        <v>0</v>
      </c>
      <c r="E91" s="36">
        <v>0</v>
      </c>
      <c r="F91" s="36">
        <v>0</v>
      </c>
      <c r="G91" s="36">
        <v>0</v>
      </c>
      <c r="H91" s="36">
        <v>17670</v>
      </c>
      <c r="I91" s="36">
        <v>0</v>
      </c>
      <c r="J91" s="36">
        <v>2500</v>
      </c>
      <c r="K91" s="36">
        <v>0</v>
      </c>
      <c r="L91" s="36">
        <v>0</v>
      </c>
      <c r="M91" s="36">
        <v>0</v>
      </c>
      <c r="N91" s="45">
        <v>17670</v>
      </c>
      <c r="O91" s="54">
        <f t="shared" si="1"/>
        <v>37840</v>
      </c>
      <c r="P91" s="27">
        <v>5083.3333333333303</v>
      </c>
      <c r="Q91" s="36">
        <v>5083.3333333333303</v>
      </c>
      <c r="R91" s="36">
        <v>5083.3333333333303</v>
      </c>
      <c r="S91" s="36">
        <v>5083.3333333333303</v>
      </c>
      <c r="T91" s="36">
        <v>5083.3333333333303</v>
      </c>
      <c r="U91" s="36">
        <v>5083.3333333333303</v>
      </c>
      <c r="V91" s="36">
        <v>5083.3333333333303</v>
      </c>
      <c r="W91" s="36">
        <v>5083.3333333333403</v>
      </c>
      <c r="X91" s="36">
        <v>5083.3333333333403</v>
      </c>
      <c r="Y91" s="36">
        <v>5083.3333333333403</v>
      </c>
      <c r="Z91" s="36">
        <v>5083.3333333333403</v>
      </c>
      <c r="AA91" s="45">
        <v>5083.3333333333403</v>
      </c>
      <c r="AB91" s="54">
        <f t="shared" si="1"/>
        <v>61000.000000000022</v>
      </c>
      <c r="AC91" s="64">
        <v>0</v>
      </c>
      <c r="AD91" s="71">
        <v>0</v>
      </c>
      <c r="AE91" s="71">
        <v>0</v>
      </c>
      <c r="AF91" s="71">
        <v>0</v>
      </c>
      <c r="AG91" s="71">
        <v>1560</v>
      </c>
      <c r="AH91" s="71">
        <v>20313</v>
      </c>
      <c r="AI91" s="71">
        <v>400</v>
      </c>
      <c r="AJ91" s="71">
        <v>5083.3333333333303</v>
      </c>
      <c r="AK91" s="71">
        <v>5083.3333333333303</v>
      </c>
      <c r="AL91" s="71">
        <v>5083.3333333333403</v>
      </c>
      <c r="AM91" s="71">
        <v>5083.3333333333403</v>
      </c>
      <c r="AN91" s="80">
        <v>5083.3333333333403</v>
      </c>
      <c r="AO91" s="157">
        <f t="shared" si="1"/>
        <v>47689.666666666686</v>
      </c>
      <c r="AP91" s="36">
        <f t="shared" si="2"/>
        <v>-13310.333333333336</v>
      </c>
      <c r="AQ91" s="98">
        <f t="shared" si="3"/>
        <v>-0.21820218579234968</v>
      </c>
      <c r="AR91" s="36" t="e">
        <f>IF(#REF!-AB91=0,"",#REF!-AB91)</f>
        <v>#REF!</v>
      </c>
      <c r="AS91" s="98" t="str">
        <f>IFERROR((#REF!-AB91)/AB91,"")</f>
        <v/>
      </c>
      <c r="AT91" s="89">
        <v>17670</v>
      </c>
      <c r="AU91" s="36">
        <v>22273</v>
      </c>
      <c r="AV91" s="36">
        <f t="shared" si="4"/>
        <v>4603</v>
      </c>
      <c r="AW91" s="98">
        <f t="shared" si="5"/>
        <v>0.2604980192416525</v>
      </c>
      <c r="AX91" s="112"/>
    </row>
    <row r="92" spans="1:50" ht="15" customHeight="1" x14ac:dyDescent="0.3">
      <c r="A92" s="7">
        <v>363300</v>
      </c>
      <c r="B92" s="16" t="s">
        <v>116</v>
      </c>
      <c r="C92" s="27">
        <v>0</v>
      </c>
      <c r="D92" s="36">
        <v>2127.4</v>
      </c>
      <c r="E92" s="36">
        <v>3171.02</v>
      </c>
      <c r="F92" s="36">
        <v>2233.5300000000002</v>
      </c>
      <c r="G92" s="36">
        <v>2313.13</v>
      </c>
      <c r="H92" s="36">
        <v>2319.31</v>
      </c>
      <c r="I92" s="36">
        <v>3649.45</v>
      </c>
      <c r="J92" s="36">
        <v>0</v>
      </c>
      <c r="K92" s="36">
        <v>1365</v>
      </c>
      <c r="L92" s="36">
        <v>6713.88</v>
      </c>
      <c r="M92" s="36">
        <v>7290.85</v>
      </c>
      <c r="N92" s="45">
        <v>18343.48</v>
      </c>
      <c r="O92" s="54">
        <f t="shared" si="1"/>
        <v>49527.05</v>
      </c>
      <c r="P92" s="27">
        <v>5541.6666666666697</v>
      </c>
      <c r="Q92" s="36">
        <v>5541.6666666666697</v>
      </c>
      <c r="R92" s="36">
        <v>5541.6666666666697</v>
      </c>
      <c r="S92" s="36">
        <v>5541.6666666666697</v>
      </c>
      <c r="T92" s="36">
        <v>5541.6666666666697</v>
      </c>
      <c r="U92" s="36">
        <v>5541.6666666666597</v>
      </c>
      <c r="V92" s="36">
        <v>5541.6666666666697</v>
      </c>
      <c r="W92" s="36">
        <v>5541.6666666666597</v>
      </c>
      <c r="X92" s="36">
        <v>5541.6666666666597</v>
      </c>
      <c r="Y92" s="36">
        <v>5541.6666666666597</v>
      </c>
      <c r="Z92" s="36">
        <v>5541.6666666666597</v>
      </c>
      <c r="AA92" s="45">
        <v>5541.6666666666697</v>
      </c>
      <c r="AB92" s="54">
        <f t="shared" si="1"/>
        <v>66499.999999999971</v>
      </c>
      <c r="AC92" s="64">
        <v>0</v>
      </c>
      <c r="AD92" s="71">
        <v>4285.0600000000004</v>
      </c>
      <c r="AE92" s="71">
        <v>4873.78</v>
      </c>
      <c r="AF92" s="71">
        <v>4285.0600000000004</v>
      </c>
      <c r="AG92" s="71">
        <v>2222.37</v>
      </c>
      <c r="AH92" s="71">
        <v>4062.9</v>
      </c>
      <c r="AI92" s="71">
        <v>1434.05</v>
      </c>
      <c r="AJ92" s="71">
        <v>5541.6666666666597</v>
      </c>
      <c r="AK92" s="71">
        <v>5541.6666666666597</v>
      </c>
      <c r="AL92" s="71">
        <v>5541.6666666666697</v>
      </c>
      <c r="AM92" s="71">
        <v>5541.6666666666597</v>
      </c>
      <c r="AN92" s="80">
        <v>5541.6666666666597</v>
      </c>
      <c r="AO92" s="157">
        <f t="shared" si="1"/>
        <v>48871.553333333308</v>
      </c>
      <c r="AP92" s="36">
        <f t="shared" si="2"/>
        <v>-17628.446666666663</v>
      </c>
      <c r="AQ92" s="98">
        <f t="shared" si="3"/>
        <v>-0.26508942355889731</v>
      </c>
      <c r="AR92" s="36" t="e">
        <f>IF(#REF!-AB92=0,"",#REF!-AB92)</f>
        <v>#REF!</v>
      </c>
      <c r="AS92" s="98" t="str">
        <f>IFERROR((#REF!-AB92)/AB92,"")</f>
        <v/>
      </c>
      <c r="AT92" s="89">
        <v>15813.84</v>
      </c>
      <c r="AU92" s="36">
        <v>21163.22</v>
      </c>
      <c r="AV92" s="36">
        <f t="shared" si="4"/>
        <v>5349.380000000001</v>
      </c>
      <c r="AW92" s="98">
        <f t="shared" si="5"/>
        <v>0.33827204524644244</v>
      </c>
      <c r="AX92" s="112"/>
    </row>
    <row r="93" spans="1:50" ht="15" customHeight="1" x14ac:dyDescent="0.3">
      <c r="A93" s="6">
        <v>34003559</v>
      </c>
      <c r="B93" s="15" t="s">
        <v>117</v>
      </c>
      <c r="C93" s="26">
        <v>41991.69</v>
      </c>
      <c r="D93" s="35">
        <v>39646.699999999997</v>
      </c>
      <c r="E93" s="35">
        <v>289414.63</v>
      </c>
      <c r="F93" s="35">
        <v>41123.800000000003</v>
      </c>
      <c r="G93" s="35">
        <v>42340.900000000103</v>
      </c>
      <c r="H93" s="35">
        <v>295304.73</v>
      </c>
      <c r="I93" s="35">
        <v>42349.3500000001</v>
      </c>
      <c r="J93" s="35">
        <v>39685.419999999802</v>
      </c>
      <c r="K93" s="35">
        <v>291489.17</v>
      </c>
      <c r="L93" s="35">
        <v>202405.26</v>
      </c>
      <c r="M93" s="35">
        <v>41729.030000000297</v>
      </c>
      <c r="N93" s="44">
        <v>333518.64</v>
      </c>
      <c r="O93" s="53">
        <f t="shared" ref="O93:AO177" si="6">SUM(C93)+SUM(D93)+SUM(E93)+SUM(F93)+SUM(G93)+SUM(H93)+SUM(I93)+SUM(J93)+SUM(K93)+SUM(L93)+SUM(M93)+SUM(N93)</f>
        <v>1700999.3200000003</v>
      </c>
      <c r="P93" s="26">
        <v>135401.66666666701</v>
      </c>
      <c r="Q93" s="35">
        <v>135401.66666666701</v>
      </c>
      <c r="R93" s="35">
        <v>135401.66666666701</v>
      </c>
      <c r="S93" s="35">
        <v>135401.66666666701</v>
      </c>
      <c r="T93" s="35">
        <v>135401.66666666701</v>
      </c>
      <c r="U93" s="35">
        <v>135401.66666666701</v>
      </c>
      <c r="V93" s="35">
        <v>135401.66666666701</v>
      </c>
      <c r="W93" s="35">
        <v>135401.66666666701</v>
      </c>
      <c r="X93" s="35">
        <v>135401.66666666701</v>
      </c>
      <c r="Y93" s="35">
        <v>135401.66666666701</v>
      </c>
      <c r="Z93" s="35">
        <v>135401.66666666701</v>
      </c>
      <c r="AA93" s="44">
        <v>135401.66666666701</v>
      </c>
      <c r="AB93" s="53">
        <f t="shared" si="6"/>
        <v>1624820.000000004</v>
      </c>
      <c r="AC93" s="62">
        <v>43373.25</v>
      </c>
      <c r="AD93" s="72">
        <v>43127.75</v>
      </c>
      <c r="AE93" s="72">
        <v>260455.25</v>
      </c>
      <c r="AF93" s="72">
        <v>41495.69</v>
      </c>
      <c r="AG93" s="72">
        <v>58427.79</v>
      </c>
      <c r="AH93" s="72">
        <v>315378.55</v>
      </c>
      <c r="AI93" s="72">
        <v>41007.750000000102</v>
      </c>
      <c r="AJ93" s="72">
        <v>135401.66666666701</v>
      </c>
      <c r="AK93" s="72">
        <v>135401.66666666701</v>
      </c>
      <c r="AL93" s="72">
        <v>135401.66666666701</v>
      </c>
      <c r="AM93" s="72">
        <v>135401.66666666701</v>
      </c>
      <c r="AN93" s="81">
        <v>135401.66666666701</v>
      </c>
      <c r="AO93" s="156">
        <f t="shared" si="6"/>
        <v>1480274.3633333351</v>
      </c>
      <c r="AP93" s="35">
        <f t="shared" si="2"/>
        <v>-144545.63666666881</v>
      </c>
      <c r="AQ93" s="97">
        <f t="shared" si="3"/>
        <v>-8.8961015168860832E-2</v>
      </c>
      <c r="AR93" s="35" t="e">
        <f>IF(#REF!-AB93=0,"",#REF!-AB93)</f>
        <v>#REF!</v>
      </c>
      <c r="AS93" s="97" t="str">
        <f>IFERROR((#REF!-AB93)/AB93,"")</f>
        <v/>
      </c>
      <c r="AT93" s="88">
        <v>792171.8</v>
      </c>
      <c r="AU93" s="35">
        <v>803266.03</v>
      </c>
      <c r="AV93" s="35">
        <f t="shared" si="4"/>
        <v>11094.229999999981</v>
      </c>
      <c r="AW93" s="97">
        <f t="shared" si="5"/>
        <v>1.4004828245590137E-2</v>
      </c>
      <c r="AX93" s="110"/>
    </row>
    <row r="94" spans="1:50" ht="15" customHeight="1" x14ac:dyDescent="0.3">
      <c r="A94" s="6">
        <v>34003499</v>
      </c>
      <c r="B94" s="15" t="s">
        <v>118</v>
      </c>
      <c r="C94" s="26">
        <v>39779.99</v>
      </c>
      <c r="D94" s="35">
        <v>39546.699999999997</v>
      </c>
      <c r="E94" s="35">
        <v>289358.71999999997</v>
      </c>
      <c r="F94" s="35">
        <v>40502.349999999897</v>
      </c>
      <c r="G94" s="35">
        <v>42335.900000000103</v>
      </c>
      <c r="H94" s="35">
        <v>295304.73</v>
      </c>
      <c r="I94" s="35">
        <v>40499.35</v>
      </c>
      <c r="J94" s="35">
        <v>39635.419999999896</v>
      </c>
      <c r="K94" s="35">
        <v>290919.17</v>
      </c>
      <c r="L94" s="35">
        <v>40556.380000000099</v>
      </c>
      <c r="M94" s="35">
        <v>41399.03</v>
      </c>
      <c r="N94" s="44">
        <v>291821.23</v>
      </c>
      <c r="O94" s="53">
        <f t="shared" si="6"/>
        <v>1491658.97</v>
      </c>
      <c r="P94" s="26">
        <v>114418.33333333299</v>
      </c>
      <c r="Q94" s="35">
        <v>114418.33333333299</v>
      </c>
      <c r="R94" s="35">
        <v>114418.33333333299</v>
      </c>
      <c r="S94" s="35">
        <v>114418.33333333299</v>
      </c>
      <c r="T94" s="35">
        <v>114418.33333333299</v>
      </c>
      <c r="U94" s="35">
        <v>114418.33333333299</v>
      </c>
      <c r="V94" s="35">
        <v>114418.33333333299</v>
      </c>
      <c r="W94" s="35">
        <v>114418.33333333299</v>
      </c>
      <c r="X94" s="35">
        <v>114418.33333333299</v>
      </c>
      <c r="Y94" s="35">
        <v>114418.33333333299</v>
      </c>
      <c r="Z94" s="35">
        <v>114418.333333334</v>
      </c>
      <c r="AA94" s="44">
        <v>114418.33333333299</v>
      </c>
      <c r="AB94" s="53">
        <f t="shared" si="6"/>
        <v>1373019.999999997</v>
      </c>
      <c r="AC94" s="62">
        <v>40843.25</v>
      </c>
      <c r="AD94" s="62">
        <v>39907.75</v>
      </c>
      <c r="AE94" s="62">
        <v>260382.45</v>
      </c>
      <c r="AF94" s="62">
        <v>40895.69</v>
      </c>
      <c r="AG94" s="62">
        <v>42622.79</v>
      </c>
      <c r="AH94" s="62">
        <v>268317.95</v>
      </c>
      <c r="AI94" s="62">
        <v>41007.75</v>
      </c>
      <c r="AJ94" s="62">
        <v>114418.33333333299</v>
      </c>
      <c r="AK94" s="62">
        <v>114418.33333333299</v>
      </c>
      <c r="AL94" s="62">
        <v>114418.33333333299</v>
      </c>
      <c r="AM94" s="62">
        <v>114418.33333333299</v>
      </c>
      <c r="AN94" s="62">
        <v>114418.33333333299</v>
      </c>
      <c r="AO94" s="156">
        <f t="shared" si="6"/>
        <v>1306069.296666665</v>
      </c>
      <c r="AP94" s="35">
        <f t="shared" si="2"/>
        <v>-66950.70333333197</v>
      </c>
      <c r="AQ94" s="97">
        <f t="shared" si="3"/>
        <v>-4.8761637363863686E-2</v>
      </c>
      <c r="AR94" s="35" t="e">
        <f>IF(#REF!-AB94=0,"",#REF!-AB94)</f>
        <v>#REF!</v>
      </c>
      <c r="AS94" s="97" t="str">
        <f>IFERROR((#REF!-AB94)/AB94,"")</f>
        <v/>
      </c>
      <c r="AT94" s="88">
        <v>787327.74</v>
      </c>
      <c r="AU94" s="35">
        <v>733977.63</v>
      </c>
      <c r="AV94" s="35">
        <f t="shared" si="4"/>
        <v>-53350.109999999986</v>
      </c>
      <c r="AW94" s="97">
        <f t="shared" si="5"/>
        <v>-6.7760993661927865E-2</v>
      </c>
      <c r="AX94" s="110"/>
    </row>
    <row r="95" spans="1:50" ht="15" customHeight="1" x14ac:dyDescent="0.3">
      <c r="A95" s="7">
        <v>363430</v>
      </c>
      <c r="B95" s="16" t="s">
        <v>119</v>
      </c>
      <c r="C95" s="27">
        <v>0</v>
      </c>
      <c r="D95" s="36">
        <v>0</v>
      </c>
      <c r="E95" s="36">
        <v>0</v>
      </c>
      <c r="F95" s="36">
        <v>0</v>
      </c>
      <c r="G95" s="36">
        <v>1817.65</v>
      </c>
      <c r="H95" s="36">
        <v>6294.33</v>
      </c>
      <c r="I95" s="36">
        <v>0</v>
      </c>
      <c r="J95" s="36">
        <v>0</v>
      </c>
      <c r="K95" s="36">
        <v>0</v>
      </c>
      <c r="L95" s="36">
        <v>0</v>
      </c>
      <c r="M95" s="36">
        <v>1817.65</v>
      </c>
      <c r="N95" s="45">
        <v>1969.89</v>
      </c>
      <c r="O95" s="54">
        <f t="shared" si="6"/>
        <v>11899.519999999999</v>
      </c>
      <c r="P95" s="27">
        <v>708.33333333333303</v>
      </c>
      <c r="Q95" s="36">
        <v>708.33333333333303</v>
      </c>
      <c r="R95" s="36">
        <v>708.33333333333303</v>
      </c>
      <c r="S95" s="36">
        <v>708.33333333333303</v>
      </c>
      <c r="T95" s="36">
        <v>708.33333333333303</v>
      </c>
      <c r="U95" s="36">
        <v>708.33333333333303</v>
      </c>
      <c r="V95" s="36">
        <v>708.33333333333303</v>
      </c>
      <c r="W95" s="36">
        <v>708.33333333333303</v>
      </c>
      <c r="X95" s="36">
        <v>708.33333333333303</v>
      </c>
      <c r="Y95" s="36">
        <v>708.33333333333303</v>
      </c>
      <c r="Z95" s="36">
        <v>708.33333333333303</v>
      </c>
      <c r="AA95" s="45">
        <v>708.33333333333303</v>
      </c>
      <c r="AB95" s="54">
        <f t="shared" si="6"/>
        <v>8499.9999999999964</v>
      </c>
      <c r="AC95" s="63">
        <v>0</v>
      </c>
      <c r="AD95" s="70">
        <v>0</v>
      </c>
      <c r="AE95" s="70">
        <v>0</v>
      </c>
      <c r="AF95" s="70">
        <v>0</v>
      </c>
      <c r="AG95" s="70">
        <v>1840.04</v>
      </c>
      <c r="AH95" s="70">
        <v>6371.87</v>
      </c>
      <c r="AI95" s="70">
        <v>0</v>
      </c>
      <c r="AJ95" s="70">
        <v>708.33333333333405</v>
      </c>
      <c r="AK95" s="70">
        <v>708.33333333333405</v>
      </c>
      <c r="AL95" s="70">
        <v>708.33333333333405</v>
      </c>
      <c r="AM95" s="70">
        <v>708.33333333333405</v>
      </c>
      <c r="AN95" s="79">
        <v>708.33333333333405</v>
      </c>
      <c r="AO95" s="157">
        <f t="shared" si="6"/>
        <v>11753.57666666667</v>
      </c>
      <c r="AP95" s="36">
        <f t="shared" si="2"/>
        <v>3253.5766666666732</v>
      </c>
      <c r="AQ95" s="98">
        <f t="shared" si="3"/>
        <v>0.382773725490197</v>
      </c>
      <c r="AR95" s="36" t="e">
        <f>IF(#REF!-AB95=0,"",#REF!-AB95)</f>
        <v>#REF!</v>
      </c>
      <c r="AS95" s="98" t="str">
        <f>IFERROR((#REF!-AB95)/AB95,"")</f>
        <v/>
      </c>
      <c r="AT95" s="89">
        <v>8111.98</v>
      </c>
      <c r="AU95" s="36">
        <v>8211.91</v>
      </c>
      <c r="AV95" s="36">
        <f t="shared" si="4"/>
        <v>99.930000000000291</v>
      </c>
      <c r="AW95" s="98">
        <f t="shared" si="5"/>
        <v>1.2318817354086214E-2</v>
      </c>
      <c r="AX95" s="111"/>
    </row>
    <row r="96" spans="1:50" ht="15" hidden="1" customHeight="1" x14ac:dyDescent="0.3">
      <c r="A96" s="118">
        <v>363410</v>
      </c>
      <c r="B96" s="119" t="s">
        <v>120</v>
      </c>
      <c r="C96" s="27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45"/>
      <c r="O96" s="54">
        <f t="shared" si="6"/>
        <v>0</v>
      </c>
      <c r="P96" s="27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45"/>
      <c r="AB96" s="54">
        <f t="shared" si="6"/>
        <v>0</v>
      </c>
      <c r="AC96" s="64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80"/>
      <c r="AO96" s="157">
        <f t="shared" si="6"/>
        <v>0</v>
      </c>
      <c r="AP96" s="36" t="str">
        <f t="shared" si="2"/>
        <v/>
      </c>
      <c r="AQ96" s="98" t="str">
        <f t="shared" si="3"/>
        <v/>
      </c>
      <c r="AR96" s="36" t="e">
        <f>IF(#REF!-AB96=0,"",#REF!-AB96)</f>
        <v>#REF!</v>
      </c>
      <c r="AS96" s="98" t="str">
        <f>IFERROR((#REF!-AB96)/AB96,"")</f>
        <v/>
      </c>
      <c r="AT96" s="89"/>
      <c r="AU96" s="36"/>
      <c r="AV96" s="36" t="str">
        <f t="shared" si="4"/>
        <v/>
      </c>
      <c r="AW96" s="98" t="str">
        <f t="shared" si="5"/>
        <v/>
      </c>
      <c r="AX96" s="112"/>
    </row>
    <row r="97" spans="1:50" ht="15" customHeight="1" x14ac:dyDescent="0.3">
      <c r="A97" s="118">
        <v>363420</v>
      </c>
      <c r="B97" s="119" t="s">
        <v>121</v>
      </c>
      <c r="C97" s="27">
        <v>39779.99</v>
      </c>
      <c r="D97" s="36">
        <v>39546.699999999997</v>
      </c>
      <c r="E97" s="36">
        <v>41137.85</v>
      </c>
      <c r="F97" s="36">
        <v>40502.35</v>
      </c>
      <c r="G97" s="36">
        <v>40518.25</v>
      </c>
      <c r="H97" s="36">
        <v>40789.53</v>
      </c>
      <c r="I97" s="36">
        <v>40499.35</v>
      </c>
      <c r="J97" s="36">
        <v>39635.42</v>
      </c>
      <c r="K97" s="36">
        <v>41348.32</v>
      </c>
      <c r="L97" s="36">
        <v>40556.380000000099</v>
      </c>
      <c r="M97" s="36">
        <v>39581.379999999997</v>
      </c>
      <c r="N97" s="45">
        <v>40280.49</v>
      </c>
      <c r="O97" s="54">
        <f t="shared" si="6"/>
        <v>484176.01000000013</v>
      </c>
      <c r="P97" s="27">
        <v>40383.333333333299</v>
      </c>
      <c r="Q97" s="36">
        <v>40383.333333333299</v>
      </c>
      <c r="R97" s="36">
        <v>40383.333333333299</v>
      </c>
      <c r="S97" s="36">
        <v>40383.333333333299</v>
      </c>
      <c r="T97" s="36">
        <v>40383.333333333299</v>
      </c>
      <c r="U97" s="36">
        <v>40383.333333333299</v>
      </c>
      <c r="V97" s="36">
        <v>40383.333333333401</v>
      </c>
      <c r="W97" s="36">
        <v>40383.333333333299</v>
      </c>
      <c r="X97" s="36">
        <v>40383.333333333299</v>
      </c>
      <c r="Y97" s="36">
        <v>40383.333333333299</v>
      </c>
      <c r="Z97" s="36">
        <v>40383.333333333401</v>
      </c>
      <c r="AA97" s="45">
        <v>40383.333333333299</v>
      </c>
      <c r="AB97" s="54">
        <f t="shared" si="6"/>
        <v>484599.99999999994</v>
      </c>
      <c r="AC97" s="64">
        <v>40843.25</v>
      </c>
      <c r="AD97" s="71">
        <v>39907.75</v>
      </c>
      <c r="AE97" s="71">
        <v>40356.65</v>
      </c>
      <c r="AF97" s="71">
        <v>40895.69</v>
      </c>
      <c r="AG97" s="71">
        <v>40782.75</v>
      </c>
      <c r="AH97" s="71">
        <v>41920.28</v>
      </c>
      <c r="AI97" s="71">
        <v>41007.75</v>
      </c>
      <c r="AJ97" s="71">
        <v>40383.333333333299</v>
      </c>
      <c r="AK97" s="71">
        <v>40383.333333333401</v>
      </c>
      <c r="AL97" s="71">
        <v>40383.333333333299</v>
      </c>
      <c r="AM97" s="71">
        <v>40383.333333333299</v>
      </c>
      <c r="AN97" s="80">
        <v>40383.333333333401</v>
      </c>
      <c r="AO97" s="157">
        <f t="shared" si="6"/>
        <v>487630.78666666674</v>
      </c>
      <c r="AP97" s="36">
        <f t="shared" si="2"/>
        <v>3030.7866666667978</v>
      </c>
      <c r="AQ97" s="98">
        <f t="shared" si="3"/>
        <v>6.2542027789244704E-3</v>
      </c>
      <c r="AR97" s="36" t="e">
        <f>IF(#REF!-AB97=0,"",#REF!-AB97)</f>
        <v>#REF!</v>
      </c>
      <c r="AS97" s="98" t="str">
        <f>IFERROR((#REF!-AB97)/AB97,"")</f>
        <v/>
      </c>
      <c r="AT97" s="89">
        <v>282774.02</v>
      </c>
      <c r="AU97" s="36">
        <v>285714.12</v>
      </c>
      <c r="AV97" s="36">
        <f t="shared" si="4"/>
        <v>2940.0999999999767</v>
      </c>
      <c r="AW97" s="98">
        <f t="shared" si="5"/>
        <v>1.0397348384409489E-2</v>
      </c>
      <c r="AX97" s="112"/>
    </row>
    <row r="98" spans="1:50" ht="15" hidden="1" customHeight="1" x14ac:dyDescent="0.3">
      <c r="A98" s="118">
        <v>363450</v>
      </c>
      <c r="B98" s="119" t="s">
        <v>122</v>
      </c>
      <c r="C98" s="27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45"/>
      <c r="O98" s="54">
        <f t="shared" si="6"/>
        <v>0</v>
      </c>
      <c r="P98" s="27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45"/>
      <c r="AB98" s="54">
        <f t="shared" si="6"/>
        <v>0</v>
      </c>
      <c r="AC98" s="64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80"/>
      <c r="AO98" s="157">
        <f t="shared" si="6"/>
        <v>0</v>
      </c>
      <c r="AP98" s="36" t="str">
        <f t="shared" si="2"/>
        <v/>
      </c>
      <c r="AQ98" s="98" t="str">
        <f t="shared" si="3"/>
        <v/>
      </c>
      <c r="AR98" s="36" t="e">
        <f>IF(#REF!-AB98=0,"",#REF!-AB98)</f>
        <v>#REF!</v>
      </c>
      <c r="AS98" s="98" t="str">
        <f>IFERROR((#REF!-AB98)/AB98,"")</f>
        <v/>
      </c>
      <c r="AT98" s="89"/>
      <c r="AU98" s="36"/>
      <c r="AV98" s="36" t="str">
        <f t="shared" si="4"/>
        <v/>
      </c>
      <c r="AW98" s="98" t="str">
        <f t="shared" si="5"/>
        <v/>
      </c>
      <c r="AX98" s="112"/>
    </row>
    <row r="99" spans="1:50" ht="15" hidden="1" customHeight="1" x14ac:dyDescent="0.3">
      <c r="A99" s="118">
        <v>363460</v>
      </c>
      <c r="B99" s="119" t="s">
        <v>123</v>
      </c>
      <c r="C99" s="27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45"/>
      <c r="O99" s="54">
        <f t="shared" si="6"/>
        <v>0</v>
      </c>
      <c r="P99" s="27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45"/>
      <c r="AB99" s="54">
        <f t="shared" si="6"/>
        <v>0</v>
      </c>
      <c r="AC99" s="64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80"/>
      <c r="AO99" s="157">
        <f t="shared" si="6"/>
        <v>0</v>
      </c>
      <c r="AP99" s="36" t="str">
        <f t="shared" si="2"/>
        <v/>
      </c>
      <c r="AQ99" s="98" t="str">
        <f t="shared" si="3"/>
        <v/>
      </c>
      <c r="AR99" s="36" t="e">
        <f>IF(#REF!-AB99=0,"",#REF!-AB99)</f>
        <v>#REF!</v>
      </c>
      <c r="AS99" s="98" t="str">
        <f>IFERROR((#REF!-AB99)/AB99,"")</f>
        <v/>
      </c>
      <c r="AT99" s="89"/>
      <c r="AU99" s="36"/>
      <c r="AV99" s="36" t="str">
        <f t="shared" si="4"/>
        <v/>
      </c>
      <c r="AW99" s="98" t="str">
        <f t="shared" si="5"/>
        <v/>
      </c>
      <c r="AX99" s="112"/>
    </row>
    <row r="100" spans="1:50" ht="15" customHeight="1" x14ac:dyDescent="0.3">
      <c r="A100" s="120" t="s">
        <v>124</v>
      </c>
      <c r="B100" s="121" t="s">
        <v>125</v>
      </c>
      <c r="C100" s="26">
        <v>0</v>
      </c>
      <c r="D100" s="35">
        <v>0</v>
      </c>
      <c r="E100" s="35">
        <v>248220.87</v>
      </c>
      <c r="F100" s="35">
        <v>0</v>
      </c>
      <c r="G100" s="35">
        <v>0</v>
      </c>
      <c r="H100" s="35">
        <v>248220.87</v>
      </c>
      <c r="I100" s="35">
        <v>0</v>
      </c>
      <c r="J100" s="35">
        <v>0</v>
      </c>
      <c r="K100" s="35">
        <v>249570.85</v>
      </c>
      <c r="L100" s="35">
        <v>0</v>
      </c>
      <c r="M100" s="35">
        <v>0</v>
      </c>
      <c r="N100" s="44">
        <v>249570.85</v>
      </c>
      <c r="O100" s="53">
        <f t="shared" si="6"/>
        <v>995583.44</v>
      </c>
      <c r="P100" s="26">
        <v>73326.666666666701</v>
      </c>
      <c r="Q100" s="35">
        <v>73326.666666666701</v>
      </c>
      <c r="R100" s="35">
        <v>73326.666666666701</v>
      </c>
      <c r="S100" s="35">
        <v>73326.666666666701</v>
      </c>
      <c r="T100" s="35">
        <v>73326.666666666701</v>
      </c>
      <c r="U100" s="35">
        <v>73326.666666666599</v>
      </c>
      <c r="V100" s="35">
        <v>73326.666666666701</v>
      </c>
      <c r="W100" s="35">
        <v>73326.666666666701</v>
      </c>
      <c r="X100" s="35">
        <v>73326.666666666599</v>
      </c>
      <c r="Y100" s="35">
        <v>73326.666666666904</v>
      </c>
      <c r="Z100" s="35">
        <v>73326.666666666497</v>
      </c>
      <c r="AA100" s="44">
        <v>73326.666666666599</v>
      </c>
      <c r="AB100" s="53">
        <f t="shared" si="6"/>
        <v>879920.00000000012</v>
      </c>
      <c r="AC100" s="62">
        <v>0</v>
      </c>
      <c r="AD100" s="62">
        <v>0</v>
      </c>
      <c r="AE100" s="62">
        <v>220025.8</v>
      </c>
      <c r="AF100" s="62">
        <v>0</v>
      </c>
      <c r="AG100" s="62">
        <v>0</v>
      </c>
      <c r="AH100" s="62">
        <v>220025.8</v>
      </c>
      <c r="AI100" s="62">
        <v>0</v>
      </c>
      <c r="AJ100" s="62">
        <v>73326.666666666701</v>
      </c>
      <c r="AK100" s="62">
        <v>73326.666666666599</v>
      </c>
      <c r="AL100" s="62">
        <v>73326.666666666701</v>
      </c>
      <c r="AM100" s="62">
        <v>73326.666666666701</v>
      </c>
      <c r="AN100" s="62">
        <v>73326.666666666701</v>
      </c>
      <c r="AO100" s="156">
        <f t="shared" si="6"/>
        <v>806684.93333333347</v>
      </c>
      <c r="AP100" s="35">
        <f t="shared" si="2"/>
        <v>-73235.066666666651</v>
      </c>
      <c r="AQ100" s="97">
        <f t="shared" si="3"/>
        <v>-8.322923296057215E-2</v>
      </c>
      <c r="AR100" s="35" t="e">
        <f>IF(#REF!-AB100=0,"",#REF!-AB100)</f>
        <v>#REF!</v>
      </c>
      <c r="AS100" s="97" t="str">
        <f>IFERROR((#REF!-AB100)/AB100,"")</f>
        <v/>
      </c>
      <c r="AT100" s="88">
        <v>496441.74</v>
      </c>
      <c r="AU100" s="35">
        <v>440051.6</v>
      </c>
      <c r="AV100" s="35">
        <f t="shared" si="4"/>
        <v>-56390.140000000014</v>
      </c>
      <c r="AW100" s="97">
        <f t="shared" si="5"/>
        <v>-0.11358863579843229</v>
      </c>
      <c r="AX100" s="110"/>
    </row>
    <row r="101" spans="1:50" ht="15" customHeight="1" x14ac:dyDescent="0.3">
      <c r="A101" s="9">
        <v>3634209</v>
      </c>
      <c r="B101" s="122" t="s">
        <v>126</v>
      </c>
      <c r="C101" s="28">
        <v>0</v>
      </c>
      <c r="D101" s="37">
        <v>0</v>
      </c>
      <c r="E101" s="37">
        <v>248220.87</v>
      </c>
      <c r="F101" s="37">
        <v>0</v>
      </c>
      <c r="G101" s="37">
        <v>0</v>
      </c>
      <c r="H101" s="37">
        <v>248220.87</v>
      </c>
      <c r="I101" s="37">
        <v>0</v>
      </c>
      <c r="J101" s="37">
        <v>0</v>
      </c>
      <c r="K101" s="37">
        <v>249570.85</v>
      </c>
      <c r="L101" s="37">
        <v>0</v>
      </c>
      <c r="M101" s="37">
        <v>0</v>
      </c>
      <c r="N101" s="46">
        <v>249570.85</v>
      </c>
      <c r="O101" s="55">
        <f t="shared" si="6"/>
        <v>995583.44</v>
      </c>
      <c r="P101" s="28">
        <v>73326.666666666701</v>
      </c>
      <c r="Q101" s="37">
        <v>73326.666666666701</v>
      </c>
      <c r="R101" s="37">
        <v>73326.666666666599</v>
      </c>
      <c r="S101" s="37">
        <v>73326.666666666701</v>
      </c>
      <c r="T101" s="37">
        <v>73326.666666666599</v>
      </c>
      <c r="U101" s="37">
        <v>73326.666666666701</v>
      </c>
      <c r="V101" s="37">
        <v>73326.666666666701</v>
      </c>
      <c r="W101" s="37">
        <v>73326.666666666701</v>
      </c>
      <c r="X101" s="37">
        <v>73326.666666666497</v>
      </c>
      <c r="Y101" s="37">
        <v>73326.666666666599</v>
      </c>
      <c r="Z101" s="37">
        <v>73326.666666666904</v>
      </c>
      <c r="AA101" s="46">
        <v>73326.666666666497</v>
      </c>
      <c r="AB101" s="55">
        <f t="shared" si="6"/>
        <v>879919.99999999988</v>
      </c>
      <c r="AC101" s="65">
        <v>0</v>
      </c>
      <c r="AD101" s="73">
        <v>0</v>
      </c>
      <c r="AE101" s="73">
        <v>220025.8</v>
      </c>
      <c r="AF101" s="73">
        <v>0</v>
      </c>
      <c r="AG101" s="73">
        <v>0</v>
      </c>
      <c r="AH101" s="73">
        <v>220025.8</v>
      </c>
      <c r="AI101" s="73">
        <v>0</v>
      </c>
      <c r="AJ101" s="73">
        <v>73326.666666666701</v>
      </c>
      <c r="AK101" s="73">
        <v>73326.666666666599</v>
      </c>
      <c r="AL101" s="73">
        <v>73326.666666666701</v>
      </c>
      <c r="AM101" s="73">
        <v>73326.666666666701</v>
      </c>
      <c r="AN101" s="82">
        <v>73326.666666666701</v>
      </c>
      <c r="AO101" s="158">
        <f t="shared" si="6"/>
        <v>806684.93333333347</v>
      </c>
      <c r="AP101" s="37">
        <f t="shared" si="2"/>
        <v>-73235.066666666418</v>
      </c>
      <c r="AQ101" s="99">
        <f t="shared" si="3"/>
        <v>-8.32292329605719E-2</v>
      </c>
      <c r="AR101" s="37" t="e">
        <f>IF(#REF!-AB101=0,"",#REF!-AB101)</f>
        <v>#REF!</v>
      </c>
      <c r="AS101" s="99" t="str">
        <f>IFERROR((#REF!-AB101)/AB101,"")</f>
        <v/>
      </c>
      <c r="AT101" s="90">
        <v>496441.74</v>
      </c>
      <c r="AU101" s="37">
        <v>440051.6</v>
      </c>
      <c r="AV101" s="37">
        <f t="shared" si="4"/>
        <v>-56390.140000000014</v>
      </c>
      <c r="AW101" s="99">
        <f t="shared" si="5"/>
        <v>-0.11358863579843229</v>
      </c>
      <c r="AX101" s="113"/>
    </row>
    <row r="102" spans="1:50" ht="15" hidden="1" customHeight="1" x14ac:dyDescent="0.3">
      <c r="A102" s="9">
        <v>3634509</v>
      </c>
      <c r="B102" s="17" t="s">
        <v>127</v>
      </c>
      <c r="C102" s="28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46"/>
      <c r="O102" s="55">
        <f t="shared" si="6"/>
        <v>0</v>
      </c>
      <c r="P102" s="28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46"/>
      <c r="AB102" s="55">
        <f t="shared" si="6"/>
        <v>0</v>
      </c>
      <c r="AC102" s="65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82"/>
      <c r="AO102" s="158">
        <f t="shared" si="6"/>
        <v>0</v>
      </c>
      <c r="AP102" s="37" t="str">
        <f t="shared" si="2"/>
        <v/>
      </c>
      <c r="AQ102" s="99" t="str">
        <f t="shared" si="3"/>
        <v/>
      </c>
      <c r="AR102" s="37" t="e">
        <f>IF(#REF!-AB102=0,"",#REF!-AB102)</f>
        <v>#REF!</v>
      </c>
      <c r="AS102" s="99" t="str">
        <f>IFERROR((#REF!-AB102)/AB102,"")</f>
        <v/>
      </c>
      <c r="AT102" s="90"/>
      <c r="AU102" s="37"/>
      <c r="AV102" s="37" t="str">
        <f t="shared" si="4"/>
        <v/>
      </c>
      <c r="AW102" s="99" t="str">
        <f t="shared" si="5"/>
        <v/>
      </c>
      <c r="AX102" s="113"/>
    </row>
    <row r="103" spans="1:50" ht="15" customHeight="1" x14ac:dyDescent="0.3">
      <c r="A103" s="6">
        <v>35003559</v>
      </c>
      <c r="B103" s="15" t="s">
        <v>128</v>
      </c>
      <c r="C103" s="26">
        <v>2211.6999999999998</v>
      </c>
      <c r="D103" s="35">
        <v>100</v>
      </c>
      <c r="E103" s="35">
        <v>55.910000000000302</v>
      </c>
      <c r="F103" s="35">
        <v>621.45000000000005</v>
      </c>
      <c r="G103" s="35">
        <v>5</v>
      </c>
      <c r="H103" s="35">
        <v>0</v>
      </c>
      <c r="I103" s="35">
        <v>1850</v>
      </c>
      <c r="J103" s="35">
        <v>50</v>
      </c>
      <c r="K103" s="35">
        <v>570</v>
      </c>
      <c r="L103" s="35">
        <v>161848.88</v>
      </c>
      <c r="M103" s="35">
        <v>330</v>
      </c>
      <c r="N103" s="44">
        <v>41697.410000000003</v>
      </c>
      <c r="O103" s="53">
        <f t="shared" si="6"/>
        <v>209340.35</v>
      </c>
      <c r="P103" s="26">
        <v>20983.333333333299</v>
      </c>
      <c r="Q103" s="35">
        <v>20983.333333333299</v>
      </c>
      <c r="R103" s="35">
        <v>20983.333333333299</v>
      </c>
      <c r="S103" s="35">
        <v>20983.333333333299</v>
      </c>
      <c r="T103" s="35">
        <v>20983.333333333299</v>
      </c>
      <c r="U103" s="35">
        <v>20983.333333333299</v>
      </c>
      <c r="V103" s="35">
        <v>20983.333333333299</v>
      </c>
      <c r="W103" s="35">
        <v>20983.333333333299</v>
      </c>
      <c r="X103" s="35">
        <v>20983.333333333299</v>
      </c>
      <c r="Y103" s="35">
        <v>20983.333333333299</v>
      </c>
      <c r="Z103" s="35">
        <v>20983.333333333299</v>
      </c>
      <c r="AA103" s="44">
        <v>20983.333333333299</v>
      </c>
      <c r="AB103" s="53">
        <f t="shared" si="6"/>
        <v>251799.99999999965</v>
      </c>
      <c r="AC103" s="62">
        <v>2530</v>
      </c>
      <c r="AD103" s="62">
        <v>3220</v>
      </c>
      <c r="AE103" s="62">
        <v>72.800000000000196</v>
      </c>
      <c r="AF103" s="62">
        <v>600</v>
      </c>
      <c r="AG103" s="62">
        <v>15805</v>
      </c>
      <c r="AH103" s="62">
        <v>47060.6</v>
      </c>
      <c r="AI103" s="62">
        <v>0</v>
      </c>
      <c r="AJ103" s="62">
        <v>20983.333333333299</v>
      </c>
      <c r="AK103" s="62">
        <v>20983.333333333299</v>
      </c>
      <c r="AL103" s="62">
        <v>20983.333333333299</v>
      </c>
      <c r="AM103" s="62">
        <v>20983.333333333299</v>
      </c>
      <c r="AN103" s="62">
        <v>20983.333333333401</v>
      </c>
      <c r="AO103" s="156">
        <f t="shared" si="6"/>
        <v>174205.06666666662</v>
      </c>
      <c r="AP103" s="35">
        <f t="shared" si="2"/>
        <v>-77594.933333333029</v>
      </c>
      <c r="AQ103" s="97">
        <f t="shared" si="3"/>
        <v>-0.30816097431824119</v>
      </c>
      <c r="AR103" s="35" t="e">
        <f>IF(#REF!-AB103=0,"",#REF!-AB103)</f>
        <v>#REF!</v>
      </c>
      <c r="AS103" s="97" t="str">
        <f>IFERROR((#REF!-AB103)/AB103,"")</f>
        <v/>
      </c>
      <c r="AT103" s="88">
        <v>4844.0600000000004</v>
      </c>
      <c r="AU103" s="35">
        <v>69288.399999999994</v>
      </c>
      <c r="AV103" s="35">
        <f t="shared" si="4"/>
        <v>64444.34</v>
      </c>
      <c r="AW103" s="97">
        <f t="shared" si="5"/>
        <v>13.303786493148309</v>
      </c>
      <c r="AX103" s="110"/>
    </row>
    <row r="104" spans="1:50" ht="15" customHeight="1" x14ac:dyDescent="0.3">
      <c r="A104" s="118">
        <v>363510</v>
      </c>
      <c r="B104" s="16" t="s">
        <v>129</v>
      </c>
      <c r="C104" s="27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6">
        <v>161528.88</v>
      </c>
      <c r="M104" s="36">
        <v>0</v>
      </c>
      <c r="N104" s="45">
        <v>38509.040000000001</v>
      </c>
      <c r="O104" s="54">
        <f t="shared" si="6"/>
        <v>200037.92</v>
      </c>
      <c r="P104" s="27">
        <v>20416.666666666701</v>
      </c>
      <c r="Q104" s="36">
        <v>20416.666666666701</v>
      </c>
      <c r="R104" s="36">
        <v>20416.666666666701</v>
      </c>
      <c r="S104" s="36">
        <v>20416.666666666701</v>
      </c>
      <c r="T104" s="36">
        <v>20416.666666666701</v>
      </c>
      <c r="U104" s="36">
        <v>20416.666666666701</v>
      </c>
      <c r="V104" s="36">
        <v>20416.666666666701</v>
      </c>
      <c r="W104" s="36">
        <v>20416.666666666701</v>
      </c>
      <c r="X104" s="36">
        <v>20416.666666666701</v>
      </c>
      <c r="Y104" s="36">
        <v>20416.666666666701</v>
      </c>
      <c r="Z104" s="36">
        <v>20416.666666666701</v>
      </c>
      <c r="AA104" s="45">
        <v>20416.666666666701</v>
      </c>
      <c r="AB104" s="54">
        <f t="shared" si="6"/>
        <v>245000.00000000035</v>
      </c>
      <c r="AC104" s="63">
        <v>0</v>
      </c>
      <c r="AD104" s="70">
        <v>0</v>
      </c>
      <c r="AE104" s="70">
        <v>0</v>
      </c>
      <c r="AF104" s="70">
        <v>0</v>
      </c>
      <c r="AG104" s="70">
        <v>15575</v>
      </c>
      <c r="AH104" s="70">
        <v>46790.6</v>
      </c>
      <c r="AI104" s="70">
        <v>0</v>
      </c>
      <c r="AJ104" s="70">
        <v>20416.666666666701</v>
      </c>
      <c r="AK104" s="70">
        <v>20416.666666666701</v>
      </c>
      <c r="AL104" s="70">
        <v>20416.666666666701</v>
      </c>
      <c r="AM104" s="70">
        <v>20416.666666666701</v>
      </c>
      <c r="AN104" s="79">
        <v>20416.666666666701</v>
      </c>
      <c r="AO104" s="157">
        <f t="shared" si="6"/>
        <v>164448.93333333347</v>
      </c>
      <c r="AP104" s="36">
        <f t="shared" si="2"/>
        <v>-80551.066666666884</v>
      </c>
      <c r="AQ104" s="98">
        <f t="shared" si="3"/>
        <v>-0.32877986394557868</v>
      </c>
      <c r="AR104" s="36" t="e">
        <f>IF(#REF!-AB104=0,"",#REF!-AB104)</f>
        <v>#REF!</v>
      </c>
      <c r="AS104" s="98" t="str">
        <f>IFERROR((#REF!-AB104)/AB104,"")</f>
        <v/>
      </c>
      <c r="AT104" s="89">
        <v>0</v>
      </c>
      <c r="AU104" s="36">
        <v>62365.599999999999</v>
      </c>
      <c r="AV104" s="36">
        <f t="shared" si="4"/>
        <v>62365.599999999999</v>
      </c>
      <c r="AW104" s="98" t="str">
        <f t="shared" si="5"/>
        <v/>
      </c>
      <c r="AX104" s="111"/>
    </row>
    <row r="105" spans="1:50" ht="15" hidden="1" customHeight="1" x14ac:dyDescent="0.3">
      <c r="A105" s="118">
        <v>363523</v>
      </c>
      <c r="B105" s="119" t="s">
        <v>130</v>
      </c>
      <c r="C105" s="27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45"/>
      <c r="O105" s="54">
        <f t="shared" si="6"/>
        <v>0</v>
      </c>
      <c r="P105" s="27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45"/>
      <c r="AB105" s="54">
        <f t="shared" si="6"/>
        <v>0</v>
      </c>
      <c r="AC105" s="64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80"/>
      <c r="AO105" s="157">
        <f t="shared" si="6"/>
        <v>0</v>
      </c>
      <c r="AP105" s="36" t="str">
        <f t="shared" si="2"/>
        <v/>
      </c>
      <c r="AQ105" s="98" t="str">
        <f t="shared" si="3"/>
        <v/>
      </c>
      <c r="AR105" s="36" t="e">
        <f>IF(#REF!-AB105=0,"",#REF!-AB105)</f>
        <v>#REF!</v>
      </c>
      <c r="AS105" s="98" t="str">
        <f>IFERROR((#REF!-AB105)/AB105,"")</f>
        <v/>
      </c>
      <c r="AT105" s="89"/>
      <c r="AU105" s="36"/>
      <c r="AV105" s="36" t="str">
        <f t="shared" si="4"/>
        <v/>
      </c>
      <c r="AW105" s="98" t="str">
        <f t="shared" si="5"/>
        <v/>
      </c>
      <c r="AX105" s="112"/>
    </row>
    <row r="106" spans="1:50" ht="15" hidden="1" customHeight="1" x14ac:dyDescent="0.3">
      <c r="A106" s="118">
        <v>363501</v>
      </c>
      <c r="B106" s="119" t="s">
        <v>131</v>
      </c>
      <c r="C106" s="27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45"/>
      <c r="O106" s="54">
        <f t="shared" si="6"/>
        <v>0</v>
      </c>
      <c r="P106" s="27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45"/>
      <c r="AB106" s="54">
        <f t="shared" si="6"/>
        <v>0</v>
      </c>
      <c r="AC106" s="64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80"/>
      <c r="AO106" s="157">
        <f t="shared" si="6"/>
        <v>0</v>
      </c>
      <c r="AP106" s="36" t="str">
        <f t="shared" si="2"/>
        <v/>
      </c>
      <c r="AQ106" s="98" t="str">
        <f t="shared" si="3"/>
        <v/>
      </c>
      <c r="AR106" s="36" t="e">
        <f>IF(#REF!-AB106=0,"",#REF!-AB106)</f>
        <v>#REF!</v>
      </c>
      <c r="AS106" s="98" t="str">
        <f>IFERROR((#REF!-AB106)/AB106,"")</f>
        <v/>
      </c>
      <c r="AT106" s="89"/>
      <c r="AU106" s="36"/>
      <c r="AV106" s="36" t="str">
        <f t="shared" si="4"/>
        <v/>
      </c>
      <c r="AW106" s="98" t="str">
        <f t="shared" si="5"/>
        <v/>
      </c>
      <c r="AX106" s="112"/>
    </row>
    <row r="107" spans="1:50" ht="15" hidden="1" customHeight="1" x14ac:dyDescent="0.3">
      <c r="A107" s="118">
        <v>363520</v>
      </c>
      <c r="B107" s="16" t="s">
        <v>132</v>
      </c>
      <c r="C107" s="27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45"/>
      <c r="O107" s="54">
        <f t="shared" si="6"/>
        <v>0</v>
      </c>
      <c r="P107" s="27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45"/>
      <c r="AB107" s="54">
        <f t="shared" si="6"/>
        <v>0</v>
      </c>
      <c r="AC107" s="64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80"/>
      <c r="AO107" s="157">
        <f t="shared" si="6"/>
        <v>0</v>
      </c>
      <c r="AP107" s="36" t="str">
        <f t="shared" si="2"/>
        <v/>
      </c>
      <c r="AQ107" s="98" t="str">
        <f t="shared" si="3"/>
        <v/>
      </c>
      <c r="AR107" s="36" t="e">
        <f>IF(#REF!-AB107=0,"",#REF!-AB107)</f>
        <v>#REF!</v>
      </c>
      <c r="AS107" s="98" t="str">
        <f>IFERROR((#REF!-AB107)/AB107,"")</f>
        <v/>
      </c>
      <c r="AT107" s="89"/>
      <c r="AU107" s="36"/>
      <c r="AV107" s="36" t="str">
        <f t="shared" si="4"/>
        <v/>
      </c>
      <c r="AW107" s="98" t="str">
        <f t="shared" si="5"/>
        <v/>
      </c>
      <c r="AX107" s="112"/>
    </row>
    <row r="108" spans="1:50" ht="15" hidden="1" customHeight="1" x14ac:dyDescent="0.3">
      <c r="A108" s="118">
        <v>363521</v>
      </c>
      <c r="B108" s="16" t="s">
        <v>133</v>
      </c>
      <c r="C108" s="27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45"/>
      <c r="O108" s="54">
        <f t="shared" si="6"/>
        <v>0</v>
      </c>
      <c r="P108" s="27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45"/>
      <c r="AB108" s="54">
        <f t="shared" si="6"/>
        <v>0</v>
      </c>
      <c r="AC108" s="64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80"/>
      <c r="AO108" s="157">
        <f t="shared" si="6"/>
        <v>0</v>
      </c>
      <c r="AP108" s="36" t="str">
        <f t="shared" si="2"/>
        <v/>
      </c>
      <c r="AQ108" s="98" t="str">
        <f t="shared" si="3"/>
        <v/>
      </c>
      <c r="AR108" s="36" t="e">
        <f>IF(#REF!-AB108=0,"",#REF!-AB108)</f>
        <v>#REF!</v>
      </c>
      <c r="AS108" s="98" t="str">
        <f>IFERROR((#REF!-AB108)/AB108,"")</f>
        <v/>
      </c>
      <c r="AT108" s="89"/>
      <c r="AU108" s="36"/>
      <c r="AV108" s="36" t="str">
        <f t="shared" si="4"/>
        <v/>
      </c>
      <c r="AW108" s="98" t="str">
        <f t="shared" si="5"/>
        <v/>
      </c>
      <c r="AX108" s="112"/>
    </row>
    <row r="109" spans="1:50" ht="15" customHeight="1" x14ac:dyDescent="0.3">
      <c r="A109" s="118">
        <v>363530</v>
      </c>
      <c r="B109" s="16" t="s">
        <v>134</v>
      </c>
      <c r="C109" s="27">
        <v>2206.6999999999998</v>
      </c>
      <c r="D109" s="36">
        <v>100</v>
      </c>
      <c r="E109" s="36">
        <v>40.920000000000101</v>
      </c>
      <c r="F109" s="36">
        <v>606.45000000000005</v>
      </c>
      <c r="G109" s="36">
        <v>0</v>
      </c>
      <c r="H109" s="36">
        <v>0</v>
      </c>
      <c r="I109" s="36">
        <v>1850</v>
      </c>
      <c r="J109" s="36">
        <v>50</v>
      </c>
      <c r="K109" s="36">
        <v>570</v>
      </c>
      <c r="L109" s="36">
        <v>320</v>
      </c>
      <c r="M109" s="36">
        <v>130</v>
      </c>
      <c r="N109" s="45">
        <v>3188.37</v>
      </c>
      <c r="O109" s="54">
        <f t="shared" si="6"/>
        <v>9062.4399999999987</v>
      </c>
      <c r="P109" s="27">
        <v>566.66666666666697</v>
      </c>
      <c r="Q109" s="36">
        <v>566.66666666666697</v>
      </c>
      <c r="R109" s="36">
        <v>566.66666666666697</v>
      </c>
      <c r="S109" s="36">
        <v>566.66666666666697</v>
      </c>
      <c r="T109" s="36">
        <v>566.66666666666595</v>
      </c>
      <c r="U109" s="36">
        <v>566.66666666666697</v>
      </c>
      <c r="V109" s="36">
        <v>566.66666666666697</v>
      </c>
      <c r="W109" s="36">
        <v>566.66666666666697</v>
      </c>
      <c r="X109" s="36">
        <v>566.66666666666595</v>
      </c>
      <c r="Y109" s="36">
        <v>566.66666666666697</v>
      </c>
      <c r="Z109" s="36">
        <v>566.66666666666697</v>
      </c>
      <c r="AA109" s="45">
        <v>566.66666666666595</v>
      </c>
      <c r="AB109" s="54">
        <f t="shared" si="6"/>
        <v>6800.0000000000009</v>
      </c>
      <c r="AC109" s="64">
        <v>2530</v>
      </c>
      <c r="AD109" s="71">
        <v>3220</v>
      </c>
      <c r="AE109" s="71">
        <v>72.800000000000196</v>
      </c>
      <c r="AF109" s="71">
        <v>600</v>
      </c>
      <c r="AG109" s="71">
        <v>230</v>
      </c>
      <c r="AH109" s="71">
        <v>270</v>
      </c>
      <c r="AI109" s="71">
        <v>0</v>
      </c>
      <c r="AJ109" s="71">
        <v>566.66666666666595</v>
      </c>
      <c r="AK109" s="71">
        <v>566.66666666666595</v>
      </c>
      <c r="AL109" s="71">
        <v>566.66666666666504</v>
      </c>
      <c r="AM109" s="71">
        <v>566.66666666666799</v>
      </c>
      <c r="AN109" s="80">
        <v>566.66666666666595</v>
      </c>
      <c r="AO109" s="157">
        <f t="shared" si="6"/>
        <v>9756.1333333333314</v>
      </c>
      <c r="AP109" s="36">
        <f t="shared" si="2"/>
        <v>2956.1333333333305</v>
      </c>
      <c r="AQ109" s="98">
        <f t="shared" si="3"/>
        <v>0.43472549019607798</v>
      </c>
      <c r="AR109" s="36" t="e">
        <f>IF(#REF!-AB109=0,"",#REF!-AB109)</f>
        <v>#REF!</v>
      </c>
      <c r="AS109" s="98" t="str">
        <f>IFERROR((#REF!-AB109)/AB109,"")</f>
        <v/>
      </c>
      <c r="AT109" s="89">
        <v>4804.07</v>
      </c>
      <c r="AU109" s="36">
        <v>6922.8</v>
      </c>
      <c r="AV109" s="36">
        <f t="shared" si="4"/>
        <v>2118.7300000000005</v>
      </c>
      <c r="AW109" s="98">
        <f t="shared" si="5"/>
        <v>0.44102812823293597</v>
      </c>
      <c r="AX109" s="112"/>
    </row>
    <row r="110" spans="1:50" ht="15" hidden="1" customHeight="1" x14ac:dyDescent="0.3">
      <c r="A110" s="118">
        <v>363533</v>
      </c>
      <c r="B110" s="16" t="s">
        <v>135</v>
      </c>
      <c r="C110" s="27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45"/>
      <c r="O110" s="54">
        <f t="shared" si="6"/>
        <v>0</v>
      </c>
      <c r="P110" s="27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45"/>
      <c r="AB110" s="54">
        <f t="shared" si="6"/>
        <v>0</v>
      </c>
      <c r="AC110" s="64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80"/>
      <c r="AO110" s="157">
        <f t="shared" si="6"/>
        <v>0</v>
      </c>
      <c r="AP110" s="36" t="str">
        <f t="shared" si="2"/>
        <v/>
      </c>
      <c r="AQ110" s="98" t="str">
        <f t="shared" si="3"/>
        <v/>
      </c>
      <c r="AR110" s="36" t="e">
        <f>IF(#REF!-AB110=0,"",#REF!-AB110)</f>
        <v>#REF!</v>
      </c>
      <c r="AS110" s="98" t="str">
        <f>IFERROR((#REF!-AB110)/AB110,"")</f>
        <v/>
      </c>
      <c r="AT110" s="89"/>
      <c r="AU110" s="36"/>
      <c r="AV110" s="36" t="str">
        <f t="shared" si="4"/>
        <v/>
      </c>
      <c r="AW110" s="98" t="str">
        <f t="shared" si="5"/>
        <v/>
      </c>
      <c r="AX110" s="112"/>
    </row>
    <row r="111" spans="1:50" ht="15" customHeight="1" x14ac:dyDescent="0.3">
      <c r="A111" s="118">
        <v>363540</v>
      </c>
      <c r="B111" s="16" t="s">
        <v>136</v>
      </c>
      <c r="C111" s="27">
        <v>5</v>
      </c>
      <c r="D111" s="36">
        <v>0</v>
      </c>
      <c r="E111" s="36">
        <v>14.99</v>
      </c>
      <c r="F111" s="36">
        <v>15</v>
      </c>
      <c r="G111" s="36">
        <v>5.0000000000000098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45">
        <v>0</v>
      </c>
      <c r="O111" s="54">
        <f t="shared" si="6"/>
        <v>39.990000000000009</v>
      </c>
      <c r="P111" s="27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45"/>
      <c r="AB111" s="54">
        <f t="shared" si="6"/>
        <v>0</v>
      </c>
      <c r="AC111" s="64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80"/>
      <c r="AO111" s="157">
        <f t="shared" si="6"/>
        <v>0</v>
      </c>
      <c r="AP111" s="36" t="str">
        <f t="shared" si="2"/>
        <v/>
      </c>
      <c r="AQ111" s="98" t="str">
        <f t="shared" si="3"/>
        <v/>
      </c>
      <c r="AR111" s="36" t="e">
        <f>IF(#REF!-AB111=0,"",#REF!-AB111)</f>
        <v>#REF!</v>
      </c>
      <c r="AS111" s="98" t="str">
        <f>IFERROR((#REF!-AB111)/AB111,"")</f>
        <v/>
      </c>
      <c r="AT111" s="89">
        <v>39.99</v>
      </c>
      <c r="AU111" s="36"/>
      <c r="AV111" s="36">
        <f t="shared" si="4"/>
        <v>-39.99</v>
      </c>
      <c r="AW111" s="98">
        <f t="shared" si="5"/>
        <v>-1</v>
      </c>
      <c r="AX111" s="112"/>
    </row>
    <row r="112" spans="1:50" ht="15" hidden="1" customHeight="1" x14ac:dyDescent="0.3">
      <c r="A112" s="118">
        <v>363590</v>
      </c>
      <c r="B112" s="16" t="s">
        <v>137</v>
      </c>
      <c r="C112" s="27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45"/>
      <c r="O112" s="54">
        <f t="shared" si="6"/>
        <v>0</v>
      </c>
      <c r="P112" s="27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45"/>
      <c r="AB112" s="54">
        <f t="shared" si="6"/>
        <v>0</v>
      </c>
      <c r="AC112" s="64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80"/>
      <c r="AO112" s="157">
        <f t="shared" si="6"/>
        <v>0</v>
      </c>
      <c r="AP112" s="36" t="str">
        <f t="shared" si="2"/>
        <v/>
      </c>
      <c r="AQ112" s="98" t="str">
        <f t="shared" si="3"/>
        <v/>
      </c>
      <c r="AR112" s="36" t="e">
        <f>IF(#REF!-AB112=0,"",#REF!-AB112)</f>
        <v>#REF!</v>
      </c>
      <c r="AS112" s="98" t="str">
        <f>IFERROR((#REF!-AB112)/AB112,"")</f>
        <v/>
      </c>
      <c r="AT112" s="89"/>
      <c r="AU112" s="36"/>
      <c r="AV112" s="36" t="str">
        <f t="shared" si="4"/>
        <v/>
      </c>
      <c r="AW112" s="98" t="str">
        <f t="shared" si="5"/>
        <v/>
      </c>
      <c r="AX112" s="112"/>
    </row>
    <row r="113" spans="1:50" ht="15" customHeight="1" x14ac:dyDescent="0.3">
      <c r="A113" s="120" t="s">
        <v>138</v>
      </c>
      <c r="B113" s="121" t="s">
        <v>139</v>
      </c>
      <c r="C113" s="26">
        <v>0</v>
      </c>
      <c r="D113" s="35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200</v>
      </c>
      <c r="N113" s="44">
        <v>0</v>
      </c>
      <c r="O113" s="53">
        <f t="shared" si="6"/>
        <v>200</v>
      </c>
      <c r="P113" s="26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44"/>
      <c r="AB113" s="53">
        <f t="shared" si="6"/>
        <v>0</v>
      </c>
      <c r="AC113" s="6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81"/>
      <c r="AO113" s="156">
        <f t="shared" si="6"/>
        <v>0</v>
      </c>
      <c r="AP113" s="35" t="str">
        <f t="shared" si="2"/>
        <v/>
      </c>
      <c r="AQ113" s="97" t="str">
        <f t="shared" si="3"/>
        <v/>
      </c>
      <c r="AR113" s="35" t="e">
        <f>IF(#REF!-AB113=0,"",#REF!-AB113)</f>
        <v>#REF!</v>
      </c>
      <c r="AS113" s="97" t="str">
        <f>IFERROR((#REF!-AB113)/AB113,"")</f>
        <v/>
      </c>
      <c r="AT113" s="88">
        <v>0</v>
      </c>
      <c r="AU113" s="35"/>
      <c r="AV113" s="35" t="str">
        <f t="shared" si="4"/>
        <v/>
      </c>
      <c r="AW113" s="97" t="str">
        <f t="shared" si="5"/>
        <v/>
      </c>
      <c r="AX113" s="110"/>
    </row>
    <row r="114" spans="1:50" ht="15" customHeight="1" x14ac:dyDescent="0.3">
      <c r="A114" s="123">
        <v>3635309</v>
      </c>
      <c r="B114" s="122" t="s">
        <v>140</v>
      </c>
      <c r="C114" s="28">
        <v>0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7">
        <v>200</v>
      </c>
      <c r="N114" s="46">
        <v>0</v>
      </c>
      <c r="O114" s="55">
        <f t="shared" si="6"/>
        <v>200</v>
      </c>
      <c r="P114" s="28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46"/>
      <c r="AB114" s="55">
        <f t="shared" si="6"/>
        <v>0</v>
      </c>
      <c r="AC114" s="65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82"/>
      <c r="AO114" s="158">
        <f t="shared" si="6"/>
        <v>0</v>
      </c>
      <c r="AP114" s="37" t="str">
        <f t="shared" si="2"/>
        <v/>
      </c>
      <c r="AQ114" s="99" t="str">
        <f t="shared" si="3"/>
        <v/>
      </c>
      <c r="AR114" s="37" t="e">
        <f>IF(#REF!-AB114=0,"",#REF!-AB114)</f>
        <v>#REF!</v>
      </c>
      <c r="AS114" s="99" t="str">
        <f>IFERROR((#REF!-AB114)/AB114,"")</f>
        <v/>
      </c>
      <c r="AT114" s="90">
        <v>0</v>
      </c>
      <c r="AU114" s="37"/>
      <c r="AV114" s="37" t="str">
        <f t="shared" si="4"/>
        <v/>
      </c>
      <c r="AW114" s="99" t="str">
        <f t="shared" si="5"/>
        <v/>
      </c>
      <c r="AX114" s="113"/>
    </row>
    <row r="115" spans="1:50" ht="15" hidden="1" customHeight="1" x14ac:dyDescent="0.3">
      <c r="A115" s="10" t="s">
        <v>141</v>
      </c>
      <c r="B115" s="18"/>
      <c r="C115" s="29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47"/>
      <c r="O115" s="56">
        <f t="shared" si="6"/>
        <v>0</v>
      </c>
      <c r="P115" s="29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47"/>
      <c r="AB115" s="56">
        <f t="shared" si="6"/>
        <v>0</v>
      </c>
      <c r="AC115" s="66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83"/>
      <c r="AO115" s="159">
        <f t="shared" si="6"/>
        <v>0</v>
      </c>
      <c r="AP115" s="38" t="str">
        <f t="shared" si="2"/>
        <v/>
      </c>
      <c r="AQ115" s="100" t="str">
        <f t="shared" si="3"/>
        <v/>
      </c>
      <c r="AR115" s="38" t="e">
        <f>IF(#REF!-AB115=0,"",#REF!-AB115)</f>
        <v>#REF!</v>
      </c>
      <c r="AS115" s="100" t="str">
        <f>IFERROR((#REF!-AB115)/AB115,"")</f>
        <v/>
      </c>
      <c r="AT115" s="91"/>
      <c r="AU115" s="38"/>
      <c r="AV115" s="38" t="str">
        <f t="shared" si="4"/>
        <v/>
      </c>
      <c r="AW115" s="100" t="str">
        <f t="shared" si="5"/>
        <v/>
      </c>
      <c r="AX115" s="114"/>
    </row>
    <row r="116" spans="1:50" ht="15" hidden="1" customHeight="1" x14ac:dyDescent="0.3">
      <c r="A116" s="6">
        <v>36003699</v>
      </c>
      <c r="B116" s="15" t="s">
        <v>142</v>
      </c>
      <c r="C116" s="26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44"/>
      <c r="O116" s="53">
        <f t="shared" si="6"/>
        <v>0</v>
      </c>
      <c r="P116" s="26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44"/>
      <c r="AB116" s="53">
        <f t="shared" si="6"/>
        <v>0</v>
      </c>
      <c r="AC116" s="6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81"/>
      <c r="AO116" s="156">
        <f t="shared" si="6"/>
        <v>0</v>
      </c>
      <c r="AP116" s="35" t="str">
        <f t="shared" si="2"/>
        <v/>
      </c>
      <c r="AQ116" s="97" t="str">
        <f t="shared" si="3"/>
        <v/>
      </c>
      <c r="AR116" s="35" t="e">
        <f>IF(#REF!-AB116=0,"",#REF!-AB116)</f>
        <v>#REF!</v>
      </c>
      <c r="AS116" s="97" t="str">
        <f>IFERROR((#REF!-AB116)/AB116,"")</f>
        <v/>
      </c>
      <c r="AT116" s="88"/>
      <c r="AU116" s="35"/>
      <c r="AV116" s="35" t="str">
        <f t="shared" si="4"/>
        <v/>
      </c>
      <c r="AW116" s="97" t="str">
        <f t="shared" si="5"/>
        <v/>
      </c>
      <c r="AX116" s="110"/>
    </row>
    <row r="117" spans="1:50" ht="15" hidden="1" customHeight="1" x14ac:dyDescent="0.3">
      <c r="A117" s="7">
        <v>363600</v>
      </c>
      <c r="B117" s="119" t="s">
        <v>143</v>
      </c>
      <c r="C117" s="27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45"/>
      <c r="O117" s="54">
        <f t="shared" si="6"/>
        <v>0</v>
      </c>
      <c r="P117" s="27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45"/>
      <c r="AB117" s="54">
        <f t="shared" si="6"/>
        <v>0</v>
      </c>
      <c r="AC117" s="63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9"/>
      <c r="AO117" s="157">
        <f t="shared" si="6"/>
        <v>0</v>
      </c>
      <c r="AP117" s="36" t="str">
        <f t="shared" si="2"/>
        <v/>
      </c>
      <c r="AQ117" s="98" t="str">
        <f t="shared" si="3"/>
        <v/>
      </c>
      <c r="AR117" s="36" t="e">
        <f>IF(#REF!-AB117=0,"",#REF!-AB117)</f>
        <v>#REF!</v>
      </c>
      <c r="AS117" s="98" t="str">
        <f>IFERROR((#REF!-AB117)/AB117,"")</f>
        <v/>
      </c>
      <c r="AT117" s="89"/>
      <c r="AU117" s="36"/>
      <c r="AV117" s="36" t="str">
        <f t="shared" si="4"/>
        <v/>
      </c>
      <c r="AW117" s="98" t="str">
        <f t="shared" si="5"/>
        <v/>
      </c>
      <c r="AX117" s="111"/>
    </row>
    <row r="118" spans="1:50" s="124" customFormat="1" ht="15" customHeight="1" x14ac:dyDescent="0.3">
      <c r="A118" s="10"/>
      <c r="B118" s="18"/>
      <c r="C118" s="29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47"/>
      <c r="O118" s="56">
        <f t="shared" si="6"/>
        <v>0</v>
      </c>
      <c r="P118" s="29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47"/>
      <c r="AB118" s="56">
        <f t="shared" si="6"/>
        <v>0</v>
      </c>
      <c r="AC118" s="66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83"/>
      <c r="AO118" s="159">
        <f t="shared" si="6"/>
        <v>0</v>
      </c>
      <c r="AP118" s="38" t="str">
        <f t="shared" si="2"/>
        <v/>
      </c>
      <c r="AQ118" s="100" t="str">
        <f t="shared" si="3"/>
        <v/>
      </c>
      <c r="AR118" s="38" t="e">
        <f>IF(#REF!-AB118=0,"",#REF!-AB118)</f>
        <v>#REF!</v>
      </c>
      <c r="AS118" s="100" t="str">
        <f>IFERROR((#REF!-AB118)/AB118,"")</f>
        <v/>
      </c>
      <c r="AT118" s="91"/>
      <c r="AU118" s="38"/>
      <c r="AV118" s="38" t="str">
        <f t="shared" si="4"/>
        <v/>
      </c>
      <c r="AW118" s="100" t="str">
        <f t="shared" si="5"/>
        <v/>
      </c>
      <c r="AX118" s="114"/>
    </row>
    <row r="119" spans="1:50" s="124" customFormat="1" ht="15" hidden="1" customHeight="1" x14ac:dyDescent="0.3">
      <c r="A119" s="6">
        <v>37003799</v>
      </c>
      <c r="B119" s="15" t="s">
        <v>144</v>
      </c>
      <c r="C119" s="26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44"/>
      <c r="O119" s="53">
        <f t="shared" si="6"/>
        <v>0</v>
      </c>
      <c r="P119" s="26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44"/>
      <c r="AB119" s="53">
        <f t="shared" si="6"/>
        <v>0</v>
      </c>
      <c r="AC119" s="6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81"/>
      <c r="AO119" s="156">
        <f t="shared" si="6"/>
        <v>0</v>
      </c>
      <c r="AP119" s="35" t="str">
        <f t="shared" si="2"/>
        <v/>
      </c>
      <c r="AQ119" s="97" t="str">
        <f t="shared" si="3"/>
        <v/>
      </c>
      <c r="AR119" s="35" t="e">
        <f>IF(#REF!-AB119=0,"",#REF!-AB119)</f>
        <v>#REF!</v>
      </c>
      <c r="AS119" s="97" t="str">
        <f>IFERROR((#REF!-AB119)/AB119,"")</f>
        <v/>
      </c>
      <c r="AT119" s="88"/>
      <c r="AU119" s="35"/>
      <c r="AV119" s="35" t="str">
        <f t="shared" si="4"/>
        <v/>
      </c>
      <c r="AW119" s="97" t="str">
        <f t="shared" si="5"/>
        <v/>
      </c>
      <c r="AX119" s="110"/>
    </row>
    <row r="120" spans="1:50" s="124" customFormat="1" ht="15" hidden="1" customHeight="1" x14ac:dyDescent="0.3">
      <c r="A120" s="7">
        <v>363700</v>
      </c>
      <c r="B120" s="119" t="s">
        <v>145</v>
      </c>
      <c r="C120" s="27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45"/>
      <c r="O120" s="54">
        <f t="shared" si="6"/>
        <v>0</v>
      </c>
      <c r="P120" s="27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45"/>
      <c r="AB120" s="54">
        <f t="shared" si="6"/>
        <v>0</v>
      </c>
      <c r="AC120" s="63"/>
      <c r="AD120" s="70"/>
      <c r="AE120" s="70"/>
      <c r="AF120" s="70"/>
      <c r="AG120" s="70"/>
      <c r="AH120" s="70"/>
      <c r="AI120" s="70"/>
      <c r="AJ120" s="70"/>
      <c r="AK120" s="70"/>
      <c r="AL120" s="70"/>
      <c r="AM120" s="70"/>
      <c r="AN120" s="79"/>
      <c r="AO120" s="157">
        <f t="shared" si="6"/>
        <v>0</v>
      </c>
      <c r="AP120" s="36" t="str">
        <f t="shared" si="2"/>
        <v/>
      </c>
      <c r="AQ120" s="98" t="str">
        <f t="shared" si="3"/>
        <v/>
      </c>
      <c r="AR120" s="36" t="e">
        <f>IF(#REF!-AB120=0,"",#REF!-AB120)</f>
        <v>#REF!</v>
      </c>
      <c r="AS120" s="98" t="str">
        <f>IFERROR((#REF!-AB120)/AB120,"")</f>
        <v/>
      </c>
      <c r="AT120" s="89"/>
      <c r="AU120" s="36"/>
      <c r="AV120" s="36" t="str">
        <f t="shared" si="4"/>
        <v/>
      </c>
      <c r="AW120" s="98" t="str">
        <f t="shared" si="5"/>
        <v/>
      </c>
      <c r="AX120" s="111"/>
    </row>
    <row r="121" spans="1:50" ht="15" hidden="1" customHeight="1" x14ac:dyDescent="0.3">
      <c r="A121" s="10" t="s">
        <v>141</v>
      </c>
      <c r="B121" s="18"/>
      <c r="C121" s="29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47"/>
      <c r="O121" s="56">
        <f t="shared" si="6"/>
        <v>0</v>
      </c>
      <c r="P121" s="29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47"/>
      <c r="AB121" s="56">
        <f t="shared" si="6"/>
        <v>0</v>
      </c>
      <c r="AC121" s="66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83"/>
      <c r="AO121" s="159">
        <f t="shared" si="6"/>
        <v>0</v>
      </c>
      <c r="AP121" s="38" t="str">
        <f t="shared" si="2"/>
        <v/>
      </c>
      <c r="AQ121" s="100" t="str">
        <f t="shared" si="3"/>
        <v/>
      </c>
      <c r="AR121" s="38" t="e">
        <f>IF(#REF!-AB121=0,"",#REF!-AB121)</f>
        <v>#REF!</v>
      </c>
      <c r="AS121" s="100" t="str">
        <f>IFERROR((#REF!-AB121)/AB121,"")</f>
        <v/>
      </c>
      <c r="AT121" s="91"/>
      <c r="AU121" s="38"/>
      <c r="AV121" s="38" t="str">
        <f t="shared" si="4"/>
        <v/>
      </c>
      <c r="AW121" s="100" t="str">
        <f t="shared" si="5"/>
        <v/>
      </c>
      <c r="AX121" s="114"/>
    </row>
    <row r="122" spans="1:50" ht="15" customHeight="1" x14ac:dyDescent="0.25">
      <c r="A122" s="11" t="s">
        <v>146</v>
      </c>
      <c r="B122" s="19" t="s">
        <v>147</v>
      </c>
      <c r="C122" s="30">
        <v>-554171.04</v>
      </c>
      <c r="D122" s="39">
        <v>-645986.72</v>
      </c>
      <c r="E122" s="39">
        <v>-1020124.61</v>
      </c>
      <c r="F122" s="39">
        <v>-619319.36</v>
      </c>
      <c r="G122" s="39">
        <v>-591505.91000000096</v>
      </c>
      <c r="H122" s="39">
        <v>-1164967.95</v>
      </c>
      <c r="I122" s="39">
        <v>-631587.18000000005</v>
      </c>
      <c r="J122" s="39">
        <v>-555125.42000000004</v>
      </c>
      <c r="K122" s="39">
        <v>-1031524.7</v>
      </c>
      <c r="L122" s="39">
        <v>-604639.70999999903</v>
      </c>
      <c r="M122" s="39">
        <v>-621769.5</v>
      </c>
      <c r="N122" s="48">
        <v>-1294901.8500000001</v>
      </c>
      <c r="O122" s="57">
        <f t="shared" si="6"/>
        <v>-9335623.9499999993</v>
      </c>
      <c r="P122" s="30">
        <v>-765373.75</v>
      </c>
      <c r="Q122" s="39">
        <v>-765373.75</v>
      </c>
      <c r="R122" s="39">
        <v>-765373.75</v>
      </c>
      <c r="S122" s="39">
        <v>-765373.75</v>
      </c>
      <c r="T122" s="39">
        <v>-765373.75000000105</v>
      </c>
      <c r="U122" s="39">
        <v>-765373.74999999895</v>
      </c>
      <c r="V122" s="39">
        <v>-765373.75000000198</v>
      </c>
      <c r="W122" s="39">
        <v>-765373.74999999604</v>
      </c>
      <c r="X122" s="39">
        <v>-765373.75000000198</v>
      </c>
      <c r="Y122" s="39">
        <v>-765373.75</v>
      </c>
      <c r="Z122" s="39">
        <v>-765373.75</v>
      </c>
      <c r="AA122" s="48">
        <v>-765373.75</v>
      </c>
      <c r="AB122" s="57">
        <f t="shared" si="6"/>
        <v>-9184485</v>
      </c>
      <c r="AC122" s="67">
        <v>-638506.69999999995</v>
      </c>
      <c r="AD122" s="125">
        <v>-602569.84</v>
      </c>
      <c r="AE122" s="125">
        <v>-961479.21</v>
      </c>
      <c r="AF122" s="125">
        <v>-685851.17</v>
      </c>
      <c r="AG122" s="125">
        <v>-640088.77999999805</v>
      </c>
      <c r="AH122" s="125">
        <v>-1072560.78</v>
      </c>
      <c r="AI122" s="125">
        <v>-701037.95999999903</v>
      </c>
      <c r="AJ122" s="125">
        <v>-765373.75000000198</v>
      </c>
      <c r="AK122" s="125">
        <v>-765373.74999999895</v>
      </c>
      <c r="AL122" s="125">
        <v>-765373.75</v>
      </c>
      <c r="AM122" s="125">
        <v>-765373.75</v>
      </c>
      <c r="AN122" s="84">
        <v>-765373.74999999895</v>
      </c>
      <c r="AO122" s="160">
        <f t="shared" si="6"/>
        <v>-9128963.1899999958</v>
      </c>
      <c r="AP122" s="39">
        <f t="shared" si="2"/>
        <v>55521.810000004247</v>
      </c>
      <c r="AQ122" s="101">
        <f t="shared" si="3"/>
        <v>-6.0451740081239446E-3</v>
      </c>
      <c r="AR122" s="39" t="e">
        <f>IF(#REF!-AB122=0,"",#REF!-AB122)</f>
        <v>#REF!</v>
      </c>
      <c r="AS122" s="101" t="str">
        <f>IFERROR((#REF!-AB122)/AB122,"")</f>
        <v/>
      </c>
      <c r="AT122" s="92">
        <v>-5227662.7699999996</v>
      </c>
      <c r="AU122" s="39">
        <v>-5302094.4400000004</v>
      </c>
      <c r="AV122" s="39">
        <f t="shared" si="4"/>
        <v>-74431.670000000857</v>
      </c>
      <c r="AW122" s="101">
        <f t="shared" si="5"/>
        <v>1.4238039689006348E-2</v>
      </c>
      <c r="AX122" s="115"/>
    </row>
    <row r="123" spans="1:50" ht="15" hidden="1" customHeight="1" x14ac:dyDescent="0.3">
      <c r="A123" s="10" t="s">
        <v>141</v>
      </c>
      <c r="B123" s="18"/>
      <c r="C123" s="29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47"/>
      <c r="O123" s="56">
        <f t="shared" si="6"/>
        <v>0</v>
      </c>
      <c r="P123" s="29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47"/>
      <c r="AB123" s="56">
        <f t="shared" si="6"/>
        <v>0</v>
      </c>
      <c r="AC123" s="66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83"/>
      <c r="AO123" s="159">
        <f t="shared" si="6"/>
        <v>0</v>
      </c>
      <c r="AP123" s="38" t="str">
        <f t="shared" si="2"/>
        <v/>
      </c>
      <c r="AQ123" s="100" t="str">
        <f t="shared" si="3"/>
        <v/>
      </c>
      <c r="AR123" s="38" t="e">
        <f>IF(#REF!-AB123=0,"",#REF!-AB123)</f>
        <v>#REF!</v>
      </c>
      <c r="AS123" s="100" t="str">
        <f>IFERROR((#REF!-AB123)/AB123,"")</f>
        <v/>
      </c>
      <c r="AT123" s="91"/>
      <c r="AU123" s="38"/>
      <c r="AV123" s="38" t="str">
        <f t="shared" si="4"/>
        <v/>
      </c>
      <c r="AW123" s="100" t="str">
        <f t="shared" si="5"/>
        <v/>
      </c>
      <c r="AX123" s="114"/>
    </row>
    <row r="124" spans="1:50" ht="15" customHeight="1" x14ac:dyDescent="0.3">
      <c r="A124" s="6">
        <v>40004299</v>
      </c>
      <c r="B124" s="15" t="s">
        <v>148</v>
      </c>
      <c r="C124" s="26">
        <v>-230466.23</v>
      </c>
      <c r="D124" s="35">
        <v>-245200.87</v>
      </c>
      <c r="E124" s="35">
        <v>-277575.76</v>
      </c>
      <c r="F124" s="35">
        <v>-243239.959999999</v>
      </c>
      <c r="G124" s="35">
        <v>-240354.02</v>
      </c>
      <c r="H124" s="35">
        <v>-292419.98000000097</v>
      </c>
      <c r="I124" s="35">
        <v>-388644.489999999</v>
      </c>
      <c r="J124" s="35">
        <v>-225368.45</v>
      </c>
      <c r="K124" s="35">
        <v>-296406.98</v>
      </c>
      <c r="L124" s="35">
        <v>-244366.39</v>
      </c>
      <c r="M124" s="35">
        <v>-235442.88</v>
      </c>
      <c r="N124" s="44">
        <v>-299336.95</v>
      </c>
      <c r="O124" s="53">
        <f t="shared" si="6"/>
        <v>-3218822.959999999</v>
      </c>
      <c r="P124" s="26">
        <v>-265041.83333333302</v>
      </c>
      <c r="Q124" s="35">
        <v>-265041.83333333302</v>
      </c>
      <c r="R124" s="35">
        <v>-265041.83333333302</v>
      </c>
      <c r="S124" s="35">
        <v>-265041.83333333302</v>
      </c>
      <c r="T124" s="35">
        <v>-265041.83333333302</v>
      </c>
      <c r="U124" s="35">
        <v>-265041.83333333302</v>
      </c>
      <c r="V124" s="35">
        <v>-265041.83333333302</v>
      </c>
      <c r="W124" s="35">
        <v>-265041.83333333302</v>
      </c>
      <c r="X124" s="35">
        <v>-265041.83333333302</v>
      </c>
      <c r="Y124" s="35">
        <v>-265041.83333333302</v>
      </c>
      <c r="Z124" s="35">
        <v>-265041.83333333401</v>
      </c>
      <c r="AA124" s="44">
        <v>-265041.83333333302</v>
      </c>
      <c r="AB124" s="53">
        <f t="shared" si="6"/>
        <v>-3180501.9999999972</v>
      </c>
      <c r="AC124" s="62">
        <v>-233486.82</v>
      </c>
      <c r="AD124" s="72">
        <v>-239292.57</v>
      </c>
      <c r="AE124" s="72">
        <v>-259543.97</v>
      </c>
      <c r="AF124" s="72">
        <v>-259238.35</v>
      </c>
      <c r="AG124" s="72">
        <v>-259330.57</v>
      </c>
      <c r="AH124" s="72">
        <v>-274461.52</v>
      </c>
      <c r="AI124" s="72">
        <v>-383915.11</v>
      </c>
      <c r="AJ124" s="72">
        <v>-265041.83333333401</v>
      </c>
      <c r="AK124" s="72">
        <v>-265041.83333333302</v>
      </c>
      <c r="AL124" s="72">
        <v>-265041.83333333302</v>
      </c>
      <c r="AM124" s="72">
        <v>-265041.83333333401</v>
      </c>
      <c r="AN124" s="81">
        <v>-265041.83333333302</v>
      </c>
      <c r="AO124" s="156">
        <f t="shared" si="6"/>
        <v>-3234478.0766666671</v>
      </c>
      <c r="AP124" s="35">
        <f t="shared" si="2"/>
        <v>-53976.07666666992</v>
      </c>
      <c r="AQ124" s="97">
        <f t="shared" si="3"/>
        <v>1.6970929955922042E-2</v>
      </c>
      <c r="AR124" s="35" t="e">
        <f>IF(#REF!-AB124=0,"",#REF!-AB124)</f>
        <v>#REF!</v>
      </c>
      <c r="AS124" s="97" t="str">
        <f>IFERROR((#REF!-AB124)/AB124,"")</f>
        <v/>
      </c>
      <c r="AT124" s="88">
        <v>-1917901.31</v>
      </c>
      <c r="AU124" s="35">
        <v>-1909268.91</v>
      </c>
      <c r="AV124" s="35">
        <f t="shared" si="4"/>
        <v>8632.4000000001397</v>
      </c>
      <c r="AW124" s="97">
        <f t="shared" si="5"/>
        <v>-4.5009615223632858E-3</v>
      </c>
      <c r="AX124" s="110"/>
    </row>
    <row r="125" spans="1:50" ht="15" customHeight="1" x14ac:dyDescent="0.3">
      <c r="A125" s="6">
        <v>40004099</v>
      </c>
      <c r="B125" s="15" t="s">
        <v>149</v>
      </c>
      <c r="C125" s="26">
        <v>-191541.71</v>
      </c>
      <c r="D125" s="35">
        <v>-205218.45</v>
      </c>
      <c r="E125" s="35">
        <v>-191814.97</v>
      </c>
      <c r="F125" s="35">
        <v>-204963.86</v>
      </c>
      <c r="G125" s="35">
        <v>-201168.79</v>
      </c>
      <c r="H125" s="35">
        <v>-205159.03</v>
      </c>
      <c r="I125" s="35">
        <v>-327724.01</v>
      </c>
      <c r="J125" s="35">
        <v>-189330.26</v>
      </c>
      <c r="K125" s="35">
        <v>-208323</v>
      </c>
      <c r="L125" s="35">
        <v>-205654.16</v>
      </c>
      <c r="M125" s="35">
        <v>-197518.37000000101</v>
      </c>
      <c r="N125" s="44">
        <v>-212210.24</v>
      </c>
      <c r="O125" s="53">
        <f t="shared" si="6"/>
        <v>-2540626.8500000015</v>
      </c>
      <c r="P125" s="26">
        <v>-214983.33333333299</v>
      </c>
      <c r="Q125" s="35">
        <v>-214983.33333333299</v>
      </c>
      <c r="R125" s="35">
        <v>-214983.33333333299</v>
      </c>
      <c r="S125" s="35">
        <v>-214983.33333333299</v>
      </c>
      <c r="T125" s="35">
        <v>-214983.33333333401</v>
      </c>
      <c r="U125" s="35">
        <v>-214983.33333333299</v>
      </c>
      <c r="V125" s="35">
        <v>-214983.33333333401</v>
      </c>
      <c r="W125" s="35">
        <v>-214983.333333332</v>
      </c>
      <c r="X125" s="35">
        <v>-214983.33333333401</v>
      </c>
      <c r="Y125" s="35">
        <v>-214983.33333333401</v>
      </c>
      <c r="Z125" s="35">
        <v>-214983.33333333299</v>
      </c>
      <c r="AA125" s="44">
        <v>-214983.33333333299</v>
      </c>
      <c r="AB125" s="53">
        <f t="shared" si="6"/>
        <v>-2579799.9999999991</v>
      </c>
      <c r="AC125" s="62">
        <v>-193991.37</v>
      </c>
      <c r="AD125" s="62">
        <v>-199789.45</v>
      </c>
      <c r="AE125" s="62">
        <v>-196147.03</v>
      </c>
      <c r="AF125" s="62">
        <v>-216900.79</v>
      </c>
      <c r="AG125" s="62">
        <v>-216563.27</v>
      </c>
      <c r="AH125" s="62">
        <v>-208943.72000000099</v>
      </c>
      <c r="AI125" s="62">
        <v>-323569.38999999902</v>
      </c>
      <c r="AJ125" s="62">
        <v>-214983.33333333401</v>
      </c>
      <c r="AK125" s="62">
        <v>-214983.33333333401</v>
      </c>
      <c r="AL125" s="62">
        <v>-214983.33333333299</v>
      </c>
      <c r="AM125" s="62">
        <v>-214983.33333333299</v>
      </c>
      <c r="AN125" s="62">
        <v>-214983.33333333299</v>
      </c>
      <c r="AO125" s="156">
        <f t="shared" si="6"/>
        <v>-2630821.686666667</v>
      </c>
      <c r="AP125" s="35">
        <f t="shared" si="2"/>
        <v>-51021.686666667927</v>
      </c>
      <c r="AQ125" s="97">
        <f t="shared" si="3"/>
        <v>1.9777380675505055E-2</v>
      </c>
      <c r="AR125" s="35" t="e">
        <f>IF(#REF!-AB125=0,"",#REF!-AB125)</f>
        <v>#REF!</v>
      </c>
      <c r="AS125" s="97" t="str">
        <f>IFERROR((#REF!-AB125)/AB125,"")</f>
        <v/>
      </c>
      <c r="AT125" s="88">
        <v>-1527590.82</v>
      </c>
      <c r="AU125" s="35">
        <v>-1555905.02</v>
      </c>
      <c r="AV125" s="35">
        <f t="shared" si="4"/>
        <v>-28314.199999999953</v>
      </c>
      <c r="AW125" s="97">
        <f t="shared" si="5"/>
        <v>1.8535199105215852E-2</v>
      </c>
      <c r="AX125" s="110"/>
    </row>
    <row r="126" spans="1:50" ht="15" customHeight="1" x14ac:dyDescent="0.3">
      <c r="A126" s="7">
        <v>364001</v>
      </c>
      <c r="B126" s="16" t="s">
        <v>150</v>
      </c>
      <c r="C126" s="27">
        <v>0</v>
      </c>
      <c r="D126" s="36">
        <v>0</v>
      </c>
      <c r="E126" s="36">
        <v>0</v>
      </c>
      <c r="F126" s="36">
        <v>-11640</v>
      </c>
      <c r="G126" s="36">
        <v>0</v>
      </c>
      <c r="H126" s="36">
        <v>0</v>
      </c>
      <c r="I126" s="36">
        <v>-9530</v>
      </c>
      <c r="J126" s="36">
        <v>0</v>
      </c>
      <c r="K126" s="36">
        <v>0</v>
      </c>
      <c r="L126" s="36">
        <v>-5433</v>
      </c>
      <c r="M126" s="36">
        <v>0</v>
      </c>
      <c r="N126" s="45">
        <v>-10140</v>
      </c>
      <c r="O126" s="54">
        <f t="shared" si="6"/>
        <v>-36743</v>
      </c>
      <c r="P126" s="27">
        <v>-2741.6666666666702</v>
      </c>
      <c r="Q126" s="36">
        <v>-2741.6666666666702</v>
      </c>
      <c r="R126" s="36">
        <v>-2741.6666666666702</v>
      </c>
      <c r="S126" s="36">
        <v>-2741.6666666666702</v>
      </c>
      <c r="T126" s="36">
        <v>-2741.6666666666601</v>
      </c>
      <c r="U126" s="36">
        <v>-2741.6666666666702</v>
      </c>
      <c r="V126" s="36">
        <v>-2741.6666666666601</v>
      </c>
      <c r="W126" s="36">
        <v>-2741.6666666666702</v>
      </c>
      <c r="X126" s="36">
        <v>-2741.6666666666601</v>
      </c>
      <c r="Y126" s="36">
        <v>-2741.6666666666601</v>
      </c>
      <c r="Z126" s="36">
        <v>-2741.6666666666802</v>
      </c>
      <c r="AA126" s="45">
        <v>-2741.6666666666601</v>
      </c>
      <c r="AB126" s="54">
        <f t="shared" si="6"/>
        <v>-32900</v>
      </c>
      <c r="AC126" s="63">
        <v>0</v>
      </c>
      <c r="AD126" s="70">
        <v>0</v>
      </c>
      <c r="AE126" s="70">
        <v>0</v>
      </c>
      <c r="AF126" s="70">
        <v>-7900</v>
      </c>
      <c r="AG126" s="70">
        <v>0</v>
      </c>
      <c r="AH126" s="70">
        <v>0</v>
      </c>
      <c r="AI126" s="70">
        <v>-9345</v>
      </c>
      <c r="AJ126" s="70">
        <v>-2741.6666666666702</v>
      </c>
      <c r="AK126" s="70">
        <v>-2741.6666666666702</v>
      </c>
      <c r="AL126" s="70">
        <v>-2741.6666666666601</v>
      </c>
      <c r="AM126" s="70">
        <v>-2741.6666666666702</v>
      </c>
      <c r="AN126" s="79">
        <v>-2741.6666666666702</v>
      </c>
      <c r="AO126" s="157">
        <f t="shared" si="6"/>
        <v>-30953.333333333347</v>
      </c>
      <c r="AP126" s="36">
        <f t="shared" si="2"/>
        <v>1946.6666666666533</v>
      </c>
      <c r="AQ126" s="98">
        <f t="shared" si="3"/>
        <v>-5.9169199594731103E-2</v>
      </c>
      <c r="AR126" s="36" t="e">
        <f>IF(#REF!-AB126=0,"",#REF!-AB126)</f>
        <v>#REF!</v>
      </c>
      <c r="AS126" s="98" t="str">
        <f>IFERROR((#REF!-AB126)/AB126,"")</f>
        <v/>
      </c>
      <c r="AT126" s="89">
        <v>-21170</v>
      </c>
      <c r="AU126" s="36">
        <v>-17245</v>
      </c>
      <c r="AV126" s="36">
        <f t="shared" si="4"/>
        <v>3925</v>
      </c>
      <c r="AW126" s="98">
        <f t="shared" si="5"/>
        <v>-0.18540387340576286</v>
      </c>
      <c r="AX126" s="111"/>
    </row>
    <row r="127" spans="1:50" ht="15" customHeight="1" x14ac:dyDescent="0.3">
      <c r="A127" s="118">
        <v>364002</v>
      </c>
      <c r="B127" s="119" t="s">
        <v>151</v>
      </c>
      <c r="C127" s="27">
        <v>-167842.03</v>
      </c>
      <c r="D127" s="36">
        <v>-166006.20000000001</v>
      </c>
      <c r="E127" s="36">
        <v>-157918.69</v>
      </c>
      <c r="F127" s="36">
        <v>-161145.07999999999</v>
      </c>
      <c r="G127" s="36">
        <v>-158445.64000000001</v>
      </c>
      <c r="H127" s="36">
        <v>-166882.60999999999</v>
      </c>
      <c r="I127" s="36">
        <v>-273753.03000000003</v>
      </c>
      <c r="J127" s="36">
        <v>-153970.14000000001</v>
      </c>
      <c r="K127" s="36">
        <v>-167152.95999999999</v>
      </c>
      <c r="L127" s="36">
        <v>-164628.10999999999</v>
      </c>
      <c r="M127" s="36">
        <v>-161880.82999999999</v>
      </c>
      <c r="N127" s="45">
        <v>-164043.18</v>
      </c>
      <c r="O127" s="54">
        <f t="shared" si="6"/>
        <v>-2063668.4999999998</v>
      </c>
      <c r="P127" s="27">
        <v>-176320</v>
      </c>
      <c r="Q127" s="36">
        <v>-176320</v>
      </c>
      <c r="R127" s="36">
        <v>-176320</v>
      </c>
      <c r="S127" s="36">
        <v>-176320</v>
      </c>
      <c r="T127" s="36">
        <v>-176320</v>
      </c>
      <c r="U127" s="36">
        <v>-176320</v>
      </c>
      <c r="V127" s="36">
        <v>-176320</v>
      </c>
      <c r="W127" s="36">
        <v>-176320</v>
      </c>
      <c r="X127" s="36">
        <v>-176320</v>
      </c>
      <c r="Y127" s="36">
        <v>-176320</v>
      </c>
      <c r="Z127" s="36">
        <v>-176320</v>
      </c>
      <c r="AA127" s="45">
        <v>-176320</v>
      </c>
      <c r="AB127" s="54">
        <f t="shared" si="6"/>
        <v>-2115840</v>
      </c>
      <c r="AC127" s="64">
        <v>-164216.39000000001</v>
      </c>
      <c r="AD127" s="71">
        <v>-165667.24</v>
      </c>
      <c r="AE127" s="71">
        <v>-164381.93</v>
      </c>
      <c r="AF127" s="71">
        <v>-167536.67000000001</v>
      </c>
      <c r="AG127" s="71">
        <v>-165809.79</v>
      </c>
      <c r="AH127" s="71">
        <v>-165187.73000000001</v>
      </c>
      <c r="AI127" s="71">
        <v>-259866.03</v>
      </c>
      <c r="AJ127" s="71">
        <v>-176320</v>
      </c>
      <c r="AK127" s="71">
        <v>-176320</v>
      </c>
      <c r="AL127" s="71">
        <v>-176320</v>
      </c>
      <c r="AM127" s="71">
        <v>-176320</v>
      </c>
      <c r="AN127" s="80">
        <v>-176320</v>
      </c>
      <c r="AO127" s="157">
        <f t="shared" si="6"/>
        <v>-2134265.7800000003</v>
      </c>
      <c r="AP127" s="36">
        <f t="shared" si="2"/>
        <v>-18425.780000000261</v>
      </c>
      <c r="AQ127" s="98">
        <f t="shared" si="3"/>
        <v>8.7084940260134316E-3</v>
      </c>
      <c r="AR127" s="36" t="e">
        <f>IF(#REF!-AB127=0,"",#REF!-AB127)</f>
        <v>#REF!</v>
      </c>
      <c r="AS127" s="98" t="str">
        <f>IFERROR((#REF!-AB127)/AB127,"")</f>
        <v/>
      </c>
      <c r="AT127" s="89">
        <v>-1251993.28</v>
      </c>
      <c r="AU127" s="36">
        <v>-1252665.78</v>
      </c>
      <c r="AV127" s="36">
        <f t="shared" si="4"/>
        <v>-672.5</v>
      </c>
      <c r="AW127" s="98">
        <f t="shared" si="5"/>
        <v>5.3714345815019065E-4</v>
      </c>
      <c r="AX127" s="112"/>
    </row>
    <row r="128" spans="1:50" ht="15" hidden="1" customHeight="1" x14ac:dyDescent="0.3">
      <c r="A128" s="118">
        <v>364003</v>
      </c>
      <c r="B128" s="119" t="s">
        <v>152</v>
      </c>
      <c r="C128" s="27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45"/>
      <c r="O128" s="54">
        <f t="shared" si="6"/>
        <v>0</v>
      </c>
      <c r="P128" s="27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45"/>
      <c r="AB128" s="54">
        <f t="shared" si="6"/>
        <v>0</v>
      </c>
      <c r="AC128" s="64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80"/>
      <c r="AO128" s="157">
        <f t="shared" si="6"/>
        <v>0</v>
      </c>
      <c r="AP128" s="36" t="str">
        <f t="shared" si="2"/>
        <v/>
      </c>
      <c r="AQ128" s="98" t="str">
        <f t="shared" si="3"/>
        <v/>
      </c>
      <c r="AR128" s="36" t="e">
        <f>IF(#REF!-AB128=0,"",#REF!-AB128)</f>
        <v>#REF!</v>
      </c>
      <c r="AS128" s="98" t="str">
        <f>IFERROR((#REF!-AB128)/AB128,"")</f>
        <v/>
      </c>
      <c r="AT128" s="89"/>
      <c r="AU128" s="36"/>
      <c r="AV128" s="36" t="str">
        <f t="shared" si="4"/>
        <v/>
      </c>
      <c r="AW128" s="98" t="str">
        <f t="shared" si="5"/>
        <v/>
      </c>
      <c r="AX128" s="112"/>
    </row>
    <row r="129" spans="1:50" ht="15" customHeight="1" x14ac:dyDescent="0.3">
      <c r="A129" s="118">
        <v>364004</v>
      </c>
      <c r="B129" s="119" t="s">
        <v>153</v>
      </c>
      <c r="C129" s="27">
        <v>-3283.84</v>
      </c>
      <c r="D129" s="36">
        <v>-4281.18</v>
      </c>
      <c r="E129" s="36">
        <v>-8266.43</v>
      </c>
      <c r="F129" s="36">
        <v>-5644.78</v>
      </c>
      <c r="G129" s="36">
        <v>-7446.98</v>
      </c>
      <c r="H129" s="36">
        <v>-1868.99000000001</v>
      </c>
      <c r="I129" s="36">
        <v>-952.28999999999701</v>
      </c>
      <c r="J129" s="36">
        <v>-1577.54</v>
      </c>
      <c r="K129" s="36">
        <v>-1499.85</v>
      </c>
      <c r="L129" s="36">
        <v>-1374.53999999999</v>
      </c>
      <c r="M129" s="36">
        <v>-1425.16</v>
      </c>
      <c r="N129" s="45">
        <v>-3624.68</v>
      </c>
      <c r="O129" s="54">
        <f t="shared" si="6"/>
        <v>-41246.26</v>
      </c>
      <c r="P129" s="27">
        <v>-1833.3333333333301</v>
      </c>
      <c r="Q129" s="36">
        <v>-1833.3333333333301</v>
      </c>
      <c r="R129" s="36">
        <v>-1833.3333333333301</v>
      </c>
      <c r="S129" s="36">
        <v>-1833.3333333333301</v>
      </c>
      <c r="T129" s="36">
        <v>-1833.3333333333301</v>
      </c>
      <c r="U129" s="36">
        <v>-1833.3333333333301</v>
      </c>
      <c r="V129" s="36">
        <v>-1833.3333333333301</v>
      </c>
      <c r="W129" s="36">
        <v>-1833.3333333333301</v>
      </c>
      <c r="X129" s="36">
        <v>-1833.3333333333301</v>
      </c>
      <c r="Y129" s="36">
        <v>-1833.3333333333301</v>
      </c>
      <c r="Z129" s="36">
        <v>-1833.3333333333401</v>
      </c>
      <c r="AA129" s="45">
        <v>-1833.3333333333301</v>
      </c>
      <c r="AB129" s="54">
        <f t="shared" si="6"/>
        <v>-21999.999999999967</v>
      </c>
      <c r="AC129" s="64">
        <v>-2721.7</v>
      </c>
      <c r="AD129" s="71">
        <v>-4323.79</v>
      </c>
      <c r="AE129" s="71">
        <v>-5621.95</v>
      </c>
      <c r="AF129" s="71">
        <v>-5413.76</v>
      </c>
      <c r="AG129" s="71">
        <v>-2521.34</v>
      </c>
      <c r="AH129" s="71">
        <v>-981.18</v>
      </c>
      <c r="AI129" s="71">
        <v>0</v>
      </c>
      <c r="AJ129" s="71">
        <v>-1833.3333333333301</v>
      </c>
      <c r="AK129" s="71">
        <v>-1833.3333333333401</v>
      </c>
      <c r="AL129" s="71">
        <v>-1833.3333333333301</v>
      </c>
      <c r="AM129" s="71">
        <v>-1833.3333333333301</v>
      </c>
      <c r="AN129" s="80">
        <v>-1833.3333333333401</v>
      </c>
      <c r="AO129" s="157">
        <f t="shared" si="6"/>
        <v>-30750.386666666662</v>
      </c>
      <c r="AP129" s="36">
        <f t="shared" si="2"/>
        <v>-8750.3866666666945</v>
      </c>
      <c r="AQ129" s="98">
        <f t="shared" si="3"/>
        <v>0.39774484848485037</v>
      </c>
      <c r="AR129" s="36" t="e">
        <f>IF(#REF!-AB129=0,"",#REF!-AB129)</f>
        <v>#REF!</v>
      </c>
      <c r="AS129" s="98" t="str">
        <f>IFERROR((#REF!-AB129)/AB129,"")</f>
        <v/>
      </c>
      <c r="AT129" s="89">
        <v>-31744.49</v>
      </c>
      <c r="AU129" s="36">
        <v>-21583.72</v>
      </c>
      <c r="AV129" s="36">
        <f t="shared" si="4"/>
        <v>10160.77</v>
      </c>
      <c r="AW129" s="98">
        <f t="shared" si="5"/>
        <v>-0.32007979967547123</v>
      </c>
      <c r="AX129" s="112"/>
    </row>
    <row r="130" spans="1:50" ht="15" customHeight="1" x14ac:dyDescent="0.3">
      <c r="A130" s="118">
        <v>364005</v>
      </c>
      <c r="B130" s="119" t="s">
        <v>154</v>
      </c>
      <c r="C130" s="27">
        <v>-8034.47</v>
      </c>
      <c r="D130" s="36">
        <v>-12699.43</v>
      </c>
      <c r="E130" s="36">
        <v>-5871.6300000000101</v>
      </c>
      <c r="F130" s="36">
        <v>-8083.51</v>
      </c>
      <c r="G130" s="36">
        <v>-9394.7800000000007</v>
      </c>
      <c r="H130" s="36">
        <v>-8421.8799999999992</v>
      </c>
      <c r="I130" s="36">
        <v>-10916.33</v>
      </c>
      <c r="J130" s="36">
        <v>-5647.8199999999897</v>
      </c>
      <c r="K130" s="36">
        <v>-6438.3200000000197</v>
      </c>
      <c r="L130" s="36">
        <v>-6223.5299999999697</v>
      </c>
      <c r="M130" s="36">
        <v>-7247.02</v>
      </c>
      <c r="N130" s="45">
        <v>-5873.79000000001</v>
      </c>
      <c r="O130" s="54">
        <f t="shared" si="6"/>
        <v>-94852.510000000009</v>
      </c>
      <c r="P130" s="27">
        <v>-5400</v>
      </c>
      <c r="Q130" s="36">
        <v>-5400</v>
      </c>
      <c r="R130" s="36">
        <v>-5400</v>
      </c>
      <c r="S130" s="36">
        <v>-5400</v>
      </c>
      <c r="T130" s="36">
        <v>-5400.00000000001</v>
      </c>
      <c r="U130" s="36">
        <v>-5399.99999999999</v>
      </c>
      <c r="V130" s="36">
        <v>-5400</v>
      </c>
      <c r="W130" s="36">
        <v>-5399.99999999999</v>
      </c>
      <c r="X130" s="36">
        <v>-5400.00000000001</v>
      </c>
      <c r="Y130" s="36">
        <v>-5400.00000000001</v>
      </c>
      <c r="Z130" s="36">
        <v>-5399.99999999998</v>
      </c>
      <c r="AA130" s="45">
        <v>-5400.00000000001</v>
      </c>
      <c r="AB130" s="54">
        <f t="shared" si="6"/>
        <v>-64799.999999999993</v>
      </c>
      <c r="AC130" s="64">
        <v>-6743.59</v>
      </c>
      <c r="AD130" s="71">
        <v>-5500.24</v>
      </c>
      <c r="AE130" s="71">
        <v>-5447.25</v>
      </c>
      <c r="AF130" s="71">
        <v>-10901.21</v>
      </c>
      <c r="AG130" s="71">
        <v>-9059.7199999999993</v>
      </c>
      <c r="AH130" s="71">
        <v>-8419.27</v>
      </c>
      <c r="AI130" s="71">
        <v>-8190.7699999999904</v>
      </c>
      <c r="AJ130" s="71">
        <v>-5400.00000000001</v>
      </c>
      <c r="AK130" s="71">
        <v>-5399.99999999999</v>
      </c>
      <c r="AL130" s="71">
        <v>-5399.99999999999</v>
      </c>
      <c r="AM130" s="71">
        <v>-5400.00000000001</v>
      </c>
      <c r="AN130" s="80">
        <v>-5400</v>
      </c>
      <c r="AO130" s="157">
        <f t="shared" si="6"/>
        <v>-81262.049999999988</v>
      </c>
      <c r="AP130" s="36">
        <f t="shared" si="2"/>
        <v>-16462.049999999996</v>
      </c>
      <c r="AQ130" s="98">
        <f t="shared" si="3"/>
        <v>0.25404398148148144</v>
      </c>
      <c r="AR130" s="36" t="e">
        <f>IF(#REF!-AB130=0,"",#REF!-AB130)</f>
        <v>#REF!</v>
      </c>
      <c r="AS130" s="98" t="str">
        <f>IFERROR((#REF!-AB130)/AB130,"")</f>
        <v/>
      </c>
      <c r="AT130" s="89">
        <v>-63422.03</v>
      </c>
      <c r="AU130" s="36">
        <v>-54262.05</v>
      </c>
      <c r="AV130" s="36">
        <f t="shared" si="4"/>
        <v>9159.9799999999959</v>
      </c>
      <c r="AW130" s="98">
        <f t="shared" si="5"/>
        <v>-0.14442899415234731</v>
      </c>
      <c r="AX130" s="112"/>
    </row>
    <row r="131" spans="1:50" s="117" customFormat="1" ht="15" hidden="1" customHeight="1" x14ac:dyDescent="0.3">
      <c r="A131" s="118">
        <v>364006</v>
      </c>
      <c r="B131" s="119" t="s">
        <v>155</v>
      </c>
      <c r="C131" s="27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45"/>
      <c r="O131" s="54">
        <f t="shared" si="6"/>
        <v>0</v>
      </c>
      <c r="P131" s="27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45"/>
      <c r="AB131" s="54">
        <f t="shared" si="6"/>
        <v>0</v>
      </c>
      <c r="AC131" s="64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80"/>
      <c r="AO131" s="157">
        <f t="shared" si="6"/>
        <v>0</v>
      </c>
      <c r="AP131" s="36" t="str">
        <f t="shared" si="2"/>
        <v/>
      </c>
      <c r="AQ131" s="98" t="str">
        <f t="shared" si="3"/>
        <v/>
      </c>
      <c r="AR131" s="36" t="e">
        <f>IF(#REF!-AB131=0,"",#REF!-AB131)</f>
        <v>#REF!</v>
      </c>
      <c r="AS131" s="98" t="str">
        <f>IFERROR((#REF!-AB131)/AB131,"")</f>
        <v/>
      </c>
      <c r="AT131" s="89"/>
      <c r="AU131" s="36"/>
      <c r="AV131" s="36" t="str">
        <f t="shared" si="4"/>
        <v/>
      </c>
      <c r="AW131" s="98" t="str">
        <f t="shared" si="5"/>
        <v/>
      </c>
      <c r="AX131" s="112"/>
    </row>
    <row r="132" spans="1:50" s="117" customFormat="1" ht="15" hidden="1" customHeight="1" x14ac:dyDescent="0.3">
      <c r="A132" s="118">
        <v>364007</v>
      </c>
      <c r="B132" s="119" t="s">
        <v>156</v>
      </c>
      <c r="C132" s="27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45"/>
      <c r="O132" s="54">
        <f t="shared" si="6"/>
        <v>0</v>
      </c>
      <c r="P132" s="27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45"/>
      <c r="AB132" s="54">
        <f t="shared" si="6"/>
        <v>0</v>
      </c>
      <c r="AC132" s="64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80"/>
      <c r="AO132" s="157">
        <f t="shared" si="6"/>
        <v>0</v>
      </c>
      <c r="AP132" s="36" t="str">
        <f t="shared" si="2"/>
        <v/>
      </c>
      <c r="AQ132" s="98" t="str">
        <f t="shared" si="3"/>
        <v/>
      </c>
      <c r="AR132" s="36" t="e">
        <f>IF(#REF!-AB132=0,"",#REF!-AB132)</f>
        <v>#REF!</v>
      </c>
      <c r="AS132" s="98" t="str">
        <f>IFERROR((#REF!-AB132)/AB132,"")</f>
        <v/>
      </c>
      <c r="AT132" s="89"/>
      <c r="AU132" s="36"/>
      <c r="AV132" s="36" t="str">
        <f t="shared" si="4"/>
        <v/>
      </c>
      <c r="AW132" s="98" t="str">
        <f t="shared" si="5"/>
        <v/>
      </c>
      <c r="AX132" s="112"/>
    </row>
    <row r="133" spans="1:50" ht="15" customHeight="1" x14ac:dyDescent="0.3">
      <c r="A133" s="118">
        <v>364008</v>
      </c>
      <c r="B133" s="119" t="s">
        <v>157</v>
      </c>
      <c r="C133" s="27">
        <v>-2334.2399999999998</v>
      </c>
      <c r="D133" s="36">
        <v>-5205.72</v>
      </c>
      <c r="E133" s="36">
        <v>-4877.04</v>
      </c>
      <c r="F133" s="36">
        <v>-6204.04</v>
      </c>
      <c r="G133" s="36">
        <v>-5033.42</v>
      </c>
      <c r="H133" s="36">
        <v>-10822.01</v>
      </c>
      <c r="I133" s="36">
        <v>-13808.71</v>
      </c>
      <c r="J133" s="36">
        <v>-4902.1099999999997</v>
      </c>
      <c r="K133" s="36">
        <v>-3320.34</v>
      </c>
      <c r="L133" s="36">
        <v>-644.09000000000401</v>
      </c>
      <c r="M133" s="36">
        <v>-1300.6499999999901</v>
      </c>
      <c r="N133" s="45">
        <v>-262.19000000000199</v>
      </c>
      <c r="O133" s="54">
        <f t="shared" si="6"/>
        <v>-58714.559999999998</v>
      </c>
      <c r="P133" s="27">
        <v>-3625</v>
      </c>
      <c r="Q133" s="36">
        <v>-3625</v>
      </c>
      <c r="R133" s="36">
        <v>-3625</v>
      </c>
      <c r="S133" s="36">
        <v>-3625</v>
      </c>
      <c r="T133" s="36">
        <v>-3625</v>
      </c>
      <c r="U133" s="36">
        <v>-3625</v>
      </c>
      <c r="V133" s="36">
        <v>-3625</v>
      </c>
      <c r="W133" s="36">
        <v>-3625</v>
      </c>
      <c r="X133" s="36">
        <v>-3625</v>
      </c>
      <c r="Y133" s="36">
        <v>-3625</v>
      </c>
      <c r="Z133" s="36">
        <v>-3625</v>
      </c>
      <c r="AA133" s="45">
        <v>-3625</v>
      </c>
      <c r="AB133" s="54">
        <f t="shared" si="6"/>
        <v>-43500</v>
      </c>
      <c r="AC133" s="64">
        <v>-1032.24</v>
      </c>
      <c r="AD133" s="71">
        <v>-857.95</v>
      </c>
      <c r="AE133" s="71">
        <v>-231.09</v>
      </c>
      <c r="AF133" s="71">
        <v>-1971.25</v>
      </c>
      <c r="AG133" s="71">
        <v>-7230.34</v>
      </c>
      <c r="AH133" s="71">
        <v>-13587.88</v>
      </c>
      <c r="AI133" s="71">
        <v>-13460.65</v>
      </c>
      <c r="AJ133" s="71">
        <v>-3625</v>
      </c>
      <c r="AK133" s="71">
        <v>-3625</v>
      </c>
      <c r="AL133" s="71">
        <v>-3625</v>
      </c>
      <c r="AM133" s="71">
        <v>-3625</v>
      </c>
      <c r="AN133" s="80">
        <v>-3625</v>
      </c>
      <c r="AO133" s="157">
        <f t="shared" si="6"/>
        <v>-56496.4</v>
      </c>
      <c r="AP133" s="36">
        <f t="shared" si="2"/>
        <v>-12996.400000000001</v>
      </c>
      <c r="AQ133" s="98">
        <f t="shared" si="3"/>
        <v>0.29876781609195407</v>
      </c>
      <c r="AR133" s="36" t="e">
        <f>IF(#REF!-AB133=0,"",#REF!-AB133)</f>
        <v>#REF!</v>
      </c>
      <c r="AS133" s="98" t="str">
        <f>IFERROR((#REF!-AB133)/AB133,"")</f>
        <v/>
      </c>
      <c r="AT133" s="89">
        <v>-48285.18</v>
      </c>
      <c r="AU133" s="36">
        <v>-38371.4</v>
      </c>
      <c r="AV133" s="36">
        <f t="shared" si="4"/>
        <v>9913.7799999999988</v>
      </c>
      <c r="AW133" s="98">
        <f t="shared" si="5"/>
        <v>-0.20531724226771028</v>
      </c>
      <c r="AX133" s="112"/>
    </row>
    <row r="134" spans="1:50" ht="15" customHeight="1" x14ac:dyDescent="0.3">
      <c r="A134" s="118">
        <v>364009</v>
      </c>
      <c r="B134" s="119" t="s">
        <v>158</v>
      </c>
      <c r="C134" s="27">
        <v>-16843.13</v>
      </c>
      <c r="D134" s="36">
        <v>-17564.29</v>
      </c>
      <c r="E134" s="36">
        <v>-18216.62</v>
      </c>
      <c r="F134" s="36">
        <v>-12117.5</v>
      </c>
      <c r="G134" s="36">
        <v>-19248.82</v>
      </c>
      <c r="H134" s="36">
        <v>-14485.01</v>
      </c>
      <c r="I134" s="36">
        <v>-15939.17</v>
      </c>
      <c r="J134" s="36">
        <v>-16609.73</v>
      </c>
      <c r="K134" s="36">
        <v>-24401.52</v>
      </c>
      <c r="L134" s="36">
        <v>-20746.330000000002</v>
      </c>
      <c r="M134" s="36">
        <v>-18748.2</v>
      </c>
      <c r="N134" s="45">
        <v>-24932.63</v>
      </c>
      <c r="O134" s="54">
        <f t="shared" si="6"/>
        <v>-219852.95</v>
      </c>
      <c r="P134" s="27">
        <v>-18100.833333333299</v>
      </c>
      <c r="Q134" s="36">
        <v>-18100.833333333299</v>
      </c>
      <c r="R134" s="36">
        <v>-18100.833333333299</v>
      </c>
      <c r="S134" s="36">
        <v>-18100.833333333299</v>
      </c>
      <c r="T134" s="36">
        <v>-18100.833333333299</v>
      </c>
      <c r="U134" s="36">
        <v>-18100.833333333299</v>
      </c>
      <c r="V134" s="36">
        <v>-18100.833333333299</v>
      </c>
      <c r="W134" s="36">
        <v>-18100.833333333299</v>
      </c>
      <c r="X134" s="36">
        <v>-18100.833333333299</v>
      </c>
      <c r="Y134" s="36">
        <v>-18100.833333333299</v>
      </c>
      <c r="Z134" s="36">
        <v>-18100.833333333299</v>
      </c>
      <c r="AA134" s="45">
        <v>-18100.833333333299</v>
      </c>
      <c r="AB134" s="54">
        <f t="shared" si="6"/>
        <v>-217209.99999999965</v>
      </c>
      <c r="AC134" s="64">
        <v>-19415.38</v>
      </c>
      <c r="AD134" s="71">
        <v>-19155.45</v>
      </c>
      <c r="AE134" s="71">
        <v>-17858.91</v>
      </c>
      <c r="AF134" s="71">
        <v>-24318.36</v>
      </c>
      <c r="AG134" s="71">
        <v>-27470.33</v>
      </c>
      <c r="AH134" s="71">
        <v>-19860.810000000001</v>
      </c>
      <c r="AI134" s="71">
        <v>-29696.720000000001</v>
      </c>
      <c r="AJ134" s="71">
        <v>-18100.833333333299</v>
      </c>
      <c r="AK134" s="71">
        <v>-18100.833333333401</v>
      </c>
      <c r="AL134" s="71">
        <v>-18100.833333333299</v>
      </c>
      <c r="AM134" s="71">
        <v>-18100.833333333299</v>
      </c>
      <c r="AN134" s="80">
        <v>-18100.833333333401</v>
      </c>
      <c r="AO134" s="157">
        <f t="shared" si="6"/>
        <v>-248280.12666666674</v>
      </c>
      <c r="AP134" s="36">
        <f t="shared" si="2"/>
        <v>-31070.126666667085</v>
      </c>
      <c r="AQ134" s="98">
        <f t="shared" si="3"/>
        <v>0.14304187959425044</v>
      </c>
      <c r="AR134" s="36" t="e">
        <f>IF(#REF!-AB134=0,"",#REF!-AB134)</f>
        <v>#REF!</v>
      </c>
      <c r="AS134" s="98" t="str">
        <f>IFERROR((#REF!-AB134)/AB134,"")</f>
        <v/>
      </c>
      <c r="AT134" s="89">
        <v>-114414.54</v>
      </c>
      <c r="AU134" s="36">
        <v>-157775.96</v>
      </c>
      <c r="AV134" s="36">
        <f t="shared" si="4"/>
        <v>-43361.42</v>
      </c>
      <c r="AW134" s="98">
        <f t="shared" si="5"/>
        <v>0.3789852233815737</v>
      </c>
      <c r="AX134" s="112"/>
    </row>
    <row r="135" spans="1:50" ht="15" customHeight="1" x14ac:dyDescent="0.3">
      <c r="A135" s="118">
        <v>364010</v>
      </c>
      <c r="B135" s="119" t="s">
        <v>159</v>
      </c>
      <c r="C135" s="27">
        <v>-4974.49</v>
      </c>
      <c r="D135" s="36">
        <v>-3799.41</v>
      </c>
      <c r="E135" s="36">
        <v>-5090.16</v>
      </c>
      <c r="F135" s="36">
        <v>-5704.8</v>
      </c>
      <c r="G135" s="36">
        <v>-5758.79</v>
      </c>
      <c r="H135" s="36">
        <v>-6169.18</v>
      </c>
      <c r="I135" s="36">
        <v>-8334.49</v>
      </c>
      <c r="J135" s="36">
        <v>-8008.81</v>
      </c>
      <c r="K135" s="36">
        <v>-8090.27</v>
      </c>
      <c r="L135" s="36">
        <v>-8090.27</v>
      </c>
      <c r="M135" s="36">
        <v>-8090.27</v>
      </c>
      <c r="N135" s="45">
        <v>-7532.5299999999797</v>
      </c>
      <c r="O135" s="54">
        <f t="shared" si="6"/>
        <v>-79643.469999999987</v>
      </c>
      <c r="P135" s="27">
        <v>-8962.5</v>
      </c>
      <c r="Q135" s="36">
        <v>-8962.5</v>
      </c>
      <c r="R135" s="36">
        <v>-8962.5</v>
      </c>
      <c r="S135" s="36">
        <v>-8962.5000000000091</v>
      </c>
      <c r="T135" s="36">
        <v>-8962.4999999999909</v>
      </c>
      <c r="U135" s="36">
        <v>-8962.5</v>
      </c>
      <c r="V135" s="36">
        <v>-8962.5000000000091</v>
      </c>
      <c r="W135" s="36">
        <v>-8962.5000000000091</v>
      </c>
      <c r="X135" s="36">
        <v>-8962.4999999999909</v>
      </c>
      <c r="Y135" s="36">
        <v>-8962.4999999999909</v>
      </c>
      <c r="Z135" s="36">
        <v>-8962.5000000000091</v>
      </c>
      <c r="AA135" s="45">
        <v>-8962.5</v>
      </c>
      <c r="AB135" s="54">
        <f t="shared" si="6"/>
        <v>-107550</v>
      </c>
      <c r="AC135" s="64">
        <v>-6814.69</v>
      </c>
      <c r="AD135" s="71">
        <v>-6169.18</v>
      </c>
      <c r="AE135" s="71">
        <v>-6169.18</v>
      </c>
      <c r="AF135" s="71">
        <v>-6169.18</v>
      </c>
      <c r="AG135" s="71">
        <v>-5556.05</v>
      </c>
      <c r="AH135" s="71">
        <v>-2837.79</v>
      </c>
      <c r="AI135" s="71">
        <v>-3277.82</v>
      </c>
      <c r="AJ135" s="71">
        <v>-8962.5</v>
      </c>
      <c r="AK135" s="71">
        <v>-8962.5000000000091</v>
      </c>
      <c r="AL135" s="71">
        <v>-8962.4999999999909</v>
      </c>
      <c r="AM135" s="71">
        <v>-8962.4999999999909</v>
      </c>
      <c r="AN135" s="80">
        <v>-8962.5000000000091</v>
      </c>
      <c r="AO135" s="157">
        <f t="shared" si="6"/>
        <v>-81806.39</v>
      </c>
      <c r="AP135" s="36">
        <f t="shared" si="2"/>
        <v>25743.61</v>
      </c>
      <c r="AQ135" s="98">
        <f t="shared" si="3"/>
        <v>-0.23936410971641098</v>
      </c>
      <c r="AR135" s="36" t="e">
        <f>IF(#REF!-AB135=0,"",#REF!-AB135)</f>
        <v>#REF!</v>
      </c>
      <c r="AS135" s="98" t="str">
        <f>IFERROR((#REF!-AB135)/AB135,"")</f>
        <v/>
      </c>
      <c r="AT135" s="89">
        <v>-39831.32</v>
      </c>
      <c r="AU135" s="36">
        <v>-36993.89</v>
      </c>
      <c r="AV135" s="36">
        <f t="shared" si="4"/>
        <v>2837.4300000000003</v>
      </c>
      <c r="AW135" s="98">
        <f t="shared" si="5"/>
        <v>-7.1236152856596277E-2</v>
      </c>
      <c r="AX135" s="112"/>
    </row>
    <row r="136" spans="1:50" ht="15" hidden="1" customHeight="1" x14ac:dyDescent="0.3">
      <c r="A136" s="118">
        <v>364058</v>
      </c>
      <c r="B136" s="119" t="s">
        <v>160</v>
      </c>
      <c r="C136" s="27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45"/>
      <c r="O136" s="54">
        <f t="shared" si="6"/>
        <v>0</v>
      </c>
      <c r="P136" s="27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45"/>
      <c r="AB136" s="54">
        <f t="shared" si="6"/>
        <v>0</v>
      </c>
      <c r="AC136" s="64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80"/>
      <c r="AO136" s="157">
        <f t="shared" si="6"/>
        <v>0</v>
      </c>
      <c r="AP136" s="36" t="str">
        <f t="shared" si="2"/>
        <v/>
      </c>
      <c r="AQ136" s="98" t="str">
        <f t="shared" si="3"/>
        <v/>
      </c>
      <c r="AR136" s="36" t="e">
        <f>IF(#REF!-AB136=0,"",#REF!-AB136)</f>
        <v>#REF!</v>
      </c>
      <c r="AS136" s="98" t="str">
        <f>IFERROR((#REF!-AB136)/AB136,"")</f>
        <v/>
      </c>
      <c r="AT136" s="89"/>
      <c r="AU136" s="36"/>
      <c r="AV136" s="36" t="str">
        <f t="shared" si="4"/>
        <v/>
      </c>
      <c r="AW136" s="98" t="str">
        <f t="shared" si="5"/>
        <v/>
      </c>
      <c r="AX136" s="112"/>
    </row>
    <row r="137" spans="1:50" ht="15" hidden="1" customHeight="1" x14ac:dyDescent="0.3">
      <c r="A137" s="118">
        <v>364059</v>
      </c>
      <c r="B137" s="119" t="s">
        <v>161</v>
      </c>
      <c r="C137" s="27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45"/>
      <c r="O137" s="54">
        <f t="shared" si="6"/>
        <v>0</v>
      </c>
      <c r="P137" s="27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45"/>
      <c r="AB137" s="54">
        <f t="shared" si="6"/>
        <v>0</v>
      </c>
      <c r="AC137" s="64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80"/>
      <c r="AO137" s="157">
        <f t="shared" si="6"/>
        <v>0</v>
      </c>
      <c r="AP137" s="36" t="str">
        <f t="shared" si="2"/>
        <v/>
      </c>
      <c r="AQ137" s="98" t="str">
        <f t="shared" si="3"/>
        <v/>
      </c>
      <c r="AR137" s="36" t="e">
        <f>IF(#REF!-AB137=0,"",#REF!-AB137)</f>
        <v>#REF!</v>
      </c>
      <c r="AS137" s="98" t="str">
        <f>IFERROR((#REF!-AB137)/AB137,"")</f>
        <v/>
      </c>
      <c r="AT137" s="89"/>
      <c r="AU137" s="36"/>
      <c r="AV137" s="36" t="str">
        <f t="shared" si="4"/>
        <v/>
      </c>
      <c r="AW137" s="98" t="str">
        <f t="shared" si="5"/>
        <v/>
      </c>
      <c r="AX137" s="112"/>
    </row>
    <row r="138" spans="1:50" ht="15" customHeight="1" x14ac:dyDescent="0.3">
      <c r="A138" s="118">
        <v>364060</v>
      </c>
      <c r="B138" s="119" t="s">
        <v>162</v>
      </c>
      <c r="C138" s="27">
        <v>0</v>
      </c>
      <c r="D138" s="36">
        <v>0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45">
        <v>2646.74</v>
      </c>
      <c r="O138" s="54">
        <f t="shared" si="6"/>
        <v>2646.74</v>
      </c>
      <c r="P138" s="27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45"/>
      <c r="AB138" s="54">
        <f t="shared" si="6"/>
        <v>0</v>
      </c>
      <c r="AC138" s="64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80"/>
      <c r="AO138" s="157">
        <f t="shared" si="6"/>
        <v>0</v>
      </c>
      <c r="AP138" s="36" t="str">
        <f t="shared" si="2"/>
        <v/>
      </c>
      <c r="AQ138" s="98" t="str">
        <f t="shared" si="3"/>
        <v/>
      </c>
      <c r="AR138" s="36" t="e">
        <f>IF(#REF!-AB138=0,"",#REF!-AB138)</f>
        <v>#REF!</v>
      </c>
      <c r="AS138" s="98" t="str">
        <f>IFERROR((#REF!-AB138)/AB138,"")</f>
        <v/>
      </c>
      <c r="AT138" s="89">
        <v>0</v>
      </c>
      <c r="AU138" s="36"/>
      <c r="AV138" s="36" t="str">
        <f t="shared" si="4"/>
        <v/>
      </c>
      <c r="AW138" s="98" t="str">
        <f t="shared" si="5"/>
        <v/>
      </c>
      <c r="AX138" s="112"/>
    </row>
    <row r="139" spans="1:50" ht="15" hidden="1" customHeight="1" x14ac:dyDescent="0.3">
      <c r="A139" s="118">
        <v>364065</v>
      </c>
      <c r="B139" s="119" t="s">
        <v>163</v>
      </c>
      <c r="C139" s="27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45"/>
      <c r="O139" s="54">
        <f t="shared" si="6"/>
        <v>0</v>
      </c>
      <c r="P139" s="27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45"/>
      <c r="AB139" s="54">
        <f t="shared" si="6"/>
        <v>0</v>
      </c>
      <c r="AC139" s="64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80"/>
      <c r="AO139" s="157">
        <f t="shared" si="6"/>
        <v>0</v>
      </c>
      <c r="AP139" s="36" t="str">
        <f t="shared" si="2"/>
        <v/>
      </c>
      <c r="AQ139" s="98" t="str">
        <f t="shared" si="3"/>
        <v/>
      </c>
      <c r="AR139" s="36" t="e">
        <f>IF(#REF!-AB139=0,"",#REF!-AB139)</f>
        <v>#REF!</v>
      </c>
      <c r="AS139" s="98" t="str">
        <f>IFERROR((#REF!-AB139)/AB139,"")</f>
        <v/>
      </c>
      <c r="AT139" s="89"/>
      <c r="AU139" s="36"/>
      <c r="AV139" s="36" t="str">
        <f t="shared" si="4"/>
        <v/>
      </c>
      <c r="AW139" s="98" t="str">
        <f t="shared" si="5"/>
        <v/>
      </c>
      <c r="AX139" s="112"/>
    </row>
    <row r="140" spans="1:50" s="117" customFormat="1" ht="15" customHeight="1" x14ac:dyDescent="0.3">
      <c r="A140" s="118">
        <v>364230</v>
      </c>
      <c r="B140" s="119" t="s">
        <v>164</v>
      </c>
      <c r="C140" s="27">
        <v>9661.19</v>
      </c>
      <c r="D140" s="36">
        <v>2931.58</v>
      </c>
      <c r="E140" s="36">
        <v>8400.5999999999894</v>
      </c>
      <c r="F140" s="36">
        <v>1813.5</v>
      </c>
      <c r="G140" s="36">
        <v>3459.92</v>
      </c>
      <c r="H140" s="36">
        <v>3490.65</v>
      </c>
      <c r="I140" s="36">
        <v>5510.0100000000102</v>
      </c>
      <c r="J140" s="36">
        <v>0</v>
      </c>
      <c r="K140" s="36">
        <v>2184.92</v>
      </c>
      <c r="L140" s="36">
        <v>1009.31999999999</v>
      </c>
      <c r="M140" s="36">
        <v>1173.76000000001</v>
      </c>
      <c r="N140" s="45">
        <v>1552.01999999999</v>
      </c>
      <c r="O140" s="54">
        <f t="shared" si="6"/>
        <v>41187.469999999987</v>
      </c>
      <c r="P140" s="27">
        <v>2000</v>
      </c>
      <c r="Q140" s="36">
        <v>2000</v>
      </c>
      <c r="R140" s="36">
        <v>2000</v>
      </c>
      <c r="S140" s="36">
        <v>2000</v>
      </c>
      <c r="T140" s="36">
        <v>2000</v>
      </c>
      <c r="U140" s="36">
        <v>2000</v>
      </c>
      <c r="V140" s="36">
        <v>2000</v>
      </c>
      <c r="W140" s="36">
        <v>2000</v>
      </c>
      <c r="X140" s="36">
        <v>2000</v>
      </c>
      <c r="Y140" s="36">
        <v>2000</v>
      </c>
      <c r="Z140" s="36">
        <v>2000</v>
      </c>
      <c r="AA140" s="45">
        <v>2000</v>
      </c>
      <c r="AB140" s="54">
        <f t="shared" si="6"/>
        <v>24000</v>
      </c>
      <c r="AC140" s="64">
        <v>6517.03</v>
      </c>
      <c r="AD140" s="71">
        <v>1884.4</v>
      </c>
      <c r="AE140" s="71">
        <v>3563.28</v>
      </c>
      <c r="AF140" s="71">
        <v>7309.64</v>
      </c>
      <c r="AG140" s="71">
        <v>755.5</v>
      </c>
      <c r="AH140" s="71">
        <v>1431.58</v>
      </c>
      <c r="AI140" s="71">
        <v>267.599999999999</v>
      </c>
      <c r="AJ140" s="71">
        <v>2000</v>
      </c>
      <c r="AK140" s="71">
        <v>2000</v>
      </c>
      <c r="AL140" s="71">
        <v>2000</v>
      </c>
      <c r="AM140" s="71">
        <v>2000</v>
      </c>
      <c r="AN140" s="80">
        <v>2000</v>
      </c>
      <c r="AO140" s="157">
        <f t="shared" si="6"/>
        <v>31729.03</v>
      </c>
      <c r="AP140" s="36">
        <f t="shared" si="2"/>
        <v>7729.0299999999988</v>
      </c>
      <c r="AQ140" s="98">
        <f t="shared" si="3"/>
        <v>0.32204291666666662</v>
      </c>
      <c r="AR140" s="36" t="e">
        <f>IF(#REF!-AB140=0,"",#REF!-AB140)</f>
        <v>#REF!</v>
      </c>
      <c r="AS140" s="98" t="str">
        <f>IFERROR((#REF!-AB140)/AB140,"")</f>
        <v/>
      </c>
      <c r="AT140" s="89">
        <v>35267.449999999997</v>
      </c>
      <c r="AU140" s="36">
        <v>21729.03</v>
      </c>
      <c r="AV140" s="36">
        <f t="shared" si="4"/>
        <v>-13538.419999999998</v>
      </c>
      <c r="AW140" s="98">
        <f t="shared" si="5"/>
        <v>-0.38387861895317066</v>
      </c>
      <c r="AX140" s="112"/>
    </row>
    <row r="141" spans="1:50" ht="15" customHeight="1" x14ac:dyDescent="0.3">
      <c r="A141" s="118">
        <v>364235</v>
      </c>
      <c r="B141" s="119" t="s">
        <v>165</v>
      </c>
      <c r="C141" s="27">
        <v>2109.3000000000002</v>
      </c>
      <c r="D141" s="36">
        <v>1406.2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6">
        <v>0</v>
      </c>
      <c r="N141" s="45">
        <v>0</v>
      </c>
      <c r="O141" s="54">
        <f t="shared" si="6"/>
        <v>3515.5</v>
      </c>
      <c r="P141" s="27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45"/>
      <c r="AB141" s="54">
        <f t="shared" si="6"/>
        <v>0</v>
      </c>
      <c r="AC141" s="64">
        <v>249.68</v>
      </c>
      <c r="AD141" s="71">
        <v>0</v>
      </c>
      <c r="AE141" s="71">
        <v>0</v>
      </c>
      <c r="AF141" s="71">
        <v>0</v>
      </c>
      <c r="AG141" s="71">
        <v>0</v>
      </c>
      <c r="AH141" s="71">
        <v>499.36</v>
      </c>
      <c r="AI141" s="71">
        <v>0</v>
      </c>
      <c r="AJ141" s="71">
        <v>0</v>
      </c>
      <c r="AK141" s="71">
        <v>0</v>
      </c>
      <c r="AL141" s="71">
        <v>0</v>
      </c>
      <c r="AM141" s="71">
        <v>0</v>
      </c>
      <c r="AN141" s="80">
        <v>0</v>
      </c>
      <c r="AO141" s="157">
        <f t="shared" si="6"/>
        <v>749.04</v>
      </c>
      <c r="AP141" s="36">
        <f t="shared" si="2"/>
        <v>749.04</v>
      </c>
      <c r="AQ141" s="98" t="str">
        <f t="shared" si="3"/>
        <v/>
      </c>
      <c r="AR141" s="36" t="e">
        <f>IF(#REF!-AB141=0,"",#REF!-AB141)</f>
        <v>#REF!</v>
      </c>
      <c r="AS141" s="98" t="str">
        <f>IFERROR((#REF!-AB141)/AB141,"")</f>
        <v/>
      </c>
      <c r="AT141" s="89">
        <v>3515.5</v>
      </c>
      <c r="AU141" s="36">
        <v>749.04</v>
      </c>
      <c r="AV141" s="36">
        <f t="shared" si="4"/>
        <v>-2766.46</v>
      </c>
      <c r="AW141" s="98">
        <f t="shared" si="5"/>
        <v>-0.78693215758782531</v>
      </c>
      <c r="AX141" s="112"/>
    </row>
    <row r="142" spans="1:50" ht="15" customHeight="1" x14ac:dyDescent="0.3">
      <c r="A142" s="118">
        <v>364240</v>
      </c>
      <c r="B142" s="119" t="s">
        <v>166</v>
      </c>
      <c r="C142" s="27">
        <v>0</v>
      </c>
      <c r="D142" s="36">
        <v>0</v>
      </c>
      <c r="E142" s="36">
        <v>25</v>
      </c>
      <c r="F142" s="36">
        <v>3762.35</v>
      </c>
      <c r="G142" s="36">
        <v>699.72</v>
      </c>
      <c r="H142" s="36">
        <v>0</v>
      </c>
      <c r="I142" s="36">
        <v>0</v>
      </c>
      <c r="J142" s="36">
        <v>1385.89</v>
      </c>
      <c r="K142" s="36">
        <v>395.34</v>
      </c>
      <c r="L142" s="36">
        <v>476.39</v>
      </c>
      <c r="M142" s="36">
        <v>0</v>
      </c>
      <c r="N142" s="45">
        <v>0</v>
      </c>
      <c r="O142" s="54">
        <f t="shared" si="6"/>
        <v>6744.6900000000005</v>
      </c>
      <c r="P142" s="27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45"/>
      <c r="AB142" s="54">
        <f t="shared" si="6"/>
        <v>0</v>
      </c>
      <c r="AC142" s="64">
        <v>185.91</v>
      </c>
      <c r="AD142" s="71">
        <v>0</v>
      </c>
      <c r="AE142" s="71">
        <v>0</v>
      </c>
      <c r="AF142" s="71">
        <v>0</v>
      </c>
      <c r="AG142" s="71">
        <v>328.8</v>
      </c>
      <c r="AH142" s="71">
        <v>0</v>
      </c>
      <c r="AI142" s="71">
        <v>0</v>
      </c>
      <c r="AJ142" s="71">
        <v>0</v>
      </c>
      <c r="AK142" s="71">
        <v>0</v>
      </c>
      <c r="AL142" s="71">
        <v>0</v>
      </c>
      <c r="AM142" s="71">
        <v>0</v>
      </c>
      <c r="AN142" s="80">
        <v>0</v>
      </c>
      <c r="AO142" s="157">
        <f t="shared" si="6"/>
        <v>514.71</v>
      </c>
      <c r="AP142" s="36">
        <f t="shared" si="2"/>
        <v>514.71</v>
      </c>
      <c r="AQ142" s="98" t="str">
        <f t="shared" si="3"/>
        <v/>
      </c>
      <c r="AR142" s="36" t="e">
        <f>IF(#REF!-AB142=0,"",#REF!-AB142)</f>
        <v>#REF!</v>
      </c>
      <c r="AS142" s="98" t="str">
        <f>IFERROR((#REF!-AB142)/AB142,"")</f>
        <v/>
      </c>
      <c r="AT142" s="89">
        <v>4487.07</v>
      </c>
      <c r="AU142" s="36">
        <v>514.71</v>
      </c>
      <c r="AV142" s="36">
        <f t="shared" si="4"/>
        <v>-3972.3599999999997</v>
      </c>
      <c r="AW142" s="98">
        <f t="shared" si="5"/>
        <v>-0.88529040108578649</v>
      </c>
      <c r="AX142" s="112"/>
    </row>
    <row r="143" spans="1:50" ht="15" hidden="1" customHeight="1" x14ac:dyDescent="0.3">
      <c r="A143" s="118">
        <v>364250</v>
      </c>
      <c r="B143" s="119" t="s">
        <v>167</v>
      </c>
      <c r="C143" s="27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45"/>
      <c r="O143" s="54">
        <f t="shared" si="6"/>
        <v>0</v>
      </c>
      <c r="P143" s="27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45"/>
      <c r="AB143" s="54">
        <f t="shared" si="6"/>
        <v>0</v>
      </c>
      <c r="AC143" s="64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80"/>
      <c r="AO143" s="157">
        <f t="shared" si="6"/>
        <v>0</v>
      </c>
      <c r="AP143" s="36" t="str">
        <f t="shared" si="2"/>
        <v/>
      </c>
      <c r="AQ143" s="98" t="str">
        <f t="shared" si="3"/>
        <v/>
      </c>
      <c r="AR143" s="36" t="e">
        <f>IF(#REF!-AB143=0,"",#REF!-AB143)</f>
        <v>#REF!</v>
      </c>
      <c r="AS143" s="98" t="str">
        <f>IFERROR((#REF!-AB143)/AB143,"")</f>
        <v/>
      </c>
      <c r="AT143" s="89"/>
      <c r="AU143" s="36"/>
      <c r="AV143" s="36" t="str">
        <f t="shared" si="4"/>
        <v/>
      </c>
      <c r="AW143" s="98" t="str">
        <f t="shared" si="5"/>
        <v/>
      </c>
      <c r="AX143" s="112"/>
    </row>
    <row r="144" spans="1:50" ht="15" hidden="1" customHeight="1" x14ac:dyDescent="0.3">
      <c r="A144" s="118">
        <v>364260</v>
      </c>
      <c r="B144" s="119" t="s">
        <v>168</v>
      </c>
      <c r="C144" s="27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45"/>
      <c r="O144" s="54">
        <f t="shared" si="6"/>
        <v>0</v>
      </c>
      <c r="P144" s="27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45"/>
      <c r="AB144" s="54">
        <f t="shared" si="6"/>
        <v>0</v>
      </c>
      <c r="AC144" s="64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80"/>
      <c r="AO144" s="157">
        <f t="shared" si="6"/>
        <v>0</v>
      </c>
      <c r="AP144" s="36" t="str">
        <f t="shared" si="2"/>
        <v/>
      </c>
      <c r="AQ144" s="98" t="str">
        <f t="shared" si="3"/>
        <v/>
      </c>
      <c r="AR144" s="36" t="e">
        <f>IF(#REF!-AB144=0,"",#REF!-AB144)</f>
        <v>#REF!</v>
      </c>
      <c r="AS144" s="98" t="str">
        <f>IFERROR((#REF!-AB144)/AB144,"")</f>
        <v/>
      </c>
      <c r="AT144" s="89"/>
      <c r="AU144" s="36"/>
      <c r="AV144" s="36" t="str">
        <f t="shared" si="4"/>
        <v/>
      </c>
      <c r="AW144" s="98" t="str">
        <f t="shared" si="5"/>
        <v/>
      </c>
      <c r="AX144" s="112"/>
    </row>
    <row r="145" spans="1:50" s="117" customFormat="1" ht="15" customHeight="1" x14ac:dyDescent="0.3">
      <c r="A145" s="6">
        <v>41004229</v>
      </c>
      <c r="B145" s="15" t="s">
        <v>169</v>
      </c>
      <c r="C145" s="26">
        <v>-38924.519999999997</v>
      </c>
      <c r="D145" s="35">
        <v>-39982.42</v>
      </c>
      <c r="E145" s="35">
        <v>-85760.79</v>
      </c>
      <c r="F145" s="35">
        <v>-38276.099999999897</v>
      </c>
      <c r="G145" s="35">
        <v>-39185.230000000003</v>
      </c>
      <c r="H145" s="35">
        <v>-87260.949999999895</v>
      </c>
      <c r="I145" s="35">
        <v>-60920.480000000003</v>
      </c>
      <c r="J145" s="35">
        <v>-36038.1899999999</v>
      </c>
      <c r="K145" s="35">
        <v>-88083.9800000002</v>
      </c>
      <c r="L145" s="35">
        <v>-38712.229999999901</v>
      </c>
      <c r="M145" s="35">
        <v>-37924.51</v>
      </c>
      <c r="N145" s="44">
        <v>-87126.710000000094</v>
      </c>
      <c r="O145" s="53">
        <f t="shared" si="6"/>
        <v>-678196.10999999987</v>
      </c>
      <c r="P145" s="26">
        <v>-50058.5</v>
      </c>
      <c r="Q145" s="35">
        <v>-50058.5</v>
      </c>
      <c r="R145" s="35">
        <v>-50058.5</v>
      </c>
      <c r="S145" s="35">
        <v>-50058.5</v>
      </c>
      <c r="T145" s="35">
        <v>-50058.5</v>
      </c>
      <c r="U145" s="35">
        <v>-50058.5</v>
      </c>
      <c r="V145" s="35">
        <v>-50058.5</v>
      </c>
      <c r="W145" s="35">
        <v>-50058.500000000102</v>
      </c>
      <c r="X145" s="35">
        <v>-50058.499999999898</v>
      </c>
      <c r="Y145" s="35">
        <v>-50058.5</v>
      </c>
      <c r="Z145" s="35">
        <v>-50058.499999999898</v>
      </c>
      <c r="AA145" s="44">
        <v>-50058.500000000102</v>
      </c>
      <c r="AB145" s="53">
        <f t="shared" si="6"/>
        <v>-600702</v>
      </c>
      <c r="AC145" s="62">
        <v>-39495.449999999997</v>
      </c>
      <c r="AD145" s="72">
        <v>-39503.120000000003</v>
      </c>
      <c r="AE145" s="72">
        <v>-63396.94</v>
      </c>
      <c r="AF145" s="72">
        <v>-42337.56</v>
      </c>
      <c r="AG145" s="72">
        <v>-42767.3</v>
      </c>
      <c r="AH145" s="72">
        <v>-65517.799999999901</v>
      </c>
      <c r="AI145" s="72">
        <v>-60345.720000000103</v>
      </c>
      <c r="AJ145" s="72">
        <v>-50058.500000000102</v>
      </c>
      <c r="AK145" s="72">
        <v>-50058.499999999804</v>
      </c>
      <c r="AL145" s="72">
        <v>-50058.499999999898</v>
      </c>
      <c r="AM145" s="72">
        <v>-50058.499999999804</v>
      </c>
      <c r="AN145" s="81">
        <v>-50058.500000000298</v>
      </c>
      <c r="AO145" s="156">
        <f t="shared" si="6"/>
        <v>-603656.39</v>
      </c>
      <c r="AP145" s="35">
        <f t="shared" si="2"/>
        <v>-2954.390000000014</v>
      </c>
      <c r="AQ145" s="97">
        <f t="shared" si="3"/>
        <v>4.9182290053970418E-3</v>
      </c>
      <c r="AR145" s="35" t="e">
        <f>IF(#REF!-AB145=0,"",#REF!-AB145)</f>
        <v>#REF!</v>
      </c>
      <c r="AS145" s="97" t="str">
        <f>IFERROR((#REF!-AB145)/AB145,"")</f>
        <v/>
      </c>
      <c r="AT145" s="88">
        <v>-390310.49</v>
      </c>
      <c r="AU145" s="35">
        <v>-353363.89</v>
      </c>
      <c r="AV145" s="35">
        <f t="shared" si="4"/>
        <v>36946.599999999977</v>
      </c>
      <c r="AW145" s="97">
        <f t="shared" si="5"/>
        <v>-9.4659510688528958E-2</v>
      </c>
      <c r="AX145" s="110"/>
    </row>
    <row r="146" spans="1:50" s="117" customFormat="1" ht="15" customHeight="1" x14ac:dyDescent="0.3">
      <c r="A146" s="6">
        <v>41004149</v>
      </c>
      <c r="B146" s="15" t="s">
        <v>170</v>
      </c>
      <c r="C146" s="26">
        <v>-34238.089999999997</v>
      </c>
      <c r="D146" s="35">
        <v>-35410.19</v>
      </c>
      <c r="E146" s="35">
        <v>-81582.320000000007</v>
      </c>
      <c r="F146" s="35">
        <v>-33867.040000000001</v>
      </c>
      <c r="G146" s="35">
        <v>-34669.22</v>
      </c>
      <c r="H146" s="35">
        <v>-82702.37</v>
      </c>
      <c r="I146" s="35">
        <v>-53854.54</v>
      </c>
      <c r="J146" s="35">
        <v>-31806.529999999901</v>
      </c>
      <c r="K146" s="35">
        <v>-83416.679999999906</v>
      </c>
      <c r="L146" s="35">
        <v>-34223.17</v>
      </c>
      <c r="M146" s="35">
        <v>-33511.230000000003</v>
      </c>
      <c r="N146" s="44">
        <v>-76256.700000000201</v>
      </c>
      <c r="O146" s="53">
        <f t="shared" si="6"/>
        <v>-615538.07999999996</v>
      </c>
      <c r="P146" s="26">
        <v>-44742.25</v>
      </c>
      <c r="Q146" s="35">
        <v>-44742.25</v>
      </c>
      <c r="R146" s="35">
        <v>-44742.25</v>
      </c>
      <c r="S146" s="35">
        <v>-44742.25</v>
      </c>
      <c r="T146" s="35">
        <v>-44742.249999999898</v>
      </c>
      <c r="U146" s="35">
        <v>-44742.250000000102</v>
      </c>
      <c r="V146" s="35">
        <v>-44742.249999999898</v>
      </c>
      <c r="W146" s="35">
        <v>-44742.250000000196</v>
      </c>
      <c r="X146" s="35">
        <v>-44742.249999999898</v>
      </c>
      <c r="Y146" s="35">
        <v>-44742.249999999804</v>
      </c>
      <c r="Z146" s="35">
        <v>-44742.250000000196</v>
      </c>
      <c r="AA146" s="44">
        <v>-44742.249999999898</v>
      </c>
      <c r="AB146" s="53">
        <f t="shared" si="6"/>
        <v>-536906.99999999988</v>
      </c>
      <c r="AC146" s="62">
        <v>-33715.480000000003</v>
      </c>
      <c r="AD146" s="62">
        <v>-33880.39</v>
      </c>
      <c r="AE146" s="62">
        <v>-57854.89</v>
      </c>
      <c r="AF146" s="62">
        <v>-36413.15</v>
      </c>
      <c r="AG146" s="62">
        <v>-36669.919999999998</v>
      </c>
      <c r="AH146" s="62">
        <v>-59671.31</v>
      </c>
      <c r="AI146" s="62">
        <v>-51660.89</v>
      </c>
      <c r="AJ146" s="62">
        <v>-44742.25</v>
      </c>
      <c r="AK146" s="62">
        <v>-44742.249999999898</v>
      </c>
      <c r="AL146" s="62">
        <v>-44742.250000000102</v>
      </c>
      <c r="AM146" s="62">
        <v>-44742.249999999898</v>
      </c>
      <c r="AN146" s="62">
        <v>-44742.250000000102</v>
      </c>
      <c r="AO146" s="156">
        <f t="shared" si="6"/>
        <v>-533577.28</v>
      </c>
      <c r="AP146" s="35">
        <f t="shared" si="2"/>
        <v>3329.7199999998556</v>
      </c>
      <c r="AQ146" s="97">
        <f t="shared" si="3"/>
        <v>-6.2016699353889156E-3</v>
      </c>
      <c r="AR146" s="35" t="e">
        <f>IF(#REF!-AB146=0,"",#REF!-AB146)</f>
        <v>#REF!</v>
      </c>
      <c r="AS146" s="97" t="str">
        <f>IFERROR((#REF!-AB146)/AB146,"")</f>
        <v/>
      </c>
      <c r="AT146" s="88">
        <v>-356323.77</v>
      </c>
      <c r="AU146" s="35">
        <v>-309866.03000000003</v>
      </c>
      <c r="AV146" s="35">
        <f t="shared" si="4"/>
        <v>46457.739999999991</v>
      </c>
      <c r="AW146" s="97">
        <f t="shared" si="5"/>
        <v>-0.13038069281765846</v>
      </c>
      <c r="AX146" s="110"/>
    </row>
    <row r="147" spans="1:50" s="126" customFormat="1" ht="15" customHeight="1" x14ac:dyDescent="0.3">
      <c r="A147" s="123">
        <v>364100</v>
      </c>
      <c r="B147" s="122" t="s">
        <v>171</v>
      </c>
      <c r="C147" s="127">
        <v>-30122.71</v>
      </c>
      <c r="D147" s="128">
        <v>-31083.48</v>
      </c>
      <c r="E147" s="128">
        <v>-29611.65</v>
      </c>
      <c r="F147" s="128">
        <v>-29798.14</v>
      </c>
      <c r="G147" s="128">
        <v>-31572.67</v>
      </c>
      <c r="H147" s="128">
        <v>-31244.29</v>
      </c>
      <c r="I147" s="128">
        <v>-47795.55</v>
      </c>
      <c r="J147" s="128">
        <v>-28771.9</v>
      </c>
      <c r="K147" s="128">
        <v>-32106.39</v>
      </c>
      <c r="L147" s="128">
        <v>-30921.3299999999</v>
      </c>
      <c r="M147" s="128">
        <v>-30244.230000000101</v>
      </c>
      <c r="N147" s="129">
        <v>-34800.4399999999</v>
      </c>
      <c r="O147" s="130">
        <f t="shared" si="6"/>
        <v>-388072.77999999985</v>
      </c>
      <c r="P147" s="127">
        <v>-36117.25</v>
      </c>
      <c r="Q147" s="128">
        <v>-36117.25</v>
      </c>
      <c r="R147" s="128">
        <v>-36117.25</v>
      </c>
      <c r="S147" s="128">
        <v>-36117.25</v>
      </c>
      <c r="T147" s="128">
        <v>-36117.249999999898</v>
      </c>
      <c r="U147" s="128">
        <v>-36117.25</v>
      </c>
      <c r="V147" s="128">
        <v>-36117.25</v>
      </c>
      <c r="W147" s="128">
        <v>-36117.250000000102</v>
      </c>
      <c r="X147" s="128">
        <v>-36117.249999999898</v>
      </c>
      <c r="Y147" s="128">
        <v>-36117.249999999898</v>
      </c>
      <c r="Z147" s="128">
        <v>-36117.250000000102</v>
      </c>
      <c r="AA147" s="129">
        <v>-36117.25</v>
      </c>
      <c r="AB147" s="130">
        <f t="shared" si="6"/>
        <v>-433406.99999999988</v>
      </c>
      <c r="AC147" s="131">
        <v>-30194.75</v>
      </c>
      <c r="AD147" s="132">
        <v>-30546.69</v>
      </c>
      <c r="AE147" s="132">
        <v>-30158.07</v>
      </c>
      <c r="AF147" s="132">
        <v>-33069</v>
      </c>
      <c r="AG147" s="132">
        <v>-33203.800000000097</v>
      </c>
      <c r="AH147" s="132">
        <v>-31999.029999999901</v>
      </c>
      <c r="AI147" s="132">
        <v>-46297.1</v>
      </c>
      <c r="AJ147" s="132">
        <v>-36117.25</v>
      </c>
      <c r="AK147" s="132">
        <v>-36117.249999999898</v>
      </c>
      <c r="AL147" s="132">
        <v>-36117.25</v>
      </c>
      <c r="AM147" s="132">
        <v>-36117.25</v>
      </c>
      <c r="AN147" s="133">
        <v>-36117.25</v>
      </c>
      <c r="AO147" s="161">
        <f t="shared" si="6"/>
        <v>-416054.68999999994</v>
      </c>
      <c r="AP147" s="128">
        <f t="shared" si="2"/>
        <v>17352.309999999939</v>
      </c>
      <c r="AQ147" s="135">
        <f t="shared" si="3"/>
        <v>-4.003698602006877E-2</v>
      </c>
      <c r="AR147" s="128" t="e">
        <f>IF(#REF!-AB147=0,"",#REF!-AB147)</f>
        <v>#REF!</v>
      </c>
      <c r="AS147" s="135" t="str">
        <f>IFERROR((#REF!-AB147)/AB147,"")</f>
        <v/>
      </c>
      <c r="AT147" s="134">
        <v>-231228.49</v>
      </c>
      <c r="AU147" s="128">
        <v>-235468.44</v>
      </c>
      <c r="AV147" s="128">
        <f t="shared" si="4"/>
        <v>-4239.9500000000116</v>
      </c>
      <c r="AW147" s="135">
        <f t="shared" si="5"/>
        <v>1.8336624522350218E-2</v>
      </c>
      <c r="AX147" s="136"/>
    </row>
    <row r="148" spans="1:50" s="126" customFormat="1" ht="15" customHeight="1" x14ac:dyDescent="0.3">
      <c r="A148" s="123">
        <v>364101</v>
      </c>
      <c r="B148" s="122" t="s">
        <v>172</v>
      </c>
      <c r="C148" s="127">
        <v>-4115.38</v>
      </c>
      <c r="D148" s="128">
        <v>-4326.71</v>
      </c>
      <c r="E148" s="128">
        <v>-4109.21</v>
      </c>
      <c r="F148" s="128">
        <v>-4068.9</v>
      </c>
      <c r="G148" s="128">
        <v>-3096.55</v>
      </c>
      <c r="H148" s="128">
        <v>-3596.62</v>
      </c>
      <c r="I148" s="128">
        <v>-6058.99</v>
      </c>
      <c r="J148" s="128">
        <v>-3034.63</v>
      </c>
      <c r="K148" s="128">
        <v>-3448.83</v>
      </c>
      <c r="L148" s="128">
        <v>-3301.84</v>
      </c>
      <c r="M148" s="128">
        <v>-3267</v>
      </c>
      <c r="N148" s="129">
        <v>6405.2</v>
      </c>
      <c r="O148" s="130">
        <f t="shared" si="6"/>
        <v>-36019.460000000006</v>
      </c>
      <c r="P148" s="127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  <c r="AA148" s="129"/>
      <c r="AB148" s="130">
        <f t="shared" si="6"/>
        <v>0</v>
      </c>
      <c r="AC148" s="131">
        <v>-3520.73</v>
      </c>
      <c r="AD148" s="132">
        <v>-3333.7</v>
      </c>
      <c r="AE148" s="132">
        <v>-3356.47</v>
      </c>
      <c r="AF148" s="132">
        <v>-3344.15</v>
      </c>
      <c r="AG148" s="132">
        <v>-3466.12</v>
      </c>
      <c r="AH148" s="132">
        <v>-3331.93</v>
      </c>
      <c r="AI148" s="132">
        <v>-5363.79</v>
      </c>
      <c r="AJ148" s="132">
        <v>0</v>
      </c>
      <c r="AK148" s="132">
        <v>0</v>
      </c>
      <c r="AL148" s="132">
        <v>0</v>
      </c>
      <c r="AM148" s="132">
        <v>0</v>
      </c>
      <c r="AN148" s="133">
        <v>0</v>
      </c>
      <c r="AO148" s="161">
        <f t="shared" si="6"/>
        <v>-25716.89</v>
      </c>
      <c r="AP148" s="128">
        <f t="shared" si="2"/>
        <v>-25716.89</v>
      </c>
      <c r="AQ148" s="135" t="str">
        <f t="shared" si="3"/>
        <v/>
      </c>
      <c r="AR148" s="128" t="e">
        <f>IF(#REF!-AB148=0,"",#REF!-AB148)</f>
        <v>#REF!</v>
      </c>
      <c r="AS148" s="135" t="str">
        <f>IFERROR((#REF!-AB148)/AB148,"")</f>
        <v/>
      </c>
      <c r="AT148" s="134">
        <v>-29372.36</v>
      </c>
      <c r="AU148" s="128">
        <v>-25716.89</v>
      </c>
      <c r="AV148" s="128">
        <f t="shared" si="4"/>
        <v>3655.4700000000012</v>
      </c>
      <c r="AW148" s="135">
        <f t="shared" si="5"/>
        <v>-0.12445271677182225</v>
      </c>
      <c r="AX148" s="136"/>
    </row>
    <row r="149" spans="1:50" s="126" customFormat="1" ht="15" hidden="1" customHeight="1" x14ac:dyDescent="0.3">
      <c r="A149" s="123">
        <v>364102</v>
      </c>
      <c r="B149" s="122" t="s">
        <v>173</v>
      </c>
      <c r="C149" s="127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9"/>
      <c r="O149" s="130">
        <f t="shared" si="6"/>
        <v>0</v>
      </c>
      <c r="P149" s="127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  <c r="AA149" s="129"/>
      <c r="AB149" s="130">
        <f t="shared" si="6"/>
        <v>0</v>
      </c>
      <c r="AC149" s="131"/>
      <c r="AD149" s="132"/>
      <c r="AE149" s="132"/>
      <c r="AF149" s="132"/>
      <c r="AG149" s="132"/>
      <c r="AH149" s="132"/>
      <c r="AI149" s="132"/>
      <c r="AJ149" s="132"/>
      <c r="AK149" s="132"/>
      <c r="AL149" s="132"/>
      <c r="AM149" s="132"/>
      <c r="AN149" s="133"/>
      <c r="AO149" s="161">
        <f t="shared" si="6"/>
        <v>0</v>
      </c>
      <c r="AP149" s="128" t="str">
        <f t="shared" si="2"/>
        <v/>
      </c>
      <c r="AQ149" s="135" t="str">
        <f t="shared" si="3"/>
        <v/>
      </c>
      <c r="AR149" s="128" t="e">
        <f>IF(#REF!-AB149=0,"",#REF!-AB149)</f>
        <v>#REF!</v>
      </c>
      <c r="AS149" s="135" t="str">
        <f>IFERROR((#REF!-AB149)/AB149,"")</f>
        <v/>
      </c>
      <c r="AT149" s="134"/>
      <c r="AU149" s="128"/>
      <c r="AV149" s="128" t="str">
        <f t="shared" si="4"/>
        <v/>
      </c>
      <c r="AW149" s="135" t="str">
        <f t="shared" si="5"/>
        <v/>
      </c>
      <c r="AX149" s="136"/>
    </row>
    <row r="150" spans="1:50" s="126" customFormat="1" ht="15" hidden="1" customHeight="1" x14ac:dyDescent="0.3">
      <c r="A150" s="123">
        <v>364103</v>
      </c>
      <c r="B150" s="122" t="s">
        <v>174</v>
      </c>
      <c r="C150" s="127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9"/>
      <c r="O150" s="130">
        <f t="shared" si="6"/>
        <v>0</v>
      </c>
      <c r="P150" s="127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  <c r="AA150" s="129"/>
      <c r="AB150" s="130">
        <f t="shared" si="6"/>
        <v>0</v>
      </c>
      <c r="AC150" s="131"/>
      <c r="AD150" s="132"/>
      <c r="AE150" s="132"/>
      <c r="AF150" s="132"/>
      <c r="AG150" s="132"/>
      <c r="AH150" s="132"/>
      <c r="AI150" s="132"/>
      <c r="AJ150" s="132"/>
      <c r="AK150" s="132"/>
      <c r="AL150" s="132"/>
      <c r="AM150" s="132"/>
      <c r="AN150" s="133"/>
      <c r="AO150" s="161">
        <f t="shared" si="6"/>
        <v>0</v>
      </c>
      <c r="AP150" s="128" t="str">
        <f t="shared" si="2"/>
        <v/>
      </c>
      <c r="AQ150" s="135" t="str">
        <f t="shared" si="3"/>
        <v/>
      </c>
      <c r="AR150" s="128" t="e">
        <f>IF(#REF!-AB150=0,"",#REF!-AB150)</f>
        <v>#REF!</v>
      </c>
      <c r="AS150" s="135" t="str">
        <f>IFERROR((#REF!-AB150)/AB150,"")</f>
        <v/>
      </c>
      <c r="AT150" s="134"/>
      <c r="AU150" s="128"/>
      <c r="AV150" s="128" t="str">
        <f t="shared" si="4"/>
        <v/>
      </c>
      <c r="AW150" s="135" t="str">
        <f t="shared" si="5"/>
        <v/>
      </c>
      <c r="AX150" s="136"/>
    </row>
    <row r="151" spans="1:50" s="126" customFormat="1" ht="15" customHeight="1" x14ac:dyDescent="0.3">
      <c r="A151" s="123">
        <v>364110</v>
      </c>
      <c r="B151" s="122" t="s">
        <v>175</v>
      </c>
      <c r="C151" s="127">
        <v>0</v>
      </c>
      <c r="D151" s="128">
        <v>0</v>
      </c>
      <c r="E151" s="128">
        <v>-47861.46</v>
      </c>
      <c r="F151" s="128">
        <v>0</v>
      </c>
      <c r="G151" s="128">
        <v>0</v>
      </c>
      <c r="H151" s="128">
        <v>-47861.46</v>
      </c>
      <c r="I151" s="128">
        <v>0</v>
      </c>
      <c r="J151" s="128">
        <v>0</v>
      </c>
      <c r="K151" s="128">
        <v>-47861.46</v>
      </c>
      <c r="L151" s="128">
        <v>0</v>
      </c>
      <c r="M151" s="128">
        <v>0</v>
      </c>
      <c r="N151" s="129">
        <v>-47861.46</v>
      </c>
      <c r="O151" s="130">
        <f t="shared" si="6"/>
        <v>-191445.84</v>
      </c>
      <c r="P151" s="127">
        <v>-8625</v>
      </c>
      <c r="Q151" s="128">
        <v>-8625</v>
      </c>
      <c r="R151" s="128">
        <v>-8625</v>
      </c>
      <c r="S151" s="128">
        <v>-8625.0000000000091</v>
      </c>
      <c r="T151" s="128">
        <v>-8625</v>
      </c>
      <c r="U151" s="128">
        <v>-8624.9999999999909</v>
      </c>
      <c r="V151" s="128">
        <v>-8625</v>
      </c>
      <c r="W151" s="128">
        <v>-8625.0000000000091</v>
      </c>
      <c r="X151" s="128">
        <v>-8624.9999999999909</v>
      </c>
      <c r="Y151" s="128">
        <v>-8625</v>
      </c>
      <c r="Z151" s="128">
        <v>-8624.9999999999909</v>
      </c>
      <c r="AA151" s="129">
        <v>-8625.0000000000091</v>
      </c>
      <c r="AB151" s="130">
        <f t="shared" si="6"/>
        <v>-103500</v>
      </c>
      <c r="AC151" s="131">
        <v>0</v>
      </c>
      <c r="AD151" s="132">
        <v>0</v>
      </c>
      <c r="AE151" s="132">
        <v>-24340.35</v>
      </c>
      <c r="AF151" s="132">
        <v>0</v>
      </c>
      <c r="AG151" s="132">
        <v>0</v>
      </c>
      <c r="AH151" s="132">
        <v>-24340.35</v>
      </c>
      <c r="AI151" s="132">
        <v>0</v>
      </c>
      <c r="AJ151" s="132">
        <v>-8625</v>
      </c>
      <c r="AK151" s="132">
        <v>-8624.9999999999909</v>
      </c>
      <c r="AL151" s="132">
        <v>-8625</v>
      </c>
      <c r="AM151" s="132">
        <v>-8624.9999999999909</v>
      </c>
      <c r="AN151" s="133">
        <v>-8625</v>
      </c>
      <c r="AO151" s="161">
        <f t="shared" si="6"/>
        <v>-91805.699999999968</v>
      </c>
      <c r="AP151" s="128">
        <f t="shared" si="2"/>
        <v>11694.300000000032</v>
      </c>
      <c r="AQ151" s="135">
        <f t="shared" si="3"/>
        <v>-0.11298840579710176</v>
      </c>
      <c r="AR151" s="128" t="e">
        <f>IF(#REF!-AB151=0,"",#REF!-AB151)</f>
        <v>#REF!</v>
      </c>
      <c r="AS151" s="135" t="str">
        <f>IFERROR((#REF!-AB151)/AB151,"")</f>
        <v/>
      </c>
      <c r="AT151" s="134">
        <v>-95722.92</v>
      </c>
      <c r="AU151" s="128">
        <v>-48680.7</v>
      </c>
      <c r="AV151" s="128">
        <f t="shared" si="4"/>
        <v>47042.22</v>
      </c>
      <c r="AW151" s="135">
        <f t="shared" si="5"/>
        <v>-0.49144154816840108</v>
      </c>
      <c r="AX151" s="136"/>
    </row>
    <row r="152" spans="1:50" s="126" customFormat="1" ht="15" hidden="1" customHeight="1" x14ac:dyDescent="0.3">
      <c r="A152" s="123">
        <v>364120</v>
      </c>
      <c r="B152" s="122" t="s">
        <v>176</v>
      </c>
      <c r="C152" s="127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9"/>
      <c r="O152" s="130">
        <f t="shared" si="6"/>
        <v>0</v>
      </c>
      <c r="P152" s="127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  <c r="AA152" s="129"/>
      <c r="AB152" s="130">
        <f t="shared" si="6"/>
        <v>0</v>
      </c>
      <c r="AC152" s="131"/>
      <c r="AD152" s="132"/>
      <c r="AE152" s="132"/>
      <c r="AF152" s="132"/>
      <c r="AG152" s="132"/>
      <c r="AH152" s="132"/>
      <c r="AI152" s="132"/>
      <c r="AJ152" s="132"/>
      <c r="AK152" s="132"/>
      <c r="AL152" s="132"/>
      <c r="AM152" s="132"/>
      <c r="AN152" s="133"/>
      <c r="AO152" s="161">
        <f t="shared" si="6"/>
        <v>0</v>
      </c>
      <c r="AP152" s="128" t="str">
        <f t="shared" si="2"/>
        <v/>
      </c>
      <c r="AQ152" s="135" t="str">
        <f t="shared" si="3"/>
        <v/>
      </c>
      <c r="AR152" s="128" t="e">
        <f>IF(#REF!-AB152=0,"",#REF!-AB152)</f>
        <v>#REF!</v>
      </c>
      <c r="AS152" s="135" t="str">
        <f>IFERROR((#REF!-AB152)/AB152,"")</f>
        <v/>
      </c>
      <c r="AT152" s="134"/>
      <c r="AU152" s="128"/>
      <c r="AV152" s="128" t="str">
        <f t="shared" si="4"/>
        <v/>
      </c>
      <c r="AW152" s="135" t="str">
        <f t="shared" si="5"/>
        <v/>
      </c>
      <c r="AX152" s="136"/>
    </row>
    <row r="153" spans="1:50" s="126" customFormat="1" ht="15" hidden="1" customHeight="1" x14ac:dyDescent="0.3">
      <c r="A153" s="123">
        <v>364125</v>
      </c>
      <c r="B153" s="122" t="s">
        <v>177</v>
      </c>
      <c r="C153" s="127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9"/>
      <c r="O153" s="130">
        <f t="shared" si="6"/>
        <v>0</v>
      </c>
      <c r="P153" s="127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  <c r="AA153" s="129"/>
      <c r="AB153" s="130">
        <f t="shared" si="6"/>
        <v>0</v>
      </c>
      <c r="AC153" s="131"/>
      <c r="AD153" s="132"/>
      <c r="AE153" s="132"/>
      <c r="AF153" s="132"/>
      <c r="AG153" s="132"/>
      <c r="AH153" s="132"/>
      <c r="AI153" s="132"/>
      <c r="AJ153" s="132"/>
      <c r="AK153" s="132"/>
      <c r="AL153" s="132"/>
      <c r="AM153" s="132"/>
      <c r="AN153" s="133"/>
      <c r="AO153" s="161">
        <f t="shared" si="6"/>
        <v>0</v>
      </c>
      <c r="AP153" s="128" t="str">
        <f t="shared" si="2"/>
        <v/>
      </c>
      <c r="AQ153" s="135" t="str">
        <f t="shared" si="3"/>
        <v/>
      </c>
      <c r="AR153" s="128" t="e">
        <f>IF(#REF!-AB153=0,"",#REF!-AB153)</f>
        <v>#REF!</v>
      </c>
      <c r="AS153" s="135" t="str">
        <f>IFERROR((#REF!-AB153)/AB153,"")</f>
        <v/>
      </c>
      <c r="AT153" s="134"/>
      <c r="AU153" s="128"/>
      <c r="AV153" s="128" t="str">
        <f t="shared" si="4"/>
        <v/>
      </c>
      <c r="AW153" s="135" t="str">
        <f t="shared" si="5"/>
        <v/>
      </c>
      <c r="AX153" s="136"/>
    </row>
    <row r="154" spans="1:50" s="126" customFormat="1" ht="15" hidden="1" customHeight="1" x14ac:dyDescent="0.3">
      <c r="A154" s="123">
        <v>364130</v>
      </c>
      <c r="B154" s="122" t="s">
        <v>178</v>
      </c>
      <c r="C154" s="127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9"/>
      <c r="O154" s="130">
        <f t="shared" si="6"/>
        <v>0</v>
      </c>
      <c r="P154" s="127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9"/>
      <c r="AB154" s="130">
        <f t="shared" si="6"/>
        <v>0</v>
      </c>
      <c r="AC154" s="131"/>
      <c r="AD154" s="132"/>
      <c r="AE154" s="132"/>
      <c r="AF154" s="132"/>
      <c r="AG154" s="132"/>
      <c r="AH154" s="132"/>
      <c r="AI154" s="132"/>
      <c r="AJ154" s="132"/>
      <c r="AK154" s="132"/>
      <c r="AL154" s="132"/>
      <c r="AM154" s="132"/>
      <c r="AN154" s="133"/>
      <c r="AO154" s="161">
        <f t="shared" si="6"/>
        <v>0</v>
      </c>
      <c r="AP154" s="128" t="str">
        <f t="shared" si="2"/>
        <v/>
      </c>
      <c r="AQ154" s="135" t="str">
        <f t="shared" si="3"/>
        <v/>
      </c>
      <c r="AR154" s="128" t="e">
        <f>IF(#REF!-AB154=0,"",#REF!-AB154)</f>
        <v>#REF!</v>
      </c>
      <c r="AS154" s="135" t="str">
        <f>IFERROR((#REF!-AB154)/AB154,"")</f>
        <v/>
      </c>
      <c r="AT154" s="134"/>
      <c r="AU154" s="128"/>
      <c r="AV154" s="128" t="str">
        <f t="shared" si="4"/>
        <v/>
      </c>
      <c r="AW154" s="135" t="str">
        <f t="shared" si="5"/>
        <v/>
      </c>
      <c r="AX154" s="136"/>
    </row>
    <row r="155" spans="1:50" ht="15" hidden="1" customHeight="1" x14ac:dyDescent="0.3">
      <c r="A155" s="118">
        <v>364135</v>
      </c>
      <c r="B155" s="119" t="s">
        <v>179</v>
      </c>
      <c r="C155" s="27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45"/>
      <c r="O155" s="54">
        <f t="shared" si="6"/>
        <v>0</v>
      </c>
      <c r="P155" s="27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45"/>
      <c r="AB155" s="54">
        <f t="shared" si="6"/>
        <v>0</v>
      </c>
      <c r="AC155" s="63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9"/>
      <c r="AO155" s="157">
        <f t="shared" si="6"/>
        <v>0</v>
      </c>
      <c r="AP155" s="36" t="str">
        <f t="shared" si="2"/>
        <v/>
      </c>
      <c r="AQ155" s="98" t="str">
        <f t="shared" si="3"/>
        <v/>
      </c>
      <c r="AR155" s="36" t="e">
        <f>IF(#REF!-AB155=0,"",#REF!-AB155)</f>
        <v>#REF!</v>
      </c>
      <c r="AS155" s="98" t="str">
        <f>IFERROR((#REF!-AB155)/AB155,"")</f>
        <v/>
      </c>
      <c r="AT155" s="89"/>
      <c r="AU155" s="36"/>
      <c r="AV155" s="36" t="str">
        <f t="shared" si="4"/>
        <v/>
      </c>
      <c r="AW155" s="98" t="str">
        <f t="shared" si="5"/>
        <v/>
      </c>
      <c r="AX155" s="111"/>
    </row>
    <row r="156" spans="1:50" ht="15" customHeight="1" x14ac:dyDescent="0.3">
      <c r="A156" s="6">
        <v>41504229</v>
      </c>
      <c r="B156" s="20" t="s">
        <v>180</v>
      </c>
      <c r="C156" s="26">
        <v>-4686.43</v>
      </c>
      <c r="D156" s="35">
        <v>-4572.2299999999996</v>
      </c>
      <c r="E156" s="35">
        <v>-4178.47</v>
      </c>
      <c r="F156" s="35">
        <v>-4409.0600000000104</v>
      </c>
      <c r="G156" s="35">
        <v>-4516.0099999999902</v>
      </c>
      <c r="H156" s="35">
        <v>-4558.58</v>
      </c>
      <c r="I156" s="35">
        <v>-7065.94</v>
      </c>
      <c r="J156" s="35">
        <v>-4231.66</v>
      </c>
      <c r="K156" s="35">
        <v>-4667.3</v>
      </c>
      <c r="L156" s="35">
        <v>-4489.0600000000004</v>
      </c>
      <c r="M156" s="35">
        <v>-4413.2799999999797</v>
      </c>
      <c r="N156" s="44">
        <v>-10870.01</v>
      </c>
      <c r="O156" s="53">
        <f t="shared" si="6"/>
        <v>-62658.029999999984</v>
      </c>
      <c r="P156" s="26">
        <v>-5316.25</v>
      </c>
      <c r="Q156" s="35">
        <v>-5316.25</v>
      </c>
      <c r="R156" s="35">
        <v>-5316.25</v>
      </c>
      <c r="S156" s="35">
        <v>-5316.25</v>
      </c>
      <c r="T156" s="35">
        <v>-5316.25</v>
      </c>
      <c r="U156" s="35">
        <v>-5316.25</v>
      </c>
      <c r="V156" s="35">
        <v>-5316.25</v>
      </c>
      <c r="W156" s="35">
        <v>-5316.25</v>
      </c>
      <c r="X156" s="35">
        <v>-5316.25</v>
      </c>
      <c r="Y156" s="35">
        <v>-5316.25</v>
      </c>
      <c r="Z156" s="35">
        <v>-5316.25</v>
      </c>
      <c r="AA156" s="44">
        <v>-5316.25</v>
      </c>
      <c r="AB156" s="53">
        <f t="shared" si="6"/>
        <v>-63795</v>
      </c>
      <c r="AC156" s="62">
        <v>-5779.97</v>
      </c>
      <c r="AD156" s="72">
        <v>-5622.73</v>
      </c>
      <c r="AE156" s="72">
        <v>-5542.05</v>
      </c>
      <c r="AF156" s="72">
        <v>-5924.41</v>
      </c>
      <c r="AG156" s="72">
        <v>-6097.3800000000101</v>
      </c>
      <c r="AH156" s="72">
        <v>-5846.4899999999898</v>
      </c>
      <c r="AI156" s="72">
        <v>-8684.83</v>
      </c>
      <c r="AJ156" s="72">
        <v>-5316.24999999999</v>
      </c>
      <c r="AK156" s="72">
        <v>-5316.24999999999</v>
      </c>
      <c r="AL156" s="72">
        <v>-5316.25000000002</v>
      </c>
      <c r="AM156" s="72">
        <v>-5316.24999999999</v>
      </c>
      <c r="AN156" s="81">
        <v>-5316.25000000001</v>
      </c>
      <c r="AO156" s="156">
        <f t="shared" si="6"/>
        <v>-70079.110000000015</v>
      </c>
      <c r="AP156" s="35">
        <f t="shared" si="2"/>
        <v>-6284.1100000000151</v>
      </c>
      <c r="AQ156" s="97">
        <f t="shared" si="3"/>
        <v>9.8504741750921151E-2</v>
      </c>
      <c r="AR156" s="35" t="e">
        <f>IF(#REF!-AB156=0,"",#REF!-AB156)</f>
        <v>#REF!</v>
      </c>
      <c r="AS156" s="97" t="str">
        <f>IFERROR((#REF!-AB156)/AB156,"")</f>
        <v/>
      </c>
      <c r="AT156" s="88">
        <v>-33986.720000000001</v>
      </c>
      <c r="AU156" s="35">
        <v>-43497.86</v>
      </c>
      <c r="AV156" s="35">
        <f t="shared" si="4"/>
        <v>-9511.14</v>
      </c>
      <c r="AW156" s="97">
        <f t="shared" si="5"/>
        <v>0.27984871738137718</v>
      </c>
      <c r="AX156" s="110"/>
    </row>
    <row r="157" spans="1:50" ht="15" customHeight="1" x14ac:dyDescent="0.3">
      <c r="A157" s="7">
        <v>364150</v>
      </c>
      <c r="B157" s="16" t="s">
        <v>181</v>
      </c>
      <c r="C157" s="27">
        <v>-2380.06</v>
      </c>
      <c r="D157" s="36">
        <v>-2459.21</v>
      </c>
      <c r="E157" s="36">
        <v>-2057.73</v>
      </c>
      <c r="F157" s="36">
        <v>-2289.1799999999998</v>
      </c>
      <c r="G157" s="36">
        <v>-2354.2800000000002</v>
      </c>
      <c r="H157" s="36">
        <v>-2375.59</v>
      </c>
      <c r="I157" s="36">
        <v>-3689.76</v>
      </c>
      <c r="J157" s="36">
        <v>-2223.42</v>
      </c>
      <c r="K157" s="36">
        <v>-2440.98</v>
      </c>
      <c r="L157" s="36">
        <v>-2360.6500000000101</v>
      </c>
      <c r="M157" s="36">
        <v>-2315.1399999999899</v>
      </c>
      <c r="N157" s="45">
        <v>-2367.64</v>
      </c>
      <c r="O157" s="54">
        <f t="shared" si="6"/>
        <v>-29313.64</v>
      </c>
      <c r="P157" s="27">
        <v>-3319.8333333333298</v>
      </c>
      <c r="Q157" s="36">
        <v>-3319.8333333333298</v>
      </c>
      <c r="R157" s="36">
        <v>-3319.8333333333298</v>
      </c>
      <c r="S157" s="36">
        <v>-3319.8333333333298</v>
      </c>
      <c r="T157" s="36">
        <v>-3319.8333333333399</v>
      </c>
      <c r="U157" s="36">
        <v>-3319.8333333333298</v>
      </c>
      <c r="V157" s="36">
        <v>-3319.8333333333399</v>
      </c>
      <c r="W157" s="36">
        <v>-3319.8333333333198</v>
      </c>
      <c r="X157" s="36">
        <v>-3319.8333333333399</v>
      </c>
      <c r="Y157" s="36">
        <v>-3319.8333333333399</v>
      </c>
      <c r="Z157" s="36">
        <v>-3319.8333333333499</v>
      </c>
      <c r="AA157" s="45">
        <v>-3319.8333333333098</v>
      </c>
      <c r="AB157" s="54">
        <f t="shared" si="6"/>
        <v>-39837.999999999985</v>
      </c>
      <c r="AC157" s="63">
        <v>-3660.18</v>
      </c>
      <c r="AD157" s="70">
        <v>-3770.59</v>
      </c>
      <c r="AE157" s="70">
        <v>-3709.97</v>
      </c>
      <c r="AF157" s="70">
        <v>-3948.31</v>
      </c>
      <c r="AG157" s="70">
        <v>-4098.68</v>
      </c>
      <c r="AH157" s="70">
        <v>-3925.87</v>
      </c>
      <c r="AI157" s="70">
        <v>-5855.47</v>
      </c>
      <c r="AJ157" s="70">
        <v>-3319.8333333333298</v>
      </c>
      <c r="AK157" s="70">
        <v>-3319.8333333333399</v>
      </c>
      <c r="AL157" s="70">
        <v>-3319.8333333333399</v>
      </c>
      <c r="AM157" s="70">
        <v>-3319.8333333333198</v>
      </c>
      <c r="AN157" s="79">
        <v>-3319.8333333333399</v>
      </c>
      <c r="AO157" s="157">
        <f t="shared" si="6"/>
        <v>-45568.236666666679</v>
      </c>
      <c r="AP157" s="36">
        <f t="shared" si="2"/>
        <v>-5730.2366666666931</v>
      </c>
      <c r="AQ157" s="98">
        <f t="shared" si="3"/>
        <v>0.14383846243954754</v>
      </c>
      <c r="AR157" s="36" t="e">
        <f>IF(#REF!-AB157=0,"",#REF!-AB157)</f>
        <v>#REF!</v>
      </c>
      <c r="AS157" s="98" t="str">
        <f>IFERROR((#REF!-AB157)/AB157,"")</f>
        <v/>
      </c>
      <c r="AT157" s="89">
        <v>-17605.810000000001</v>
      </c>
      <c r="AU157" s="36">
        <v>-28969.07</v>
      </c>
      <c r="AV157" s="36">
        <f t="shared" si="4"/>
        <v>-11363.259999999998</v>
      </c>
      <c r="AW157" s="98">
        <f t="shared" si="5"/>
        <v>0.64542670856950046</v>
      </c>
      <c r="AX157" s="111"/>
    </row>
    <row r="158" spans="1:50" ht="15" customHeight="1" x14ac:dyDescent="0.3">
      <c r="A158" s="7">
        <v>364160</v>
      </c>
      <c r="B158" s="16" t="s">
        <v>182</v>
      </c>
      <c r="C158" s="27">
        <v>-544.25</v>
      </c>
      <c r="D158" s="36">
        <v>-552.70000000000005</v>
      </c>
      <c r="E158" s="36">
        <v>-634.58000000000004</v>
      </c>
      <c r="F158" s="36">
        <v>-636.01999999999896</v>
      </c>
      <c r="G158" s="36">
        <v>-633.99</v>
      </c>
      <c r="H158" s="36">
        <v>-646.65</v>
      </c>
      <c r="I158" s="36">
        <v>-988.73</v>
      </c>
      <c r="J158" s="36">
        <v>-589.82000000000096</v>
      </c>
      <c r="K158" s="36">
        <v>-656.34000000000106</v>
      </c>
      <c r="L158" s="36">
        <v>-626.70000000000005</v>
      </c>
      <c r="M158" s="36">
        <v>-618.13</v>
      </c>
      <c r="N158" s="45">
        <v>-14582.74</v>
      </c>
      <c r="O158" s="54">
        <f t="shared" si="6"/>
        <v>-21710.65</v>
      </c>
      <c r="P158" s="27">
        <v>-1128.3333333333301</v>
      </c>
      <c r="Q158" s="36">
        <v>-1128.3333333333301</v>
      </c>
      <c r="R158" s="36">
        <v>-1128.3333333333301</v>
      </c>
      <c r="S158" s="36">
        <v>-1128.3333333333301</v>
      </c>
      <c r="T158" s="36">
        <v>-1128.3333333333301</v>
      </c>
      <c r="U158" s="36">
        <v>-1128.3333333333301</v>
      </c>
      <c r="V158" s="36">
        <v>-1128.3333333333301</v>
      </c>
      <c r="W158" s="36">
        <v>-1128.3333333333301</v>
      </c>
      <c r="X158" s="36">
        <v>-1128.3333333333301</v>
      </c>
      <c r="Y158" s="36">
        <v>-1128.3333333333301</v>
      </c>
      <c r="Z158" s="36">
        <v>-1128.3333333333301</v>
      </c>
      <c r="AA158" s="45">
        <v>-1128.3333333333301</v>
      </c>
      <c r="AB158" s="54">
        <f t="shared" si="6"/>
        <v>-13539.999999999962</v>
      </c>
      <c r="AC158" s="63">
        <v>-624.16999999999996</v>
      </c>
      <c r="AD158" s="70">
        <v>-628.21</v>
      </c>
      <c r="AE158" s="70">
        <v>-622.99</v>
      </c>
      <c r="AF158" s="70">
        <v>-665.78</v>
      </c>
      <c r="AG158" s="70">
        <v>-679.099999999999</v>
      </c>
      <c r="AH158" s="70">
        <v>-649.41000000000099</v>
      </c>
      <c r="AI158" s="70">
        <v>-937.85999999999797</v>
      </c>
      <c r="AJ158" s="70">
        <v>-1128.3333333333301</v>
      </c>
      <c r="AK158" s="70">
        <v>-1128.3333333333301</v>
      </c>
      <c r="AL158" s="70">
        <v>-1128.3333333333301</v>
      </c>
      <c r="AM158" s="70">
        <v>-1128.3333333333301</v>
      </c>
      <c r="AN158" s="79">
        <v>-1128.3333333333401</v>
      </c>
      <c r="AO158" s="157">
        <f t="shared" si="6"/>
        <v>-10449.186666666657</v>
      </c>
      <c r="AP158" s="36">
        <f t="shared" si="2"/>
        <v>3090.8133333333044</v>
      </c>
      <c r="AQ158" s="98">
        <f t="shared" si="3"/>
        <v>-0.22827277203347954</v>
      </c>
      <c r="AR158" s="36" t="e">
        <f>IF(#REF!-AB158=0,"",#REF!-AB158)</f>
        <v>#REF!</v>
      </c>
      <c r="AS158" s="98" t="str">
        <f>IFERROR((#REF!-AB158)/AB158,"")</f>
        <v/>
      </c>
      <c r="AT158" s="89">
        <v>-4636.92</v>
      </c>
      <c r="AU158" s="36">
        <v>-4807.5200000000004</v>
      </c>
      <c r="AV158" s="36">
        <f t="shared" si="4"/>
        <v>-170.60000000000036</v>
      </c>
      <c r="AW158" s="98">
        <f t="shared" si="5"/>
        <v>3.6791663431760817E-2</v>
      </c>
      <c r="AX158" s="111"/>
    </row>
    <row r="159" spans="1:50" ht="15" customHeight="1" x14ac:dyDescent="0.3">
      <c r="A159" s="7">
        <v>364170</v>
      </c>
      <c r="B159" s="16" t="s">
        <v>183</v>
      </c>
      <c r="C159" s="27">
        <v>-1638.84</v>
      </c>
      <c r="D159" s="36">
        <v>-1433.13</v>
      </c>
      <c r="E159" s="36">
        <v>-1365</v>
      </c>
      <c r="F159" s="36">
        <v>-1362.89</v>
      </c>
      <c r="G159" s="36">
        <v>-1403.2</v>
      </c>
      <c r="H159" s="36">
        <v>-1411.1</v>
      </c>
      <c r="I159" s="36">
        <v>-2192.8200000000002</v>
      </c>
      <c r="J159" s="36">
        <v>-1302.79</v>
      </c>
      <c r="K159" s="36">
        <v>-1441.99</v>
      </c>
      <c r="L159" s="36">
        <v>-1379.29</v>
      </c>
      <c r="M159" s="36">
        <v>-1359.36</v>
      </c>
      <c r="N159" s="45">
        <v>-1406.5899999999899</v>
      </c>
      <c r="O159" s="54">
        <f t="shared" si="6"/>
        <v>-17696.999999999989</v>
      </c>
      <c r="P159" s="27">
        <v>-868.08333333333303</v>
      </c>
      <c r="Q159" s="36">
        <v>-868.08333333333303</v>
      </c>
      <c r="R159" s="36">
        <v>-868.08333333333303</v>
      </c>
      <c r="S159" s="36">
        <v>-868.08333333333303</v>
      </c>
      <c r="T159" s="36">
        <v>-868.08333333333303</v>
      </c>
      <c r="U159" s="36">
        <v>-868.08333333333303</v>
      </c>
      <c r="V159" s="36">
        <v>-868.08333333333405</v>
      </c>
      <c r="W159" s="36">
        <v>-868.08333333333303</v>
      </c>
      <c r="X159" s="36">
        <v>-868.08333333333303</v>
      </c>
      <c r="Y159" s="36">
        <v>-868.08333333333405</v>
      </c>
      <c r="Z159" s="36">
        <v>-868.08333333333201</v>
      </c>
      <c r="AA159" s="45">
        <v>-868.08333333333405</v>
      </c>
      <c r="AB159" s="54">
        <f t="shared" si="6"/>
        <v>-10416.999999999998</v>
      </c>
      <c r="AC159" s="63">
        <v>-1373.65</v>
      </c>
      <c r="AD159" s="70">
        <v>-1101.53</v>
      </c>
      <c r="AE159" s="70">
        <v>-1088.18</v>
      </c>
      <c r="AF159" s="70">
        <v>-1179.29</v>
      </c>
      <c r="AG159" s="70">
        <v>-1187.6500000000001</v>
      </c>
      <c r="AH159" s="70">
        <v>-1144.0899999999999</v>
      </c>
      <c r="AI159" s="70">
        <v>-1702.36</v>
      </c>
      <c r="AJ159" s="70">
        <v>-868.08333333333405</v>
      </c>
      <c r="AK159" s="70">
        <v>-868.08333333333405</v>
      </c>
      <c r="AL159" s="70">
        <v>-868.08333333333405</v>
      </c>
      <c r="AM159" s="70">
        <v>-868.08333333333405</v>
      </c>
      <c r="AN159" s="79">
        <v>-868.08333333333201</v>
      </c>
      <c r="AO159" s="157">
        <f t="shared" si="6"/>
        <v>-13117.16666666667</v>
      </c>
      <c r="AP159" s="36">
        <f t="shared" si="2"/>
        <v>-2700.1666666666715</v>
      </c>
      <c r="AQ159" s="98">
        <f t="shared" si="3"/>
        <v>0.25920770535342919</v>
      </c>
      <c r="AR159" s="36" t="e">
        <f>IF(#REF!-AB159=0,"",#REF!-AB159)</f>
        <v>#REF!</v>
      </c>
      <c r="AS159" s="98" t="str">
        <f>IFERROR((#REF!-AB159)/AB159,"")</f>
        <v/>
      </c>
      <c r="AT159" s="89">
        <v>-10806.98</v>
      </c>
      <c r="AU159" s="36">
        <v>-8776.75</v>
      </c>
      <c r="AV159" s="36">
        <f t="shared" si="4"/>
        <v>2030.2299999999996</v>
      </c>
      <c r="AW159" s="98">
        <f t="shared" si="5"/>
        <v>-0.18786284419884183</v>
      </c>
      <c r="AX159" s="111"/>
    </row>
    <row r="160" spans="1:50" ht="15" customHeight="1" x14ac:dyDescent="0.3">
      <c r="A160" s="7">
        <v>364180</v>
      </c>
      <c r="B160" s="16" t="s">
        <v>184</v>
      </c>
      <c r="C160" s="27">
        <v>-123.28</v>
      </c>
      <c r="D160" s="36">
        <v>-127.19</v>
      </c>
      <c r="E160" s="36">
        <v>-121.16</v>
      </c>
      <c r="F160" s="36">
        <v>-120.97</v>
      </c>
      <c r="G160" s="36">
        <v>-124.54</v>
      </c>
      <c r="H160" s="36">
        <v>-125.24</v>
      </c>
      <c r="I160" s="36">
        <v>-194.63</v>
      </c>
      <c r="J160" s="36">
        <v>-115.63</v>
      </c>
      <c r="K160" s="36">
        <v>-127.99</v>
      </c>
      <c r="L160" s="36">
        <v>-122.42</v>
      </c>
      <c r="M160" s="36">
        <v>-120.65</v>
      </c>
      <c r="N160" s="45">
        <v>7465.93</v>
      </c>
      <c r="O160" s="54">
        <f t="shared" si="6"/>
        <v>6042.2300000000005</v>
      </c>
      <c r="P160" s="27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45"/>
      <c r="AB160" s="54">
        <f t="shared" si="6"/>
        <v>0</v>
      </c>
      <c r="AC160" s="63">
        <v>-121.97</v>
      </c>
      <c r="AD160" s="70">
        <v>-122.4</v>
      </c>
      <c r="AE160" s="70">
        <v>-120.91</v>
      </c>
      <c r="AF160" s="70">
        <v>-131.03</v>
      </c>
      <c r="AG160" s="70">
        <v>-131.94999999999999</v>
      </c>
      <c r="AH160" s="70">
        <v>-127.12</v>
      </c>
      <c r="AI160" s="70">
        <v>-189.14</v>
      </c>
      <c r="AJ160" s="70">
        <v>0</v>
      </c>
      <c r="AK160" s="70">
        <v>0</v>
      </c>
      <c r="AL160" s="70">
        <v>0</v>
      </c>
      <c r="AM160" s="70">
        <v>0</v>
      </c>
      <c r="AN160" s="79">
        <v>0</v>
      </c>
      <c r="AO160" s="157">
        <f t="shared" si="6"/>
        <v>-944.52</v>
      </c>
      <c r="AP160" s="36">
        <f t="shared" si="2"/>
        <v>-944.52</v>
      </c>
      <c r="AQ160" s="98" t="str">
        <f t="shared" si="3"/>
        <v/>
      </c>
      <c r="AR160" s="36" t="e">
        <f>IF(#REF!-AB160=0,"",#REF!-AB160)</f>
        <v>#REF!</v>
      </c>
      <c r="AS160" s="98" t="str">
        <f>IFERROR((#REF!-AB160)/AB160,"")</f>
        <v/>
      </c>
      <c r="AT160" s="89">
        <v>-937.01</v>
      </c>
      <c r="AU160" s="36">
        <v>-944.52</v>
      </c>
      <c r="AV160" s="36">
        <f t="shared" si="4"/>
        <v>-7.5099999999999909</v>
      </c>
      <c r="AW160" s="98">
        <f t="shared" si="5"/>
        <v>8.014855764612961E-3</v>
      </c>
      <c r="AX160" s="111"/>
    </row>
    <row r="161" spans="1:50" ht="15" customHeight="1" x14ac:dyDescent="0.3">
      <c r="A161" s="7">
        <v>364190</v>
      </c>
      <c r="B161" s="16" t="s">
        <v>185</v>
      </c>
      <c r="C161" s="27">
        <v>0</v>
      </c>
      <c r="D161" s="36">
        <v>0</v>
      </c>
      <c r="E161" s="36">
        <v>0</v>
      </c>
      <c r="F161" s="36">
        <v>0</v>
      </c>
      <c r="G161" s="36">
        <v>0</v>
      </c>
      <c r="H161" s="36">
        <v>0</v>
      </c>
      <c r="I161" s="36">
        <v>0</v>
      </c>
      <c r="J161" s="36">
        <v>0</v>
      </c>
      <c r="K161" s="36">
        <v>0</v>
      </c>
      <c r="L161" s="36">
        <v>0</v>
      </c>
      <c r="M161" s="36">
        <v>0</v>
      </c>
      <c r="N161" s="45">
        <v>21.029999999999301</v>
      </c>
      <c r="O161" s="54">
        <f t="shared" si="6"/>
        <v>21.029999999999301</v>
      </c>
      <c r="P161" s="27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45"/>
      <c r="AB161" s="54">
        <f t="shared" si="6"/>
        <v>0</v>
      </c>
      <c r="AC161" s="63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9"/>
      <c r="AO161" s="157">
        <f t="shared" si="6"/>
        <v>0</v>
      </c>
      <c r="AP161" s="36" t="str">
        <f t="shared" si="2"/>
        <v/>
      </c>
      <c r="AQ161" s="98" t="str">
        <f t="shared" si="3"/>
        <v/>
      </c>
      <c r="AR161" s="36" t="e">
        <f>IF(#REF!-AB161=0,"",#REF!-AB161)</f>
        <v>#REF!</v>
      </c>
      <c r="AS161" s="98" t="str">
        <f>IFERROR((#REF!-AB161)/AB161,"")</f>
        <v/>
      </c>
      <c r="AT161" s="89">
        <v>0</v>
      </c>
      <c r="AU161" s="36"/>
      <c r="AV161" s="36" t="str">
        <f t="shared" si="4"/>
        <v/>
      </c>
      <c r="AW161" s="98" t="str">
        <f t="shared" si="5"/>
        <v/>
      </c>
      <c r="AX161" s="111"/>
    </row>
    <row r="162" spans="1:50" ht="15" hidden="1" customHeight="1" x14ac:dyDescent="0.3">
      <c r="A162" s="7">
        <v>364200</v>
      </c>
      <c r="B162" s="16" t="s">
        <v>186</v>
      </c>
      <c r="C162" s="27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45"/>
      <c r="O162" s="54">
        <f t="shared" si="6"/>
        <v>0</v>
      </c>
      <c r="P162" s="27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45"/>
      <c r="AB162" s="54">
        <f t="shared" si="6"/>
        <v>0</v>
      </c>
      <c r="AC162" s="63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9"/>
      <c r="AO162" s="157">
        <f t="shared" si="6"/>
        <v>0</v>
      </c>
      <c r="AP162" s="36" t="str">
        <f t="shared" si="2"/>
        <v/>
      </c>
      <c r="AQ162" s="98" t="str">
        <f t="shared" si="3"/>
        <v/>
      </c>
      <c r="AR162" s="36" t="e">
        <f>IF(#REF!-AB162=0,"",#REF!-AB162)</f>
        <v>#REF!</v>
      </c>
      <c r="AS162" s="98" t="str">
        <f>IFERROR((#REF!-AB162)/AB162,"")</f>
        <v/>
      </c>
      <c r="AT162" s="89"/>
      <c r="AU162" s="36"/>
      <c r="AV162" s="36" t="str">
        <f t="shared" si="4"/>
        <v/>
      </c>
      <c r="AW162" s="98" t="str">
        <f t="shared" si="5"/>
        <v/>
      </c>
      <c r="AX162" s="111"/>
    </row>
    <row r="163" spans="1:50" ht="15" customHeight="1" x14ac:dyDescent="0.3">
      <c r="A163" s="120">
        <v>43004499</v>
      </c>
      <c r="B163" s="121" t="s">
        <v>187</v>
      </c>
      <c r="C163" s="26">
        <v>-234952.64</v>
      </c>
      <c r="D163" s="35">
        <v>-232835.97</v>
      </c>
      <c r="E163" s="35">
        <v>-396505.11</v>
      </c>
      <c r="F163" s="35">
        <v>-259874.71</v>
      </c>
      <c r="G163" s="35">
        <v>-262921.64</v>
      </c>
      <c r="H163" s="35">
        <v>-462402</v>
      </c>
      <c r="I163" s="35">
        <v>-180612.97</v>
      </c>
      <c r="J163" s="35">
        <v>-245620.850000001</v>
      </c>
      <c r="K163" s="35">
        <v>-392879.56999999902</v>
      </c>
      <c r="L163" s="35">
        <v>-285071.65999999898</v>
      </c>
      <c r="M163" s="35">
        <v>-272331.32000000199</v>
      </c>
      <c r="N163" s="44">
        <v>-575708.30000000098</v>
      </c>
      <c r="O163" s="53">
        <f t="shared" si="6"/>
        <v>-3801716.7400000012</v>
      </c>
      <c r="P163" s="26">
        <v>-327230.66666666698</v>
      </c>
      <c r="Q163" s="35">
        <v>-327230.66666666698</v>
      </c>
      <c r="R163" s="35">
        <v>-327230.66666666599</v>
      </c>
      <c r="S163" s="35">
        <v>-327230.66666666698</v>
      </c>
      <c r="T163" s="35">
        <v>-327230.66666666599</v>
      </c>
      <c r="U163" s="35">
        <v>-327230.66666666698</v>
      </c>
      <c r="V163" s="35">
        <v>-327230.66666666599</v>
      </c>
      <c r="W163" s="35">
        <v>-327230.66666666901</v>
      </c>
      <c r="X163" s="35">
        <v>-327230.66666666599</v>
      </c>
      <c r="Y163" s="35">
        <v>-327230.66666666698</v>
      </c>
      <c r="Z163" s="35">
        <v>-327230.66666666698</v>
      </c>
      <c r="AA163" s="44">
        <v>-327230.66666666698</v>
      </c>
      <c r="AB163" s="53">
        <f t="shared" si="6"/>
        <v>-3926768.0000000019</v>
      </c>
      <c r="AC163" s="62">
        <v>-326226.37</v>
      </c>
      <c r="AD163" s="62">
        <v>-230818.69</v>
      </c>
      <c r="AE163" s="62">
        <v>-388827.22</v>
      </c>
      <c r="AF163" s="62">
        <v>-327598.83</v>
      </c>
      <c r="AG163" s="62">
        <v>-283269.38000000099</v>
      </c>
      <c r="AH163" s="62">
        <v>-477480.549999999</v>
      </c>
      <c r="AI163" s="62">
        <v>-223368.35</v>
      </c>
      <c r="AJ163" s="62">
        <v>-327230.66666666698</v>
      </c>
      <c r="AK163" s="62">
        <v>-327230.66666666599</v>
      </c>
      <c r="AL163" s="62">
        <v>-327230.66666666698</v>
      </c>
      <c r="AM163" s="62">
        <v>-327230.66666666698</v>
      </c>
      <c r="AN163" s="62">
        <v>-327230.66666666698</v>
      </c>
      <c r="AO163" s="156">
        <f t="shared" si="6"/>
        <v>-3893742.7233333341</v>
      </c>
      <c r="AP163" s="35">
        <f t="shared" si="2"/>
        <v>33025.276666667778</v>
      </c>
      <c r="AQ163" s="97">
        <f t="shared" si="3"/>
        <v>-8.4102948446834035E-3</v>
      </c>
      <c r="AR163" s="35" t="e">
        <f>IF(#REF!-AB163=0,"",#REF!-AB163)</f>
        <v>#REF!</v>
      </c>
      <c r="AS163" s="97" t="str">
        <f>IFERROR((#REF!-AB163)/AB163,"")</f>
        <v/>
      </c>
      <c r="AT163" s="88">
        <v>-2030105.04</v>
      </c>
      <c r="AU163" s="35">
        <v>-2257589.39</v>
      </c>
      <c r="AV163" s="35">
        <f t="shared" si="4"/>
        <v>-227484.35000000009</v>
      </c>
      <c r="AW163" s="97">
        <f t="shared" si="5"/>
        <v>0.11205545797768184</v>
      </c>
      <c r="AX163" s="110"/>
    </row>
    <row r="164" spans="1:50" ht="15" customHeight="1" x14ac:dyDescent="0.3">
      <c r="A164" s="120">
        <v>43004339</v>
      </c>
      <c r="B164" s="121" t="s">
        <v>188</v>
      </c>
      <c r="C164" s="26">
        <v>-99973.69</v>
      </c>
      <c r="D164" s="35">
        <v>-116494.76</v>
      </c>
      <c r="E164" s="35">
        <v>-194053.92</v>
      </c>
      <c r="F164" s="35">
        <v>-116863.53</v>
      </c>
      <c r="G164" s="35">
        <v>-121099.05</v>
      </c>
      <c r="H164" s="35">
        <v>-236145.6</v>
      </c>
      <c r="I164" s="35">
        <v>-93391.840000000098</v>
      </c>
      <c r="J164" s="35">
        <v>-108320.54</v>
      </c>
      <c r="K164" s="35">
        <v>-218775.64</v>
      </c>
      <c r="L164" s="35">
        <v>-128073.08</v>
      </c>
      <c r="M164" s="35">
        <v>-117359.27</v>
      </c>
      <c r="N164" s="44">
        <v>-254114.53000000099</v>
      </c>
      <c r="O164" s="53">
        <f t="shared" si="6"/>
        <v>-1804665.4500000014</v>
      </c>
      <c r="P164" s="26">
        <v>-134431.66666666701</v>
      </c>
      <c r="Q164" s="35">
        <v>-134431.66666666701</v>
      </c>
      <c r="R164" s="35">
        <v>-134431.66666666701</v>
      </c>
      <c r="S164" s="35">
        <v>-134431.66666666701</v>
      </c>
      <c r="T164" s="35">
        <v>-134431.66666666701</v>
      </c>
      <c r="U164" s="35">
        <v>-134431.66666666599</v>
      </c>
      <c r="V164" s="35">
        <v>-134431.66666666599</v>
      </c>
      <c r="W164" s="35">
        <v>-134431.66666666701</v>
      </c>
      <c r="X164" s="35">
        <v>-134431.66666666701</v>
      </c>
      <c r="Y164" s="35">
        <v>-134431.66666666701</v>
      </c>
      <c r="Z164" s="35">
        <v>-134431.666666665</v>
      </c>
      <c r="AA164" s="44">
        <v>-134431.66666666701</v>
      </c>
      <c r="AB164" s="53">
        <f t="shared" si="6"/>
        <v>-1613180</v>
      </c>
      <c r="AC164" s="62">
        <v>-108366.79</v>
      </c>
      <c r="AD164" s="62">
        <v>-112931.07</v>
      </c>
      <c r="AE164" s="62">
        <v>-190077.35</v>
      </c>
      <c r="AF164" s="62">
        <v>-126028.75</v>
      </c>
      <c r="AG164" s="62">
        <v>-118482.3</v>
      </c>
      <c r="AH164" s="62">
        <v>-236333.49</v>
      </c>
      <c r="AI164" s="62">
        <v>-94030.86</v>
      </c>
      <c r="AJ164" s="62">
        <v>-134431.66666666701</v>
      </c>
      <c r="AK164" s="62">
        <v>-134431.66666666701</v>
      </c>
      <c r="AL164" s="62">
        <v>-134431.66666666701</v>
      </c>
      <c r="AM164" s="62">
        <v>-134431.66666666701</v>
      </c>
      <c r="AN164" s="62">
        <v>-134431.66666666599</v>
      </c>
      <c r="AO164" s="156">
        <f t="shared" si="6"/>
        <v>-1658408.9433333341</v>
      </c>
      <c r="AP164" s="35">
        <f t="shared" si="2"/>
        <v>-45228.943333334057</v>
      </c>
      <c r="AQ164" s="97">
        <f t="shared" si="3"/>
        <v>2.8037133694525134E-2</v>
      </c>
      <c r="AR164" s="35" t="e">
        <f>IF(#REF!-AB164=0,"",#REF!-AB164)</f>
        <v>#REF!</v>
      </c>
      <c r="AS164" s="97" t="str">
        <f>IFERROR((#REF!-AB164)/AB164,"")</f>
        <v/>
      </c>
      <c r="AT164" s="88">
        <v>-978022.39</v>
      </c>
      <c r="AU164" s="35">
        <v>-986250.61</v>
      </c>
      <c r="AV164" s="35">
        <f t="shared" si="4"/>
        <v>-8228.2199999999721</v>
      </c>
      <c r="AW164" s="97">
        <f t="shared" si="5"/>
        <v>8.413120276315935E-3</v>
      </c>
      <c r="AX164" s="110"/>
    </row>
    <row r="165" spans="1:50" s="117" customFormat="1" ht="15" customHeight="1" x14ac:dyDescent="0.3">
      <c r="A165" s="118">
        <v>364300</v>
      </c>
      <c r="B165" s="119" t="s">
        <v>189</v>
      </c>
      <c r="C165" s="27">
        <v>-2644.04</v>
      </c>
      <c r="D165" s="36">
        <v>-2644.04</v>
      </c>
      <c r="E165" s="36">
        <v>-7275.2</v>
      </c>
      <c r="F165" s="36">
        <v>-2715.2</v>
      </c>
      <c r="G165" s="36">
        <v>-1292</v>
      </c>
      <c r="H165" s="36">
        <v>-2715.2</v>
      </c>
      <c r="I165" s="36">
        <v>-1292</v>
      </c>
      <c r="J165" s="36">
        <v>-3188.5</v>
      </c>
      <c r="K165" s="36">
        <v>-4827.5200000000004</v>
      </c>
      <c r="L165" s="36">
        <v>-4007.52</v>
      </c>
      <c r="M165" s="36">
        <v>-2286.02</v>
      </c>
      <c r="N165" s="45">
        <v>-6073.97</v>
      </c>
      <c r="O165" s="54">
        <f t="shared" si="6"/>
        <v>-40961.21</v>
      </c>
      <c r="P165" s="27">
        <v>-1750</v>
      </c>
      <c r="Q165" s="36">
        <v>-1750</v>
      </c>
      <c r="R165" s="36">
        <v>-1750</v>
      </c>
      <c r="S165" s="36">
        <v>-1750</v>
      </c>
      <c r="T165" s="36">
        <v>-1750</v>
      </c>
      <c r="U165" s="36">
        <v>-1750</v>
      </c>
      <c r="V165" s="36">
        <v>-1750</v>
      </c>
      <c r="W165" s="36">
        <v>-1750</v>
      </c>
      <c r="X165" s="36">
        <v>-1750</v>
      </c>
      <c r="Y165" s="36">
        <v>-1750</v>
      </c>
      <c r="Z165" s="36">
        <v>-1750</v>
      </c>
      <c r="AA165" s="45">
        <v>-1750</v>
      </c>
      <c r="AB165" s="54">
        <f t="shared" si="6"/>
        <v>-21000</v>
      </c>
      <c r="AC165" s="64">
        <v>-3194.5</v>
      </c>
      <c r="AD165" s="71">
        <v>-2374.5</v>
      </c>
      <c r="AE165" s="71">
        <v>-2293</v>
      </c>
      <c r="AF165" s="71">
        <v>-4441</v>
      </c>
      <c r="AG165" s="71">
        <v>-3194.5</v>
      </c>
      <c r="AH165" s="71">
        <v>-1473</v>
      </c>
      <c r="AI165" s="71">
        <v>-653</v>
      </c>
      <c r="AJ165" s="71">
        <v>-1750</v>
      </c>
      <c r="AK165" s="71">
        <v>-1750</v>
      </c>
      <c r="AL165" s="71">
        <v>-1750</v>
      </c>
      <c r="AM165" s="71">
        <v>-1750</v>
      </c>
      <c r="AN165" s="80">
        <v>-1750</v>
      </c>
      <c r="AO165" s="157">
        <f t="shared" si="6"/>
        <v>-26373.5</v>
      </c>
      <c r="AP165" s="36">
        <f t="shared" si="2"/>
        <v>-5373.5</v>
      </c>
      <c r="AQ165" s="98">
        <f t="shared" si="3"/>
        <v>0.25588095238095238</v>
      </c>
      <c r="AR165" s="36" t="e">
        <f>IF(#REF!-AB165=0,"",#REF!-AB165)</f>
        <v>#REF!</v>
      </c>
      <c r="AS165" s="98" t="str">
        <f>IFERROR((#REF!-AB165)/AB165,"")</f>
        <v/>
      </c>
      <c r="AT165" s="89">
        <v>-20577.68</v>
      </c>
      <c r="AU165" s="36">
        <v>-17623.5</v>
      </c>
      <c r="AV165" s="36">
        <f t="shared" si="4"/>
        <v>2954.1800000000003</v>
      </c>
      <c r="AW165" s="98">
        <f t="shared" si="5"/>
        <v>-0.14356234522064684</v>
      </c>
      <c r="AX165" s="112"/>
    </row>
    <row r="166" spans="1:50" s="117" customFormat="1" ht="15" customHeight="1" x14ac:dyDescent="0.3">
      <c r="A166" s="118">
        <v>364301</v>
      </c>
      <c r="B166" s="119" t="s">
        <v>190</v>
      </c>
      <c r="C166" s="27">
        <v>-74727.429999999993</v>
      </c>
      <c r="D166" s="36">
        <v>-86396.9</v>
      </c>
      <c r="E166" s="36">
        <v>-71113.399999999994</v>
      </c>
      <c r="F166" s="36">
        <v>-87030.82</v>
      </c>
      <c r="G166" s="36">
        <v>-84891.44</v>
      </c>
      <c r="H166" s="36">
        <v>-91039.87</v>
      </c>
      <c r="I166" s="36">
        <v>-79726.509999999995</v>
      </c>
      <c r="J166" s="36">
        <v>-81164.320000000094</v>
      </c>
      <c r="K166" s="36">
        <v>-90703.55</v>
      </c>
      <c r="L166" s="36">
        <v>-87800.15</v>
      </c>
      <c r="M166" s="36">
        <v>-81905.86</v>
      </c>
      <c r="N166" s="45">
        <v>-67946.740000000005</v>
      </c>
      <c r="O166" s="54">
        <f t="shared" si="6"/>
        <v>-984446.99000000011</v>
      </c>
      <c r="P166" s="27">
        <v>-75416.666666666701</v>
      </c>
      <c r="Q166" s="36">
        <v>-75416.666666666701</v>
      </c>
      <c r="R166" s="36">
        <v>-75416.666666666701</v>
      </c>
      <c r="S166" s="36">
        <v>-75416.666666666701</v>
      </c>
      <c r="T166" s="36">
        <v>-75416.666666666701</v>
      </c>
      <c r="U166" s="36">
        <v>-75416.666666666701</v>
      </c>
      <c r="V166" s="36">
        <v>-75416.666666666701</v>
      </c>
      <c r="W166" s="36">
        <v>-75416.666666666599</v>
      </c>
      <c r="X166" s="36">
        <v>-75416.666666666599</v>
      </c>
      <c r="Y166" s="36">
        <v>-75416.666666666599</v>
      </c>
      <c r="Z166" s="36">
        <v>-75416.666666666599</v>
      </c>
      <c r="AA166" s="45">
        <v>-75416.666666666599</v>
      </c>
      <c r="AB166" s="54">
        <f t="shared" si="6"/>
        <v>-905000</v>
      </c>
      <c r="AC166" s="64">
        <v>-78920.84</v>
      </c>
      <c r="AD166" s="71">
        <v>-84786.87</v>
      </c>
      <c r="AE166" s="71">
        <v>-76823</v>
      </c>
      <c r="AF166" s="71">
        <v>-95237.4</v>
      </c>
      <c r="AG166" s="71">
        <v>-86160.68</v>
      </c>
      <c r="AH166" s="71">
        <v>-100900.96</v>
      </c>
      <c r="AI166" s="71">
        <v>-86743.62</v>
      </c>
      <c r="AJ166" s="71">
        <v>-75416.666666666701</v>
      </c>
      <c r="AK166" s="71">
        <v>-75416.666666666599</v>
      </c>
      <c r="AL166" s="71">
        <v>-75416.666666666701</v>
      </c>
      <c r="AM166" s="71">
        <v>-75416.666666666701</v>
      </c>
      <c r="AN166" s="80">
        <v>-75416.666666666599</v>
      </c>
      <c r="AO166" s="157">
        <f t="shared" si="6"/>
        <v>-986656.70333333348</v>
      </c>
      <c r="AP166" s="36">
        <f t="shared" si="2"/>
        <v>-81656.703333333484</v>
      </c>
      <c r="AQ166" s="98">
        <f t="shared" si="3"/>
        <v>9.0228401473296665E-2</v>
      </c>
      <c r="AR166" s="36" t="e">
        <f>IF(#REF!-AB166=0,"",#REF!-AB166)</f>
        <v>#REF!</v>
      </c>
      <c r="AS166" s="98" t="str">
        <f>IFERROR((#REF!-AB166)/AB166,"")</f>
        <v/>
      </c>
      <c r="AT166" s="89">
        <v>-574926.37</v>
      </c>
      <c r="AU166" s="36">
        <v>-609573.37</v>
      </c>
      <c r="AV166" s="36">
        <f t="shared" si="4"/>
        <v>-34647</v>
      </c>
      <c r="AW166" s="98">
        <f t="shared" si="5"/>
        <v>6.0263369029324575E-2</v>
      </c>
      <c r="AX166" s="112"/>
    </row>
    <row r="167" spans="1:50" ht="15" customHeight="1" x14ac:dyDescent="0.3">
      <c r="A167" s="118">
        <v>364302</v>
      </c>
      <c r="B167" s="119" t="s">
        <v>191</v>
      </c>
      <c r="C167" s="27">
        <v>-935</v>
      </c>
      <c r="D167" s="36">
        <v>-935</v>
      </c>
      <c r="E167" s="36">
        <v>-935</v>
      </c>
      <c r="F167" s="36">
        <v>-935</v>
      </c>
      <c r="G167" s="36">
        <v>-935</v>
      </c>
      <c r="H167" s="36">
        <v>-935</v>
      </c>
      <c r="I167" s="36">
        <v>-935</v>
      </c>
      <c r="J167" s="36">
        <v>-1062</v>
      </c>
      <c r="K167" s="36">
        <v>-1062.01</v>
      </c>
      <c r="L167" s="36">
        <v>-1062.01</v>
      </c>
      <c r="M167" s="36">
        <v>-1062.01</v>
      </c>
      <c r="N167" s="45">
        <v>-1061.98</v>
      </c>
      <c r="O167" s="54">
        <f t="shared" si="6"/>
        <v>-11855.01</v>
      </c>
      <c r="P167" s="27">
        <v>-833.33333333333303</v>
      </c>
      <c r="Q167" s="36">
        <v>-833.33333333333303</v>
      </c>
      <c r="R167" s="36">
        <v>-833.33333333333303</v>
      </c>
      <c r="S167" s="36">
        <v>-833.33333333333303</v>
      </c>
      <c r="T167" s="36">
        <v>-833.33333333333303</v>
      </c>
      <c r="U167" s="36">
        <v>-833.33333333333303</v>
      </c>
      <c r="V167" s="36">
        <v>-833.33333333333303</v>
      </c>
      <c r="W167" s="36">
        <v>-833.33333333333303</v>
      </c>
      <c r="X167" s="36">
        <v>-833.33333333333303</v>
      </c>
      <c r="Y167" s="36">
        <v>-833.33333333333303</v>
      </c>
      <c r="Z167" s="36">
        <v>-833.33333333333405</v>
      </c>
      <c r="AA167" s="45">
        <v>-833.33333333333405</v>
      </c>
      <c r="AB167" s="54">
        <f t="shared" si="6"/>
        <v>-9999.9999999999982</v>
      </c>
      <c r="AC167" s="64">
        <v>0</v>
      </c>
      <c r="AD167" s="71">
        <v>0</v>
      </c>
      <c r="AE167" s="71">
        <v>0</v>
      </c>
      <c r="AF167" s="71">
        <v>0</v>
      </c>
      <c r="AG167" s="71">
        <v>0</v>
      </c>
      <c r="AH167" s="71">
        <v>0</v>
      </c>
      <c r="AI167" s="71">
        <v>0</v>
      </c>
      <c r="AJ167" s="71">
        <v>-833.33333333333303</v>
      </c>
      <c r="AK167" s="71">
        <v>-833.33333333333303</v>
      </c>
      <c r="AL167" s="71">
        <v>-833.33333333333303</v>
      </c>
      <c r="AM167" s="71">
        <v>-833.33333333333303</v>
      </c>
      <c r="AN167" s="80">
        <v>-833.33333333333303</v>
      </c>
      <c r="AO167" s="157">
        <f t="shared" si="6"/>
        <v>-4166.6666666666652</v>
      </c>
      <c r="AP167" s="36">
        <f t="shared" si="2"/>
        <v>5833.333333333333</v>
      </c>
      <c r="AQ167" s="98">
        <f t="shared" si="3"/>
        <v>-0.58333333333333337</v>
      </c>
      <c r="AR167" s="36" t="e">
        <f>IF(#REF!-AB167=0,"",#REF!-AB167)</f>
        <v>#REF!</v>
      </c>
      <c r="AS167" s="98" t="str">
        <f>IFERROR((#REF!-AB167)/AB167,"")</f>
        <v/>
      </c>
      <c r="AT167" s="89">
        <v>-6545</v>
      </c>
      <c r="AU167" s="36"/>
      <c r="AV167" s="36">
        <f t="shared" si="4"/>
        <v>6545</v>
      </c>
      <c r="AW167" s="98">
        <f t="shared" si="5"/>
        <v>-1</v>
      </c>
      <c r="AX167" s="112"/>
    </row>
    <row r="168" spans="1:50" ht="15" hidden="1" customHeight="1" x14ac:dyDescent="0.3">
      <c r="A168" s="118">
        <v>364304</v>
      </c>
      <c r="B168" s="119" t="s">
        <v>192</v>
      </c>
      <c r="C168" s="27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45"/>
      <c r="O168" s="54">
        <f t="shared" si="6"/>
        <v>0</v>
      </c>
      <c r="P168" s="27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45"/>
      <c r="AB168" s="54">
        <f t="shared" si="6"/>
        <v>0</v>
      </c>
      <c r="AC168" s="64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80"/>
      <c r="AO168" s="157">
        <f t="shared" si="6"/>
        <v>0</v>
      </c>
      <c r="AP168" s="36" t="str">
        <f t="shared" si="2"/>
        <v/>
      </c>
      <c r="AQ168" s="98" t="str">
        <f t="shared" si="3"/>
        <v/>
      </c>
      <c r="AR168" s="36" t="e">
        <f>IF(#REF!-AB168=0,"",#REF!-AB168)</f>
        <v>#REF!</v>
      </c>
      <c r="AS168" s="98" t="str">
        <f>IFERROR((#REF!-AB168)/AB168,"")</f>
        <v/>
      </c>
      <c r="AT168" s="89"/>
      <c r="AU168" s="36"/>
      <c r="AV168" s="36" t="str">
        <f t="shared" si="4"/>
        <v/>
      </c>
      <c r="AW168" s="98" t="str">
        <f t="shared" si="5"/>
        <v/>
      </c>
      <c r="AX168" s="112"/>
    </row>
    <row r="169" spans="1:50" ht="15" customHeight="1" x14ac:dyDescent="0.3">
      <c r="A169" s="118">
        <v>364305</v>
      </c>
      <c r="B169" s="119" t="s">
        <v>193</v>
      </c>
      <c r="C169" s="27">
        <v>-706.36</v>
      </c>
      <c r="D169" s="36">
        <v>-2872.36</v>
      </c>
      <c r="E169" s="36">
        <v>-2686.36</v>
      </c>
      <c r="F169" s="36">
        <v>-2550</v>
      </c>
      <c r="G169" s="36">
        <v>-9720.0499999999993</v>
      </c>
      <c r="H169" s="36">
        <v>-4250</v>
      </c>
      <c r="I169" s="36">
        <v>-6840</v>
      </c>
      <c r="J169" s="36">
        <v>-3420.00000000001</v>
      </c>
      <c r="K169" s="36">
        <v>-3648</v>
      </c>
      <c r="L169" s="36">
        <v>-13076</v>
      </c>
      <c r="M169" s="36">
        <v>-8438.84</v>
      </c>
      <c r="N169" s="45">
        <v>-3575.2</v>
      </c>
      <c r="O169" s="54">
        <f t="shared" si="6"/>
        <v>-61783.17</v>
      </c>
      <c r="P169" s="27">
        <v>-5025</v>
      </c>
      <c r="Q169" s="36">
        <v>-5025</v>
      </c>
      <c r="R169" s="36">
        <v>-5025</v>
      </c>
      <c r="S169" s="36">
        <v>-5025</v>
      </c>
      <c r="T169" s="36">
        <v>-5025</v>
      </c>
      <c r="U169" s="36">
        <v>-5025</v>
      </c>
      <c r="V169" s="36">
        <v>-5025</v>
      </c>
      <c r="W169" s="36">
        <v>-5025</v>
      </c>
      <c r="X169" s="36">
        <v>-5025</v>
      </c>
      <c r="Y169" s="36">
        <v>-5025</v>
      </c>
      <c r="Z169" s="36">
        <v>-5024.99999999999</v>
      </c>
      <c r="AA169" s="45">
        <v>-5025.00000000001</v>
      </c>
      <c r="AB169" s="54">
        <f t="shared" si="6"/>
        <v>-60300</v>
      </c>
      <c r="AC169" s="64">
        <v>-3420</v>
      </c>
      <c r="AD169" s="71">
        <v>-2565</v>
      </c>
      <c r="AE169" s="71">
        <v>-3792.44</v>
      </c>
      <c r="AF169" s="71">
        <v>-3420</v>
      </c>
      <c r="AG169" s="71">
        <v>-3519</v>
      </c>
      <c r="AH169" s="71">
        <v>-6954.04</v>
      </c>
      <c r="AI169" s="71">
        <v>0</v>
      </c>
      <c r="AJ169" s="71">
        <v>-5025</v>
      </c>
      <c r="AK169" s="71">
        <v>-5025</v>
      </c>
      <c r="AL169" s="71">
        <v>-5025</v>
      </c>
      <c r="AM169" s="71">
        <v>-5025</v>
      </c>
      <c r="AN169" s="80">
        <v>-5025</v>
      </c>
      <c r="AO169" s="157">
        <f t="shared" si="6"/>
        <v>-48795.48</v>
      </c>
      <c r="AP169" s="36">
        <f t="shared" si="2"/>
        <v>11504.519999999997</v>
      </c>
      <c r="AQ169" s="98">
        <f t="shared" si="3"/>
        <v>-0.19078805970149249</v>
      </c>
      <c r="AR169" s="36" t="e">
        <f>IF(#REF!-AB169=0,"",#REF!-AB169)</f>
        <v>#REF!</v>
      </c>
      <c r="AS169" s="98" t="str">
        <f>IFERROR((#REF!-AB169)/AB169,"")</f>
        <v/>
      </c>
      <c r="AT169" s="89">
        <v>-29625.13</v>
      </c>
      <c r="AU169" s="36">
        <v>-23670.48</v>
      </c>
      <c r="AV169" s="36">
        <f t="shared" si="4"/>
        <v>5954.6500000000015</v>
      </c>
      <c r="AW169" s="98">
        <f t="shared" si="5"/>
        <v>-0.20099996185670752</v>
      </c>
      <c r="AX169" s="112"/>
    </row>
    <row r="170" spans="1:50" ht="15" hidden="1" customHeight="1" x14ac:dyDescent="0.3">
      <c r="A170" s="118">
        <v>364306</v>
      </c>
      <c r="B170" s="119" t="s">
        <v>194</v>
      </c>
      <c r="C170" s="27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45"/>
      <c r="O170" s="54">
        <f t="shared" si="6"/>
        <v>0</v>
      </c>
      <c r="P170" s="27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45"/>
      <c r="AB170" s="54">
        <f t="shared" si="6"/>
        <v>0</v>
      </c>
      <c r="AC170" s="64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80"/>
      <c r="AO170" s="157">
        <f t="shared" si="6"/>
        <v>0</v>
      </c>
      <c r="AP170" s="36" t="str">
        <f t="shared" si="2"/>
        <v/>
      </c>
      <c r="AQ170" s="98" t="str">
        <f t="shared" si="3"/>
        <v/>
      </c>
      <c r="AR170" s="36" t="e">
        <f>IF(#REF!-AB170=0,"",#REF!-AB170)</f>
        <v>#REF!</v>
      </c>
      <c r="AS170" s="98" t="str">
        <f>IFERROR((#REF!-AB170)/AB170,"")</f>
        <v/>
      </c>
      <c r="AT170" s="89"/>
      <c r="AU170" s="36"/>
      <c r="AV170" s="36" t="str">
        <f t="shared" si="4"/>
        <v/>
      </c>
      <c r="AW170" s="98" t="str">
        <f t="shared" si="5"/>
        <v/>
      </c>
      <c r="AX170" s="112"/>
    </row>
    <row r="171" spans="1:50" s="117" customFormat="1" ht="15" hidden="1" customHeight="1" x14ac:dyDescent="0.3">
      <c r="A171" s="118">
        <v>364310</v>
      </c>
      <c r="B171" s="119" t="s">
        <v>195</v>
      </c>
      <c r="C171" s="27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45"/>
      <c r="O171" s="54">
        <f t="shared" si="6"/>
        <v>0</v>
      </c>
      <c r="P171" s="27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45"/>
      <c r="AB171" s="54">
        <f t="shared" si="6"/>
        <v>0</v>
      </c>
      <c r="AC171" s="64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80"/>
      <c r="AO171" s="157">
        <f t="shared" si="6"/>
        <v>0</v>
      </c>
      <c r="AP171" s="36" t="str">
        <f t="shared" si="2"/>
        <v/>
      </c>
      <c r="AQ171" s="98" t="str">
        <f t="shared" si="3"/>
        <v/>
      </c>
      <c r="AR171" s="36" t="e">
        <f>IF(#REF!-AB171=0,"",#REF!-AB171)</f>
        <v>#REF!</v>
      </c>
      <c r="AS171" s="98" t="str">
        <f>IFERROR((#REF!-AB171)/AB171,"")</f>
        <v/>
      </c>
      <c r="AT171" s="89"/>
      <c r="AU171" s="36"/>
      <c r="AV171" s="36" t="str">
        <f t="shared" si="4"/>
        <v/>
      </c>
      <c r="AW171" s="98" t="str">
        <f t="shared" si="5"/>
        <v/>
      </c>
      <c r="AX171" s="112"/>
    </row>
    <row r="172" spans="1:50" s="117" customFormat="1" ht="15" hidden="1" customHeight="1" x14ac:dyDescent="0.3">
      <c r="A172" s="118">
        <v>364311</v>
      </c>
      <c r="B172" s="119" t="s">
        <v>196</v>
      </c>
      <c r="C172" s="27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45"/>
      <c r="O172" s="54">
        <f t="shared" si="6"/>
        <v>0</v>
      </c>
      <c r="P172" s="27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45"/>
      <c r="AB172" s="54">
        <f t="shared" si="6"/>
        <v>0</v>
      </c>
      <c r="AC172" s="64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80"/>
      <c r="AO172" s="157">
        <f t="shared" si="6"/>
        <v>0</v>
      </c>
      <c r="AP172" s="36" t="str">
        <f t="shared" si="2"/>
        <v/>
      </c>
      <c r="AQ172" s="98" t="str">
        <f t="shared" si="3"/>
        <v/>
      </c>
      <c r="AR172" s="36" t="e">
        <f>IF(#REF!-AB172=0,"",#REF!-AB172)</f>
        <v>#REF!</v>
      </c>
      <c r="AS172" s="98" t="str">
        <f>IFERROR((#REF!-AB172)/AB172,"")</f>
        <v/>
      </c>
      <c r="AT172" s="89"/>
      <c r="AU172" s="36"/>
      <c r="AV172" s="36" t="str">
        <f t="shared" si="4"/>
        <v/>
      </c>
      <c r="AW172" s="98" t="str">
        <f t="shared" si="5"/>
        <v/>
      </c>
      <c r="AX172" s="112"/>
    </row>
    <row r="173" spans="1:50" ht="15" hidden="1" customHeight="1" x14ac:dyDescent="0.3">
      <c r="A173" s="118">
        <v>364315</v>
      </c>
      <c r="B173" s="119" t="s">
        <v>197</v>
      </c>
      <c r="C173" s="27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45"/>
      <c r="O173" s="54">
        <f t="shared" si="6"/>
        <v>0</v>
      </c>
      <c r="P173" s="27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45"/>
      <c r="AB173" s="54">
        <f t="shared" si="6"/>
        <v>0</v>
      </c>
      <c r="AC173" s="64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80"/>
      <c r="AO173" s="157">
        <f t="shared" si="6"/>
        <v>0</v>
      </c>
      <c r="AP173" s="36" t="str">
        <f t="shared" si="2"/>
        <v/>
      </c>
      <c r="AQ173" s="98" t="str">
        <f t="shared" si="3"/>
        <v/>
      </c>
      <c r="AR173" s="36" t="e">
        <f>IF(#REF!-AB173=0,"",#REF!-AB173)</f>
        <v>#REF!</v>
      </c>
      <c r="AS173" s="98" t="str">
        <f>IFERROR((#REF!-AB173)/AB173,"")</f>
        <v/>
      </c>
      <c r="AT173" s="89"/>
      <c r="AU173" s="36"/>
      <c r="AV173" s="36" t="str">
        <f t="shared" si="4"/>
        <v/>
      </c>
      <c r="AW173" s="98" t="str">
        <f t="shared" si="5"/>
        <v/>
      </c>
      <c r="AX173" s="112"/>
    </row>
    <row r="174" spans="1:50" ht="15" customHeight="1" x14ac:dyDescent="0.3">
      <c r="A174" s="120" t="s">
        <v>198</v>
      </c>
      <c r="B174" s="121" t="s">
        <v>199</v>
      </c>
      <c r="C174" s="26">
        <v>-20960.86</v>
      </c>
      <c r="D174" s="35">
        <v>-23646.46</v>
      </c>
      <c r="E174" s="35">
        <v>-112043.96</v>
      </c>
      <c r="F174" s="35">
        <v>-23632.51</v>
      </c>
      <c r="G174" s="35">
        <v>-24260.5600000001</v>
      </c>
      <c r="H174" s="35">
        <v>-137205.53</v>
      </c>
      <c r="I174" s="35">
        <v>-4598.3300000000199</v>
      </c>
      <c r="J174" s="35">
        <v>-19485.72</v>
      </c>
      <c r="K174" s="35">
        <v>-118534.56</v>
      </c>
      <c r="L174" s="35">
        <v>-22127.4000000001</v>
      </c>
      <c r="M174" s="35">
        <v>-23666.54</v>
      </c>
      <c r="N174" s="44">
        <v>-175456.64000000001</v>
      </c>
      <c r="O174" s="53">
        <f t="shared" si="6"/>
        <v>-705619.0700000003</v>
      </c>
      <c r="P174" s="26">
        <v>-51406.666666666701</v>
      </c>
      <c r="Q174" s="35">
        <v>-51406.666666666701</v>
      </c>
      <c r="R174" s="35">
        <v>-51406.666666666701</v>
      </c>
      <c r="S174" s="35">
        <v>-51406.666666666701</v>
      </c>
      <c r="T174" s="35">
        <v>-51406.666666666701</v>
      </c>
      <c r="U174" s="35">
        <v>-51406.666666666599</v>
      </c>
      <c r="V174" s="35">
        <v>-51406.666666666897</v>
      </c>
      <c r="W174" s="35">
        <v>-51406.666666666497</v>
      </c>
      <c r="X174" s="35">
        <v>-51406.666666666701</v>
      </c>
      <c r="Y174" s="35">
        <v>-51406.666666666701</v>
      </c>
      <c r="Z174" s="35">
        <v>-51406.666666666701</v>
      </c>
      <c r="AA174" s="44">
        <v>-51406.666666666599</v>
      </c>
      <c r="AB174" s="53">
        <f t="shared" si="6"/>
        <v>-616880.00000000023</v>
      </c>
      <c r="AC174" s="62">
        <v>-22831.45</v>
      </c>
      <c r="AD174" s="72">
        <v>-23204.7</v>
      </c>
      <c r="AE174" s="72">
        <v>-107168.91</v>
      </c>
      <c r="AF174" s="72">
        <v>-22930.35</v>
      </c>
      <c r="AG174" s="72">
        <v>-25608.12</v>
      </c>
      <c r="AH174" s="72">
        <v>-127005.49</v>
      </c>
      <c r="AI174" s="72">
        <v>-6634.2399999999898</v>
      </c>
      <c r="AJ174" s="72">
        <v>-51406.666666666599</v>
      </c>
      <c r="AK174" s="72">
        <v>-51406.666666666701</v>
      </c>
      <c r="AL174" s="72">
        <v>-51406.666666666599</v>
      </c>
      <c r="AM174" s="72">
        <v>-51406.666666666701</v>
      </c>
      <c r="AN174" s="81">
        <v>-51406.666666666599</v>
      </c>
      <c r="AO174" s="156">
        <f t="shared" si="6"/>
        <v>-592416.59333333327</v>
      </c>
      <c r="AP174" s="35">
        <f t="shared" si="2"/>
        <v>24463.406666666968</v>
      </c>
      <c r="AQ174" s="97">
        <f t="shared" si="3"/>
        <v>-3.9656670124930224E-2</v>
      </c>
      <c r="AR174" s="35" t="e">
        <f>IF(#REF!-AB174=0,"",#REF!-AB174)</f>
        <v>#REF!</v>
      </c>
      <c r="AS174" s="97" t="str">
        <f>IFERROR((#REF!-AB174)/AB174,"")</f>
        <v/>
      </c>
      <c r="AT174" s="88">
        <v>-346348.21</v>
      </c>
      <c r="AU174" s="35">
        <v>-335383.26</v>
      </c>
      <c r="AV174" s="35">
        <f t="shared" si="4"/>
        <v>10964.950000000012</v>
      </c>
      <c r="AW174" s="97">
        <f t="shared" si="5"/>
        <v>-3.165874597706167E-2</v>
      </c>
      <c r="AX174" s="110"/>
    </row>
    <row r="175" spans="1:50" ht="15" hidden="1" customHeight="1" x14ac:dyDescent="0.3">
      <c r="A175" s="123">
        <v>3643408</v>
      </c>
      <c r="B175" s="122" t="s">
        <v>200</v>
      </c>
      <c r="C175" s="28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46"/>
      <c r="O175" s="55">
        <f t="shared" si="6"/>
        <v>0</v>
      </c>
      <c r="P175" s="28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46"/>
      <c r="AB175" s="55">
        <f t="shared" si="6"/>
        <v>0</v>
      </c>
      <c r="AC175" s="65"/>
      <c r="AD175" s="73"/>
      <c r="AE175" s="73"/>
      <c r="AF175" s="73"/>
      <c r="AG175" s="73"/>
      <c r="AH175" s="73"/>
      <c r="AI175" s="73"/>
      <c r="AJ175" s="73"/>
      <c r="AK175" s="73"/>
      <c r="AL175" s="73"/>
      <c r="AM175" s="73"/>
      <c r="AN175" s="82"/>
      <c r="AO175" s="158">
        <f t="shared" si="6"/>
        <v>0</v>
      </c>
      <c r="AP175" s="37" t="str">
        <f t="shared" si="2"/>
        <v/>
      </c>
      <c r="AQ175" s="99" t="str">
        <f t="shared" si="3"/>
        <v/>
      </c>
      <c r="AR175" s="37" t="e">
        <f>IF(#REF!-AB175=0,"",#REF!-AB175)</f>
        <v>#REF!</v>
      </c>
      <c r="AS175" s="99" t="str">
        <f>IFERROR((#REF!-AB175)/AB175,"")</f>
        <v/>
      </c>
      <c r="AT175" s="90"/>
      <c r="AU175" s="37"/>
      <c r="AV175" s="37" t="str">
        <f t="shared" si="4"/>
        <v/>
      </c>
      <c r="AW175" s="99" t="str">
        <f t="shared" si="5"/>
        <v/>
      </c>
      <c r="AX175" s="113"/>
    </row>
    <row r="176" spans="1:50" ht="15" customHeight="1" x14ac:dyDescent="0.3">
      <c r="A176" s="123">
        <v>3643409</v>
      </c>
      <c r="B176" s="122" t="s">
        <v>201</v>
      </c>
      <c r="C176" s="28">
        <v>0</v>
      </c>
      <c r="D176" s="37">
        <v>0</v>
      </c>
      <c r="E176" s="37">
        <v>-54348.33</v>
      </c>
      <c r="F176" s="37">
        <v>0</v>
      </c>
      <c r="G176" s="37">
        <v>0</v>
      </c>
      <c r="H176" s="37">
        <v>-54348.33</v>
      </c>
      <c r="I176" s="37">
        <v>0</v>
      </c>
      <c r="J176" s="37">
        <v>0</v>
      </c>
      <c r="K176" s="37">
        <v>-54428.57</v>
      </c>
      <c r="L176" s="37">
        <v>0</v>
      </c>
      <c r="M176" s="37">
        <v>0</v>
      </c>
      <c r="N176" s="46">
        <v>-64407.19</v>
      </c>
      <c r="O176" s="55">
        <f t="shared" si="6"/>
        <v>-227532.42</v>
      </c>
      <c r="P176" s="28">
        <v>-18620.833333333299</v>
      </c>
      <c r="Q176" s="37">
        <v>-18620.833333333299</v>
      </c>
      <c r="R176" s="37">
        <v>-18620.833333333299</v>
      </c>
      <c r="S176" s="37">
        <v>-18620.833333333299</v>
      </c>
      <c r="T176" s="37">
        <v>-18620.833333333299</v>
      </c>
      <c r="U176" s="37">
        <v>-18620.833333333299</v>
      </c>
      <c r="V176" s="37">
        <v>-18620.833333333401</v>
      </c>
      <c r="W176" s="37">
        <v>-18620.833333333299</v>
      </c>
      <c r="X176" s="37">
        <v>-18620.833333333299</v>
      </c>
      <c r="Y176" s="37">
        <v>-18620.833333333299</v>
      </c>
      <c r="Z176" s="37">
        <v>-18620.833333333299</v>
      </c>
      <c r="AA176" s="46">
        <v>-18620.833333333299</v>
      </c>
      <c r="AB176" s="55">
        <f t="shared" si="6"/>
        <v>-223449.99999999977</v>
      </c>
      <c r="AC176" s="65">
        <v>0</v>
      </c>
      <c r="AD176" s="73">
        <v>0</v>
      </c>
      <c r="AE176" s="73">
        <v>-52098.65</v>
      </c>
      <c r="AF176" s="73">
        <v>0</v>
      </c>
      <c r="AG176" s="73">
        <v>0</v>
      </c>
      <c r="AH176" s="73">
        <v>-52098.61</v>
      </c>
      <c r="AI176" s="73">
        <v>0</v>
      </c>
      <c r="AJ176" s="73">
        <v>-18620.833333333299</v>
      </c>
      <c r="AK176" s="73">
        <v>-18620.833333333299</v>
      </c>
      <c r="AL176" s="73">
        <v>-18620.833333333299</v>
      </c>
      <c r="AM176" s="73">
        <v>-18620.833333333299</v>
      </c>
      <c r="AN176" s="82">
        <v>-18620.833333333299</v>
      </c>
      <c r="AO176" s="158">
        <f t="shared" si="6"/>
        <v>-197301.42666666652</v>
      </c>
      <c r="AP176" s="37">
        <f t="shared" si="2"/>
        <v>26148.573333333246</v>
      </c>
      <c r="AQ176" s="99">
        <f t="shared" si="3"/>
        <v>-0.11702203326620396</v>
      </c>
      <c r="AR176" s="37" t="e">
        <f>IF(#REF!-AB176=0,"",#REF!-AB176)</f>
        <v>#REF!</v>
      </c>
      <c r="AS176" s="99" t="str">
        <f>IFERROR((#REF!-AB176)/AB176,"")</f>
        <v/>
      </c>
      <c r="AT176" s="90">
        <v>-108696.66</v>
      </c>
      <c r="AU176" s="37">
        <v>-104197.26</v>
      </c>
      <c r="AV176" s="37">
        <f t="shared" si="4"/>
        <v>4499.4000000000087</v>
      </c>
      <c r="AW176" s="99">
        <f t="shared" si="5"/>
        <v>-4.1394096193940168E-2</v>
      </c>
      <c r="AX176" s="113"/>
    </row>
    <row r="177" spans="1:50" ht="15" customHeight="1" x14ac:dyDescent="0.3">
      <c r="A177" s="123">
        <v>3643809</v>
      </c>
      <c r="B177" s="122" t="s">
        <v>202</v>
      </c>
      <c r="C177" s="28">
        <v>0</v>
      </c>
      <c r="D177" s="37">
        <v>0</v>
      </c>
      <c r="E177" s="37">
        <v>-39968.57</v>
      </c>
      <c r="F177" s="37">
        <v>0</v>
      </c>
      <c r="G177" s="37">
        <v>0</v>
      </c>
      <c r="H177" s="37">
        <v>-39968.57</v>
      </c>
      <c r="I177" s="37">
        <v>0</v>
      </c>
      <c r="J177" s="37">
        <v>0</v>
      </c>
      <c r="K177" s="37">
        <v>-39968.57</v>
      </c>
      <c r="L177" s="37">
        <v>0</v>
      </c>
      <c r="M177" s="37">
        <v>0</v>
      </c>
      <c r="N177" s="46">
        <v>-39968.57</v>
      </c>
      <c r="O177" s="55">
        <f t="shared" si="6"/>
        <v>-159874.28</v>
      </c>
      <c r="P177" s="28">
        <v>-11733.333333333299</v>
      </c>
      <c r="Q177" s="37">
        <v>-11733.333333333299</v>
      </c>
      <c r="R177" s="37">
        <v>-11733.333333333299</v>
      </c>
      <c r="S177" s="37">
        <v>-11733.333333333299</v>
      </c>
      <c r="T177" s="37">
        <v>-11733.333333333299</v>
      </c>
      <c r="U177" s="37">
        <v>-11733.333333333299</v>
      </c>
      <c r="V177" s="37">
        <v>-11733.333333333299</v>
      </c>
      <c r="W177" s="37">
        <v>-11733.333333333299</v>
      </c>
      <c r="X177" s="37">
        <v>-11733.333333333299</v>
      </c>
      <c r="Y177" s="37">
        <v>-11733.333333333299</v>
      </c>
      <c r="Z177" s="37">
        <v>-11733.333333333299</v>
      </c>
      <c r="AA177" s="46">
        <v>-11733.333333333299</v>
      </c>
      <c r="AB177" s="55">
        <f t="shared" si="6"/>
        <v>-140799.99999999959</v>
      </c>
      <c r="AC177" s="65">
        <v>0</v>
      </c>
      <c r="AD177" s="73">
        <v>0</v>
      </c>
      <c r="AE177" s="73">
        <v>-35225.760000000002</v>
      </c>
      <c r="AF177" s="73">
        <v>0</v>
      </c>
      <c r="AG177" s="73">
        <v>0</v>
      </c>
      <c r="AH177" s="73">
        <v>-35225.760000000002</v>
      </c>
      <c r="AI177" s="73">
        <v>0</v>
      </c>
      <c r="AJ177" s="73">
        <v>-11733.333333333299</v>
      </c>
      <c r="AK177" s="73">
        <v>-11733.333333333299</v>
      </c>
      <c r="AL177" s="73">
        <v>-11733.333333333299</v>
      </c>
      <c r="AM177" s="73">
        <v>-11733.333333333299</v>
      </c>
      <c r="AN177" s="82">
        <v>-11733.333333333299</v>
      </c>
      <c r="AO177" s="158">
        <f t="shared" si="6"/>
        <v>-129118.1866666665</v>
      </c>
      <c r="AP177" s="37">
        <f t="shared" si="2"/>
        <v>11681.813333333092</v>
      </c>
      <c r="AQ177" s="99">
        <f t="shared" si="3"/>
        <v>-8.296742424242276E-2</v>
      </c>
      <c r="AR177" s="37" t="e">
        <f>IF(#REF!-AB177=0,"",#REF!-AB177)</f>
        <v>#REF!</v>
      </c>
      <c r="AS177" s="99" t="str">
        <f>IFERROR((#REF!-AB177)/AB177,"")</f>
        <v/>
      </c>
      <c r="AT177" s="90">
        <v>-79937.14</v>
      </c>
      <c r="AU177" s="37">
        <v>-70451.520000000004</v>
      </c>
      <c r="AV177" s="37">
        <f t="shared" si="4"/>
        <v>9485.6199999999953</v>
      </c>
      <c r="AW177" s="99">
        <f t="shared" si="5"/>
        <v>-0.11866348983713948</v>
      </c>
      <c r="AX177" s="113"/>
    </row>
    <row r="178" spans="1:50" s="124" customFormat="1" ht="15" customHeight="1" x14ac:dyDescent="0.3">
      <c r="A178" s="123">
        <v>3643819</v>
      </c>
      <c r="B178" s="122" t="s">
        <v>203</v>
      </c>
      <c r="C178" s="28">
        <v>0</v>
      </c>
      <c r="D178" s="37">
        <v>0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37">
        <v>0</v>
      </c>
      <c r="K178" s="37">
        <v>0</v>
      </c>
      <c r="L178" s="37">
        <v>0</v>
      </c>
      <c r="M178" s="37">
        <v>0</v>
      </c>
      <c r="N178" s="46">
        <v>-14163.55</v>
      </c>
      <c r="O178" s="55">
        <f t="shared" ref="O178:AO262" si="7">SUM(C178)+SUM(D178)+SUM(E178)+SUM(F178)+SUM(G178)+SUM(H178)+SUM(I178)+SUM(J178)+SUM(K178)+SUM(L178)+SUM(M178)+SUM(N178)</f>
        <v>-14163.55</v>
      </c>
      <c r="P178" s="28">
        <v>-1246.6666666666699</v>
      </c>
      <c r="Q178" s="37">
        <v>-1246.6666666666699</v>
      </c>
      <c r="R178" s="37">
        <v>-1246.6666666666699</v>
      </c>
      <c r="S178" s="37">
        <v>-1246.6666666666699</v>
      </c>
      <c r="T178" s="37">
        <v>-1246.6666666666699</v>
      </c>
      <c r="U178" s="37">
        <v>-1246.6666666666699</v>
      </c>
      <c r="V178" s="37">
        <v>-1246.6666666666699</v>
      </c>
      <c r="W178" s="37">
        <v>-1246.6666666666699</v>
      </c>
      <c r="X178" s="37">
        <v>-1246.6666666666699</v>
      </c>
      <c r="Y178" s="37">
        <v>-1246.6666666666599</v>
      </c>
      <c r="Z178" s="37">
        <v>-1246.6666666666699</v>
      </c>
      <c r="AA178" s="46">
        <v>-1246.6666666666699</v>
      </c>
      <c r="AB178" s="55">
        <f t="shared" si="7"/>
        <v>-14960.000000000029</v>
      </c>
      <c r="AC178" s="65">
        <v>0</v>
      </c>
      <c r="AD178" s="73">
        <v>0</v>
      </c>
      <c r="AE178" s="73">
        <v>0</v>
      </c>
      <c r="AF178" s="73">
        <v>0</v>
      </c>
      <c r="AG178" s="73">
        <v>0</v>
      </c>
      <c r="AH178" s="73">
        <v>0</v>
      </c>
      <c r="AI178" s="73">
        <v>0</v>
      </c>
      <c r="AJ178" s="73">
        <v>-1246.6666666666699</v>
      </c>
      <c r="AK178" s="73">
        <v>-1246.6666666666699</v>
      </c>
      <c r="AL178" s="73">
        <v>-1246.6666666666699</v>
      </c>
      <c r="AM178" s="73">
        <v>-1246.6666666666699</v>
      </c>
      <c r="AN178" s="82">
        <v>-1246.6666666666699</v>
      </c>
      <c r="AO178" s="158">
        <f t="shared" si="7"/>
        <v>-6233.3333333333494</v>
      </c>
      <c r="AP178" s="37">
        <f t="shared" si="2"/>
        <v>8726.6666666666788</v>
      </c>
      <c r="AQ178" s="99">
        <f t="shared" si="3"/>
        <v>-0.58333333333333304</v>
      </c>
      <c r="AR178" s="37" t="e">
        <f>IF(#REF!-AB178=0,"",#REF!-AB178)</f>
        <v>#REF!</v>
      </c>
      <c r="AS178" s="99" t="str">
        <f>IFERROR((#REF!-AB178)/AB178,"")</f>
        <v/>
      </c>
      <c r="AT178" s="90">
        <v>0</v>
      </c>
      <c r="AU178" s="37"/>
      <c r="AV178" s="37" t="str">
        <f t="shared" si="4"/>
        <v/>
      </c>
      <c r="AW178" s="99" t="str">
        <f t="shared" si="5"/>
        <v/>
      </c>
      <c r="AX178" s="113"/>
    </row>
    <row r="179" spans="1:50" s="124" customFormat="1" ht="15" hidden="1" customHeight="1" x14ac:dyDescent="0.3">
      <c r="A179" s="123">
        <v>3643909</v>
      </c>
      <c r="B179" s="122" t="s">
        <v>81</v>
      </c>
      <c r="C179" s="28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46"/>
      <c r="O179" s="55">
        <f t="shared" si="7"/>
        <v>0</v>
      </c>
      <c r="P179" s="28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46"/>
      <c r="AB179" s="55">
        <f t="shared" si="7"/>
        <v>0</v>
      </c>
      <c r="AC179" s="65"/>
      <c r="AD179" s="73"/>
      <c r="AE179" s="73"/>
      <c r="AF179" s="73"/>
      <c r="AG179" s="73"/>
      <c r="AH179" s="73"/>
      <c r="AI179" s="73"/>
      <c r="AJ179" s="73"/>
      <c r="AK179" s="73"/>
      <c r="AL179" s="73"/>
      <c r="AM179" s="73"/>
      <c r="AN179" s="82"/>
      <c r="AO179" s="158">
        <f t="shared" si="7"/>
        <v>0</v>
      </c>
      <c r="AP179" s="37" t="str">
        <f t="shared" si="2"/>
        <v/>
      </c>
      <c r="AQ179" s="99" t="str">
        <f t="shared" si="3"/>
        <v/>
      </c>
      <c r="AR179" s="37" t="e">
        <f>IF(#REF!-AB179=0,"",#REF!-AB179)</f>
        <v>#REF!</v>
      </c>
      <c r="AS179" s="99" t="str">
        <f>IFERROR((#REF!-AB179)/AB179,"")</f>
        <v/>
      </c>
      <c r="AT179" s="90"/>
      <c r="AU179" s="37"/>
      <c r="AV179" s="37" t="str">
        <f t="shared" si="4"/>
        <v/>
      </c>
      <c r="AW179" s="99" t="str">
        <f t="shared" si="5"/>
        <v/>
      </c>
      <c r="AX179" s="113"/>
    </row>
    <row r="180" spans="1:50" s="124" customFormat="1" ht="15" hidden="1" customHeight="1" x14ac:dyDescent="0.3">
      <c r="A180" s="123">
        <v>3644009</v>
      </c>
      <c r="B180" s="122" t="s">
        <v>204</v>
      </c>
      <c r="C180" s="28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46"/>
      <c r="O180" s="55">
        <f t="shared" si="7"/>
        <v>0</v>
      </c>
      <c r="P180" s="28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46"/>
      <c r="AB180" s="55">
        <f t="shared" si="7"/>
        <v>0</v>
      </c>
      <c r="AC180" s="65"/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82"/>
      <c r="AO180" s="158">
        <f t="shared" si="7"/>
        <v>0</v>
      </c>
      <c r="AP180" s="37" t="str">
        <f t="shared" si="2"/>
        <v/>
      </c>
      <c r="AQ180" s="99" t="str">
        <f t="shared" si="3"/>
        <v/>
      </c>
      <c r="AR180" s="37" t="e">
        <f>IF(#REF!-AB180=0,"",#REF!-AB180)</f>
        <v>#REF!</v>
      </c>
      <c r="AS180" s="99" t="str">
        <f>IFERROR((#REF!-AB180)/AB180,"")</f>
        <v/>
      </c>
      <c r="AT180" s="90"/>
      <c r="AU180" s="37"/>
      <c r="AV180" s="37" t="str">
        <f t="shared" si="4"/>
        <v/>
      </c>
      <c r="AW180" s="99" t="str">
        <f t="shared" si="5"/>
        <v/>
      </c>
      <c r="AX180" s="113"/>
    </row>
    <row r="181" spans="1:50" s="124" customFormat="1" ht="15" customHeight="1" x14ac:dyDescent="0.3">
      <c r="A181" s="123">
        <v>3644109</v>
      </c>
      <c r="B181" s="122" t="s">
        <v>205</v>
      </c>
      <c r="C181" s="28">
        <v>-20960.86</v>
      </c>
      <c r="D181" s="37">
        <v>-23646.46</v>
      </c>
      <c r="E181" s="37">
        <v>-17727.060000000001</v>
      </c>
      <c r="F181" s="37">
        <v>-23632.51</v>
      </c>
      <c r="G181" s="37">
        <v>-24260.560000000001</v>
      </c>
      <c r="H181" s="37">
        <v>-4737.9000000000096</v>
      </c>
      <c r="I181" s="37">
        <v>-4598.33</v>
      </c>
      <c r="J181" s="37">
        <v>-19485.72</v>
      </c>
      <c r="K181" s="37">
        <v>-24137.42</v>
      </c>
      <c r="L181" s="37">
        <v>-22127.4</v>
      </c>
      <c r="M181" s="37">
        <v>-23666.54</v>
      </c>
      <c r="N181" s="46">
        <v>-18119.87</v>
      </c>
      <c r="O181" s="55">
        <f t="shared" si="7"/>
        <v>-227100.63</v>
      </c>
      <c r="P181" s="28">
        <v>-19805.833333333299</v>
      </c>
      <c r="Q181" s="37">
        <v>-19805.833333333299</v>
      </c>
      <c r="R181" s="37">
        <v>-19805.833333333299</v>
      </c>
      <c r="S181" s="37">
        <v>-19805.833333333299</v>
      </c>
      <c r="T181" s="37">
        <v>-19805.833333333401</v>
      </c>
      <c r="U181" s="37">
        <v>-19805.833333333299</v>
      </c>
      <c r="V181" s="37">
        <v>-19805.833333333299</v>
      </c>
      <c r="W181" s="37">
        <v>-19805.833333333299</v>
      </c>
      <c r="X181" s="37">
        <v>-19805.833333333401</v>
      </c>
      <c r="Y181" s="37">
        <v>-19805.833333333401</v>
      </c>
      <c r="Z181" s="37">
        <v>-19805.833333333201</v>
      </c>
      <c r="AA181" s="46">
        <v>-19805.833333333401</v>
      </c>
      <c r="AB181" s="55">
        <f t="shared" si="7"/>
        <v>-237669.99999999991</v>
      </c>
      <c r="AC181" s="65">
        <v>-22831.45</v>
      </c>
      <c r="AD181" s="73">
        <v>-23204.7</v>
      </c>
      <c r="AE181" s="73">
        <v>-19844.5</v>
      </c>
      <c r="AF181" s="73">
        <v>-22930.35</v>
      </c>
      <c r="AG181" s="73">
        <v>-25608.12</v>
      </c>
      <c r="AH181" s="73">
        <v>-4947.5999999999904</v>
      </c>
      <c r="AI181" s="73">
        <v>-6634.2400000000198</v>
      </c>
      <c r="AJ181" s="73">
        <v>-19805.833333333299</v>
      </c>
      <c r="AK181" s="73">
        <v>-19805.833333333299</v>
      </c>
      <c r="AL181" s="73">
        <v>-19805.833333333299</v>
      </c>
      <c r="AM181" s="73">
        <v>-19805.833333333299</v>
      </c>
      <c r="AN181" s="82">
        <v>-19805.833333333299</v>
      </c>
      <c r="AO181" s="158">
        <f t="shared" si="7"/>
        <v>-225030.12666666653</v>
      </c>
      <c r="AP181" s="37">
        <f t="shared" si="2"/>
        <v>12639.87333333338</v>
      </c>
      <c r="AQ181" s="99">
        <f t="shared" si="3"/>
        <v>-5.318245185902043E-2</v>
      </c>
      <c r="AR181" s="37" t="e">
        <f>IF(#REF!-AB181=0,"",#REF!-AB181)</f>
        <v>#REF!</v>
      </c>
      <c r="AS181" s="99" t="str">
        <f>IFERROR((#REF!-AB181)/AB181,"")</f>
        <v/>
      </c>
      <c r="AT181" s="90">
        <v>-119563.68</v>
      </c>
      <c r="AU181" s="37">
        <v>-126000.96000000001</v>
      </c>
      <c r="AV181" s="37">
        <f t="shared" si="4"/>
        <v>-6437.2800000000134</v>
      </c>
      <c r="AW181" s="99">
        <f t="shared" si="5"/>
        <v>5.3839761372349977E-2</v>
      </c>
      <c r="AX181" s="113"/>
    </row>
    <row r="182" spans="1:50" s="124" customFormat="1" ht="15" customHeight="1" x14ac:dyDescent="0.3">
      <c r="A182" s="123">
        <v>3644709</v>
      </c>
      <c r="B182" s="122" t="s">
        <v>206</v>
      </c>
      <c r="C182" s="28">
        <v>0</v>
      </c>
      <c r="D182" s="37">
        <v>0</v>
      </c>
      <c r="E182" s="37">
        <v>0</v>
      </c>
      <c r="F182" s="37">
        <v>0</v>
      </c>
      <c r="G182" s="37">
        <v>0</v>
      </c>
      <c r="H182" s="37">
        <v>-38150.730000000003</v>
      </c>
      <c r="I182" s="37">
        <v>0</v>
      </c>
      <c r="J182" s="37">
        <v>0</v>
      </c>
      <c r="K182" s="37">
        <v>0</v>
      </c>
      <c r="L182" s="37">
        <v>0</v>
      </c>
      <c r="M182" s="37">
        <v>0</v>
      </c>
      <c r="N182" s="46">
        <v>-38797.46</v>
      </c>
      <c r="O182" s="55">
        <f t="shared" si="7"/>
        <v>-76948.19</v>
      </c>
      <c r="P182" s="28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46"/>
      <c r="AB182" s="55">
        <f t="shared" si="7"/>
        <v>0</v>
      </c>
      <c r="AC182" s="65">
        <v>0</v>
      </c>
      <c r="AD182" s="73">
        <v>0</v>
      </c>
      <c r="AE182" s="73">
        <v>0</v>
      </c>
      <c r="AF182" s="73">
        <v>0</v>
      </c>
      <c r="AG182" s="73">
        <v>0</v>
      </c>
      <c r="AH182" s="73">
        <v>-34733.519999999997</v>
      </c>
      <c r="AI182" s="73">
        <v>0</v>
      </c>
      <c r="AJ182" s="73">
        <v>0</v>
      </c>
      <c r="AK182" s="73">
        <v>0</v>
      </c>
      <c r="AL182" s="73">
        <v>0</v>
      </c>
      <c r="AM182" s="73">
        <v>0</v>
      </c>
      <c r="AN182" s="82">
        <v>0</v>
      </c>
      <c r="AO182" s="158">
        <f t="shared" si="7"/>
        <v>-34733.519999999997</v>
      </c>
      <c r="AP182" s="37">
        <f t="shared" si="2"/>
        <v>-34733.519999999997</v>
      </c>
      <c r="AQ182" s="99" t="str">
        <f t="shared" si="3"/>
        <v/>
      </c>
      <c r="AR182" s="37" t="e">
        <f>IF(#REF!-AB182=0,"",#REF!-AB182)</f>
        <v>#REF!</v>
      </c>
      <c r="AS182" s="99" t="str">
        <f>IFERROR((#REF!-AB182)/AB182,"")</f>
        <v/>
      </c>
      <c r="AT182" s="90">
        <v>-38150.730000000003</v>
      </c>
      <c r="AU182" s="37">
        <v>-34733.519999999997</v>
      </c>
      <c r="AV182" s="37">
        <f t="shared" si="4"/>
        <v>3417.2100000000064</v>
      </c>
      <c r="AW182" s="99">
        <f t="shared" si="5"/>
        <v>-8.957128736461939E-2</v>
      </c>
      <c r="AX182" s="113"/>
    </row>
    <row r="183" spans="1:50" ht="15" customHeight="1" x14ac:dyDescent="0.3">
      <c r="A183" s="120">
        <v>43404499</v>
      </c>
      <c r="B183" s="121" t="s">
        <v>207</v>
      </c>
      <c r="C183" s="26">
        <v>-134978.95000000001</v>
      </c>
      <c r="D183" s="35">
        <v>-116341.21</v>
      </c>
      <c r="E183" s="35">
        <v>-202451.19</v>
      </c>
      <c r="F183" s="35">
        <v>-143011.18</v>
      </c>
      <c r="G183" s="35">
        <v>-141822.59</v>
      </c>
      <c r="H183" s="35">
        <v>-226256.40000000101</v>
      </c>
      <c r="I183" s="35">
        <v>-87221.129999999801</v>
      </c>
      <c r="J183" s="35">
        <v>-137300.31</v>
      </c>
      <c r="K183" s="35">
        <v>-174103.929999999</v>
      </c>
      <c r="L183" s="35">
        <v>-156998.58000000101</v>
      </c>
      <c r="M183" s="35">
        <v>-154972.04999999999</v>
      </c>
      <c r="N183" s="44">
        <v>-321593.77</v>
      </c>
      <c r="O183" s="53">
        <f t="shared" si="7"/>
        <v>-1997051.290000001</v>
      </c>
      <c r="P183" s="26">
        <v>-192799</v>
      </c>
      <c r="Q183" s="35">
        <v>-192799</v>
      </c>
      <c r="R183" s="35">
        <v>-192799</v>
      </c>
      <c r="S183" s="35">
        <v>-192799</v>
      </c>
      <c r="T183" s="35">
        <v>-192799</v>
      </c>
      <c r="U183" s="35">
        <v>-192799</v>
      </c>
      <c r="V183" s="35">
        <v>-192799</v>
      </c>
      <c r="W183" s="35">
        <v>-192798.99999999901</v>
      </c>
      <c r="X183" s="35">
        <v>-192799</v>
      </c>
      <c r="Y183" s="35">
        <v>-192799</v>
      </c>
      <c r="Z183" s="35">
        <v>-192799</v>
      </c>
      <c r="AA183" s="44">
        <v>-192799</v>
      </c>
      <c r="AB183" s="53">
        <f t="shared" si="7"/>
        <v>-2313587.9999999991</v>
      </c>
      <c r="AC183" s="62">
        <v>-217859.58</v>
      </c>
      <c r="AD183" s="62">
        <v>-117887.62</v>
      </c>
      <c r="AE183" s="62">
        <v>-198749.87</v>
      </c>
      <c r="AF183" s="62">
        <v>-201570.08</v>
      </c>
      <c r="AG183" s="62">
        <v>-164787.07999999999</v>
      </c>
      <c r="AH183" s="62">
        <v>-241147.06</v>
      </c>
      <c r="AI183" s="62">
        <v>-129337.49</v>
      </c>
      <c r="AJ183" s="62">
        <v>-192799</v>
      </c>
      <c r="AK183" s="62">
        <v>-192799</v>
      </c>
      <c r="AL183" s="62">
        <v>-192799</v>
      </c>
      <c r="AM183" s="62">
        <v>-192799</v>
      </c>
      <c r="AN183" s="62">
        <v>-192799</v>
      </c>
      <c r="AO183" s="156">
        <f t="shared" si="7"/>
        <v>-2235333.7799999998</v>
      </c>
      <c r="AP183" s="35">
        <f t="shared" si="2"/>
        <v>78254.219999999274</v>
      </c>
      <c r="AQ183" s="97">
        <f t="shared" si="3"/>
        <v>-3.3823749085835207E-2</v>
      </c>
      <c r="AR183" s="35" t="e">
        <f>IF(#REF!-AB183=0,"",#REF!-AB183)</f>
        <v>#REF!</v>
      </c>
      <c r="AS183" s="97" t="str">
        <f>IFERROR((#REF!-AB183)/AB183,"")</f>
        <v/>
      </c>
      <c r="AT183" s="88">
        <v>-1052082.6499999999</v>
      </c>
      <c r="AU183" s="35">
        <v>-1271338.78</v>
      </c>
      <c r="AV183" s="35">
        <f t="shared" si="4"/>
        <v>-219256.13000000012</v>
      </c>
      <c r="AW183" s="97">
        <f t="shared" si="5"/>
        <v>0.20840200149674565</v>
      </c>
      <c r="AX183" s="110"/>
    </row>
    <row r="184" spans="1:50" s="117" customFormat="1" ht="15" customHeight="1" x14ac:dyDescent="0.3">
      <c r="A184" s="118">
        <v>364340</v>
      </c>
      <c r="B184" s="119" t="s">
        <v>208</v>
      </c>
      <c r="C184" s="27">
        <v>-8461.02</v>
      </c>
      <c r="D184" s="36">
        <v>-4435.0600000000004</v>
      </c>
      <c r="E184" s="36">
        <v>-4618.4399999999996</v>
      </c>
      <c r="F184" s="36">
        <v>-6939.46</v>
      </c>
      <c r="G184" s="36">
        <v>-4292.22</v>
      </c>
      <c r="H184" s="36">
        <v>-35910.68</v>
      </c>
      <c r="I184" s="36">
        <v>-45.989999999997998</v>
      </c>
      <c r="J184" s="36">
        <v>-8770.4200000000092</v>
      </c>
      <c r="K184" s="36">
        <v>-6533.25</v>
      </c>
      <c r="L184" s="36">
        <v>-25965.439999999999</v>
      </c>
      <c r="M184" s="36">
        <v>-16013.58</v>
      </c>
      <c r="N184" s="45">
        <v>-56131.16</v>
      </c>
      <c r="O184" s="54">
        <f t="shared" si="7"/>
        <v>-178116.72000000003</v>
      </c>
      <c r="P184" s="27">
        <v>-6566.6666666666697</v>
      </c>
      <c r="Q184" s="36">
        <v>-6566.6666666666697</v>
      </c>
      <c r="R184" s="36">
        <v>-6566.6666666666597</v>
      </c>
      <c r="S184" s="36">
        <v>-6566.6666666666697</v>
      </c>
      <c r="T184" s="36">
        <v>-6566.6666666666497</v>
      </c>
      <c r="U184" s="36">
        <v>-6566.6666666666797</v>
      </c>
      <c r="V184" s="36">
        <v>-6566.6666666666697</v>
      </c>
      <c r="W184" s="36">
        <v>-6566.6666666666597</v>
      </c>
      <c r="X184" s="36">
        <v>-6566.6666666666597</v>
      </c>
      <c r="Y184" s="36">
        <v>-6566.6666666666397</v>
      </c>
      <c r="Z184" s="36">
        <v>-6566.6666666667197</v>
      </c>
      <c r="AA184" s="45">
        <v>-6566.6666666666397</v>
      </c>
      <c r="AB184" s="54">
        <f t="shared" si="7"/>
        <v>-78799.999999999985</v>
      </c>
      <c r="AC184" s="64">
        <v>-9324.5</v>
      </c>
      <c r="AD184" s="71">
        <v>-8350.14</v>
      </c>
      <c r="AE184" s="71">
        <v>-10472.67</v>
      </c>
      <c r="AF184" s="71">
        <v>-22807.4</v>
      </c>
      <c r="AG184" s="71">
        <v>-6858.45</v>
      </c>
      <c r="AH184" s="71">
        <v>-12480.26</v>
      </c>
      <c r="AI184" s="71">
        <v>-5693.5199999999904</v>
      </c>
      <c r="AJ184" s="71">
        <v>-6566.6666666666397</v>
      </c>
      <c r="AK184" s="71">
        <v>-6566.6666666666897</v>
      </c>
      <c r="AL184" s="71">
        <v>-6566.6666666666697</v>
      </c>
      <c r="AM184" s="71">
        <v>-6566.6666666666397</v>
      </c>
      <c r="AN184" s="80">
        <v>-6566.6666666666897</v>
      </c>
      <c r="AO184" s="157">
        <f t="shared" si="7"/>
        <v>-108820.27333333332</v>
      </c>
      <c r="AP184" s="36">
        <f t="shared" si="2"/>
        <v>-30020.273333333331</v>
      </c>
      <c r="AQ184" s="98">
        <f t="shared" si="3"/>
        <v>0.38096793570219972</v>
      </c>
      <c r="AR184" s="36" t="e">
        <f>IF(#REF!-AB184=0,"",#REF!-AB184)</f>
        <v>#REF!</v>
      </c>
      <c r="AS184" s="98" t="str">
        <f>IFERROR((#REF!-AB184)/AB184,"")</f>
        <v/>
      </c>
      <c r="AT184" s="89">
        <v>-64702.87</v>
      </c>
      <c r="AU184" s="36">
        <v>-75986.94</v>
      </c>
      <c r="AV184" s="36">
        <f t="shared" si="4"/>
        <v>-11284.07</v>
      </c>
      <c r="AW184" s="98">
        <f t="shared" si="5"/>
        <v>0.17439829176047367</v>
      </c>
      <c r="AX184" s="112"/>
    </row>
    <row r="185" spans="1:50" ht="15" customHeight="1" x14ac:dyDescent="0.3">
      <c r="A185" s="118">
        <v>364343</v>
      </c>
      <c r="B185" s="119" t="s">
        <v>209</v>
      </c>
      <c r="C185" s="27">
        <v>-16250.73</v>
      </c>
      <c r="D185" s="36">
        <v>-9813.3700000000008</v>
      </c>
      <c r="E185" s="36">
        <v>-14591.31</v>
      </c>
      <c r="F185" s="36">
        <v>-13155.98</v>
      </c>
      <c r="G185" s="36">
        <v>-9625.6</v>
      </c>
      <c r="H185" s="36">
        <v>-8928.3900000000103</v>
      </c>
      <c r="I185" s="36">
        <v>-8615.77</v>
      </c>
      <c r="J185" s="36">
        <v>-19875.09</v>
      </c>
      <c r="K185" s="36">
        <v>-10020.44</v>
      </c>
      <c r="L185" s="36">
        <v>-11079.11</v>
      </c>
      <c r="M185" s="36">
        <v>-11204.04</v>
      </c>
      <c r="N185" s="45">
        <v>-9099.6400000000103</v>
      </c>
      <c r="O185" s="54">
        <f t="shared" si="7"/>
        <v>-142259.47000000003</v>
      </c>
      <c r="P185" s="27">
        <v>-11341.666666666701</v>
      </c>
      <c r="Q185" s="36">
        <v>-11341.666666666701</v>
      </c>
      <c r="R185" s="36">
        <v>-11341.666666666701</v>
      </c>
      <c r="S185" s="36">
        <v>-11341.666666666701</v>
      </c>
      <c r="T185" s="36">
        <v>-11341.666666666701</v>
      </c>
      <c r="U185" s="36">
        <v>-11341.666666666701</v>
      </c>
      <c r="V185" s="36">
        <v>-11341.666666666701</v>
      </c>
      <c r="W185" s="36">
        <v>-11341.666666666601</v>
      </c>
      <c r="X185" s="36">
        <v>-11341.666666666701</v>
      </c>
      <c r="Y185" s="36">
        <v>-11341.666666666701</v>
      </c>
      <c r="Z185" s="36">
        <v>-11341.666666666601</v>
      </c>
      <c r="AA185" s="45">
        <v>-11341.666666666701</v>
      </c>
      <c r="AB185" s="54">
        <f t="shared" si="7"/>
        <v>-136100.0000000002</v>
      </c>
      <c r="AC185" s="64">
        <v>-11945.72</v>
      </c>
      <c r="AD185" s="71">
        <v>-15634.72</v>
      </c>
      <c r="AE185" s="71">
        <v>-14444.37</v>
      </c>
      <c r="AF185" s="71">
        <v>-13989.37</v>
      </c>
      <c r="AG185" s="71">
        <v>-21041.08</v>
      </c>
      <c r="AH185" s="71">
        <v>-8882.8700000000008</v>
      </c>
      <c r="AI185" s="71">
        <v>-13824.74</v>
      </c>
      <c r="AJ185" s="71">
        <v>-11341.666666666701</v>
      </c>
      <c r="AK185" s="71">
        <v>-11341.666666666601</v>
      </c>
      <c r="AL185" s="71">
        <v>-11341.666666666701</v>
      </c>
      <c r="AM185" s="71">
        <v>-11341.666666666701</v>
      </c>
      <c r="AN185" s="80">
        <v>-11341.666666666701</v>
      </c>
      <c r="AO185" s="157">
        <f t="shared" si="7"/>
        <v>-156471.20333333337</v>
      </c>
      <c r="AP185" s="36">
        <f t="shared" si="2"/>
        <v>-20371.203333333164</v>
      </c>
      <c r="AQ185" s="98">
        <f t="shared" si="3"/>
        <v>0.14967820230222728</v>
      </c>
      <c r="AR185" s="36" t="e">
        <f>IF(#REF!-AB185=0,"",#REF!-AB185)</f>
        <v>#REF!</v>
      </c>
      <c r="AS185" s="98" t="str">
        <f>IFERROR((#REF!-AB185)/AB185,"")</f>
        <v/>
      </c>
      <c r="AT185" s="89">
        <v>-80981.149999999994</v>
      </c>
      <c r="AU185" s="36">
        <v>-99762.87</v>
      </c>
      <c r="AV185" s="36">
        <f t="shared" si="4"/>
        <v>-18781.72</v>
      </c>
      <c r="AW185" s="98">
        <f t="shared" si="5"/>
        <v>0.23192705956880091</v>
      </c>
      <c r="AX185" s="112"/>
    </row>
    <row r="186" spans="1:50" ht="15" customHeight="1" x14ac:dyDescent="0.3">
      <c r="A186" s="118">
        <v>364341</v>
      </c>
      <c r="B186" s="119" t="s">
        <v>210</v>
      </c>
      <c r="C186" s="27">
        <v>-30431.55</v>
      </c>
      <c r="D186" s="36">
        <v>-15700.18</v>
      </c>
      <c r="E186" s="36">
        <v>-18658.63</v>
      </c>
      <c r="F186" s="36">
        <v>-19009.73</v>
      </c>
      <c r="G186" s="36">
        <v>-14124.02</v>
      </c>
      <c r="H186" s="36">
        <v>-14644.24</v>
      </c>
      <c r="I186" s="36">
        <v>-23020.18</v>
      </c>
      <c r="J186" s="36">
        <v>-11744.09</v>
      </c>
      <c r="K186" s="36">
        <v>-14741.710000000099</v>
      </c>
      <c r="L186" s="36">
        <v>-15505.79</v>
      </c>
      <c r="M186" s="36">
        <v>-11438.7299999999</v>
      </c>
      <c r="N186" s="45">
        <v>-12417.45</v>
      </c>
      <c r="O186" s="54">
        <f t="shared" si="7"/>
        <v>-201436.30000000002</v>
      </c>
      <c r="P186" s="27">
        <v>-15783.333333333299</v>
      </c>
      <c r="Q186" s="36">
        <v>-15783.333333333299</v>
      </c>
      <c r="R186" s="36">
        <v>-15783.333333333299</v>
      </c>
      <c r="S186" s="36">
        <v>-15783.333333333299</v>
      </c>
      <c r="T186" s="36">
        <v>-15783.333333333299</v>
      </c>
      <c r="U186" s="36">
        <v>-15783.333333333299</v>
      </c>
      <c r="V186" s="36">
        <v>-15783.333333333299</v>
      </c>
      <c r="W186" s="36">
        <v>-15783.333333333399</v>
      </c>
      <c r="X186" s="36">
        <v>-15783.333333333299</v>
      </c>
      <c r="Y186" s="36">
        <v>-15783.333333333299</v>
      </c>
      <c r="Z186" s="36">
        <v>-15783.333333333299</v>
      </c>
      <c r="AA186" s="45">
        <v>-15783.333333333399</v>
      </c>
      <c r="AB186" s="54">
        <f t="shared" si="7"/>
        <v>-189399.9999999998</v>
      </c>
      <c r="AC186" s="64">
        <v>-37742.410000000003</v>
      </c>
      <c r="AD186" s="71">
        <v>-12729.55</v>
      </c>
      <c r="AE186" s="71">
        <v>-15086.76</v>
      </c>
      <c r="AF186" s="71">
        <v>-13026.47</v>
      </c>
      <c r="AG186" s="71">
        <v>-19253.53</v>
      </c>
      <c r="AH186" s="71">
        <v>-18344.759999999998</v>
      </c>
      <c r="AI186" s="71">
        <v>-32842.620000000003</v>
      </c>
      <c r="AJ186" s="71">
        <v>-15783.333333333299</v>
      </c>
      <c r="AK186" s="71">
        <v>-15783.333333333299</v>
      </c>
      <c r="AL186" s="71">
        <v>-15783.333333333399</v>
      </c>
      <c r="AM186" s="71">
        <v>-15783.333333333299</v>
      </c>
      <c r="AN186" s="80">
        <v>-15783.333333333299</v>
      </c>
      <c r="AO186" s="157">
        <f t="shared" si="7"/>
        <v>-227942.7666666666</v>
      </c>
      <c r="AP186" s="36">
        <f t="shared" si="2"/>
        <v>-38542.766666666808</v>
      </c>
      <c r="AQ186" s="98">
        <f t="shared" si="3"/>
        <v>0.20349929602252825</v>
      </c>
      <c r="AR186" s="36" t="e">
        <f>IF(#REF!-AB186=0,"",#REF!-AB186)</f>
        <v>#REF!</v>
      </c>
      <c r="AS186" s="98" t="str">
        <f>IFERROR((#REF!-AB186)/AB186,"")</f>
        <v/>
      </c>
      <c r="AT186" s="89">
        <v>-135588.53</v>
      </c>
      <c r="AU186" s="36">
        <v>-149026.1</v>
      </c>
      <c r="AV186" s="36">
        <f t="shared" si="4"/>
        <v>-13437.570000000007</v>
      </c>
      <c r="AW186" s="98">
        <f t="shared" si="5"/>
        <v>9.9105506933366755E-2</v>
      </c>
      <c r="AX186" s="112"/>
    </row>
    <row r="187" spans="1:50" ht="15" hidden="1" customHeight="1" x14ac:dyDescent="0.3">
      <c r="A187" s="118">
        <v>364365</v>
      </c>
      <c r="B187" s="119" t="s">
        <v>211</v>
      </c>
      <c r="C187" s="27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45"/>
      <c r="O187" s="54">
        <f t="shared" si="7"/>
        <v>0</v>
      </c>
      <c r="P187" s="27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45"/>
      <c r="AB187" s="54">
        <f t="shared" si="7"/>
        <v>0</v>
      </c>
      <c r="AC187" s="64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80"/>
      <c r="AO187" s="157">
        <f t="shared" si="7"/>
        <v>0</v>
      </c>
      <c r="AP187" s="36" t="str">
        <f t="shared" si="2"/>
        <v/>
      </c>
      <c r="AQ187" s="98" t="str">
        <f t="shared" si="3"/>
        <v/>
      </c>
      <c r="AR187" s="36" t="e">
        <f>IF(#REF!-AB187=0,"",#REF!-AB187)</f>
        <v>#REF!</v>
      </c>
      <c r="AS187" s="98" t="str">
        <f>IFERROR((#REF!-AB187)/AB187,"")</f>
        <v/>
      </c>
      <c r="AT187" s="89"/>
      <c r="AU187" s="36"/>
      <c r="AV187" s="36" t="str">
        <f t="shared" si="4"/>
        <v/>
      </c>
      <c r="AW187" s="98" t="str">
        <f t="shared" si="5"/>
        <v/>
      </c>
      <c r="AX187" s="112"/>
    </row>
    <row r="188" spans="1:50" ht="15" hidden="1" customHeight="1" x14ac:dyDescent="0.3">
      <c r="A188" s="118">
        <v>364366</v>
      </c>
      <c r="B188" s="119" t="s">
        <v>212</v>
      </c>
      <c r="C188" s="27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45"/>
      <c r="O188" s="54">
        <f t="shared" si="7"/>
        <v>0</v>
      </c>
      <c r="P188" s="27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45"/>
      <c r="AB188" s="54">
        <f t="shared" si="7"/>
        <v>0</v>
      </c>
      <c r="AC188" s="64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80"/>
      <c r="AO188" s="157">
        <f t="shared" si="7"/>
        <v>0</v>
      </c>
      <c r="AP188" s="36" t="str">
        <f t="shared" si="2"/>
        <v/>
      </c>
      <c r="AQ188" s="98" t="str">
        <f t="shared" si="3"/>
        <v/>
      </c>
      <c r="AR188" s="36" t="e">
        <f>IF(#REF!-AB188=0,"",#REF!-AB188)</f>
        <v>#REF!</v>
      </c>
      <c r="AS188" s="98" t="str">
        <f>IFERROR((#REF!-AB188)/AB188,"")</f>
        <v/>
      </c>
      <c r="AT188" s="89"/>
      <c r="AU188" s="36"/>
      <c r="AV188" s="36" t="str">
        <f t="shared" si="4"/>
        <v/>
      </c>
      <c r="AW188" s="98" t="str">
        <f t="shared" si="5"/>
        <v/>
      </c>
      <c r="AX188" s="112"/>
    </row>
    <row r="189" spans="1:50" ht="15" customHeight="1" x14ac:dyDescent="0.3">
      <c r="A189" s="118">
        <v>364342</v>
      </c>
      <c r="B189" s="119" t="s">
        <v>213</v>
      </c>
      <c r="C189" s="27">
        <v>-262.14999999999998</v>
      </c>
      <c r="D189" s="36">
        <v>-333.5</v>
      </c>
      <c r="E189" s="36">
        <v>-241.16</v>
      </c>
      <c r="F189" s="36">
        <v>-333.5</v>
      </c>
      <c r="G189" s="36">
        <v>-256.45999999999998</v>
      </c>
      <c r="H189" s="36">
        <v>-267.18</v>
      </c>
      <c r="I189" s="36">
        <v>-308.74</v>
      </c>
      <c r="J189" s="36">
        <v>-269.61</v>
      </c>
      <c r="K189" s="36">
        <v>-250.9</v>
      </c>
      <c r="L189" s="36">
        <v>-259.23</v>
      </c>
      <c r="M189" s="36">
        <v>-313.95999999999998</v>
      </c>
      <c r="N189" s="45">
        <v>-251.09</v>
      </c>
      <c r="O189" s="54">
        <f t="shared" si="7"/>
        <v>-3347.4800000000005</v>
      </c>
      <c r="P189" s="27">
        <v>-291.66666666666703</v>
      </c>
      <c r="Q189" s="36">
        <v>-291.66666666666703</v>
      </c>
      <c r="R189" s="36">
        <v>-291.66666666666703</v>
      </c>
      <c r="S189" s="36">
        <v>-291.66666666666703</v>
      </c>
      <c r="T189" s="36">
        <v>-291.66666666666703</v>
      </c>
      <c r="U189" s="36">
        <v>-291.66666666666703</v>
      </c>
      <c r="V189" s="36">
        <v>-291.66666666666703</v>
      </c>
      <c r="W189" s="36">
        <v>-291.66666666666703</v>
      </c>
      <c r="X189" s="36">
        <v>-291.66666666666703</v>
      </c>
      <c r="Y189" s="36">
        <v>-291.66666666666703</v>
      </c>
      <c r="Z189" s="36">
        <v>-291.66666666666703</v>
      </c>
      <c r="AA189" s="45">
        <v>-291.66666666666703</v>
      </c>
      <c r="AB189" s="54">
        <f t="shared" si="7"/>
        <v>-3500.0000000000041</v>
      </c>
      <c r="AC189" s="64">
        <v>-968.94</v>
      </c>
      <c r="AD189" s="71">
        <v>-266.29000000000002</v>
      </c>
      <c r="AE189" s="71">
        <v>-299.31</v>
      </c>
      <c r="AF189" s="71">
        <v>-282.55</v>
      </c>
      <c r="AG189" s="71">
        <v>-275.5</v>
      </c>
      <c r="AH189" s="71">
        <v>-298.54000000000002</v>
      </c>
      <c r="AI189" s="71">
        <v>-295.99</v>
      </c>
      <c r="AJ189" s="71">
        <v>-291.66666666666703</v>
      </c>
      <c r="AK189" s="71">
        <v>-291.66666666666703</v>
      </c>
      <c r="AL189" s="71">
        <v>-291.66666666666703</v>
      </c>
      <c r="AM189" s="71">
        <v>-291.66666666666703</v>
      </c>
      <c r="AN189" s="80">
        <v>-291.66666666666703</v>
      </c>
      <c r="AO189" s="157">
        <f t="shared" si="7"/>
        <v>-4145.4533333333347</v>
      </c>
      <c r="AP189" s="36">
        <f t="shared" si="2"/>
        <v>-645.45333333333065</v>
      </c>
      <c r="AQ189" s="98">
        <f t="shared" si="3"/>
        <v>0.18441523809523711</v>
      </c>
      <c r="AR189" s="36" t="e">
        <f>IF(#REF!-AB189=0,"",#REF!-AB189)</f>
        <v>#REF!</v>
      </c>
      <c r="AS189" s="98" t="str">
        <f>IFERROR((#REF!-AB189)/AB189,"")</f>
        <v/>
      </c>
      <c r="AT189" s="89">
        <v>-2002.69</v>
      </c>
      <c r="AU189" s="36">
        <v>-2687.12</v>
      </c>
      <c r="AV189" s="36">
        <f t="shared" si="4"/>
        <v>-684.42999999999984</v>
      </c>
      <c r="AW189" s="98">
        <f t="shared" si="5"/>
        <v>0.34175533906895217</v>
      </c>
      <c r="AX189" s="112"/>
    </row>
    <row r="190" spans="1:50" ht="15" hidden="1" customHeight="1" x14ac:dyDescent="0.3">
      <c r="A190" s="118">
        <v>364346</v>
      </c>
      <c r="B190" s="119" t="s">
        <v>214</v>
      </c>
      <c r="C190" s="27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45"/>
      <c r="O190" s="54">
        <f t="shared" si="7"/>
        <v>0</v>
      </c>
      <c r="P190" s="27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45"/>
      <c r="AB190" s="54">
        <f t="shared" si="7"/>
        <v>0</v>
      </c>
      <c r="AC190" s="64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80"/>
      <c r="AO190" s="157">
        <f t="shared" si="7"/>
        <v>0</v>
      </c>
      <c r="AP190" s="36" t="str">
        <f t="shared" si="2"/>
        <v/>
      </c>
      <c r="AQ190" s="98" t="str">
        <f t="shared" si="3"/>
        <v/>
      </c>
      <c r="AR190" s="36" t="e">
        <f>IF(#REF!-AB190=0,"",#REF!-AB190)</f>
        <v>#REF!</v>
      </c>
      <c r="AS190" s="98" t="str">
        <f>IFERROR((#REF!-AB190)/AB190,"")</f>
        <v/>
      </c>
      <c r="AT190" s="89"/>
      <c r="AU190" s="36"/>
      <c r="AV190" s="36" t="str">
        <f t="shared" si="4"/>
        <v/>
      </c>
      <c r="AW190" s="98" t="str">
        <f t="shared" si="5"/>
        <v/>
      </c>
      <c r="AX190" s="112"/>
    </row>
    <row r="191" spans="1:50" ht="15" hidden="1" customHeight="1" x14ac:dyDescent="0.3">
      <c r="A191" s="118">
        <v>364348</v>
      </c>
      <c r="B191" s="119" t="s">
        <v>215</v>
      </c>
      <c r="C191" s="27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45"/>
      <c r="O191" s="54">
        <f t="shared" si="7"/>
        <v>0</v>
      </c>
      <c r="P191" s="27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45"/>
      <c r="AB191" s="54">
        <f t="shared" si="7"/>
        <v>0</v>
      </c>
      <c r="AC191" s="64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80"/>
      <c r="AO191" s="157">
        <f t="shared" si="7"/>
        <v>0</v>
      </c>
      <c r="AP191" s="36" t="str">
        <f t="shared" si="2"/>
        <v/>
      </c>
      <c r="AQ191" s="98" t="str">
        <f t="shared" si="3"/>
        <v/>
      </c>
      <c r="AR191" s="36" t="e">
        <f>IF(#REF!-AB191=0,"",#REF!-AB191)</f>
        <v>#REF!</v>
      </c>
      <c r="AS191" s="98" t="str">
        <f>IFERROR((#REF!-AB191)/AB191,"")</f>
        <v/>
      </c>
      <c r="AT191" s="89"/>
      <c r="AU191" s="36"/>
      <c r="AV191" s="36" t="str">
        <f t="shared" si="4"/>
        <v/>
      </c>
      <c r="AW191" s="98" t="str">
        <f t="shared" si="5"/>
        <v/>
      </c>
      <c r="AX191" s="112"/>
    </row>
    <row r="192" spans="1:50" ht="15" customHeight="1" x14ac:dyDescent="0.3">
      <c r="A192" s="118">
        <v>364350</v>
      </c>
      <c r="B192" s="119" t="s">
        <v>216</v>
      </c>
      <c r="C192" s="27">
        <v>-281.08999999999997</v>
      </c>
      <c r="D192" s="36">
        <v>-1888.33</v>
      </c>
      <c r="E192" s="36">
        <v>-461.69</v>
      </c>
      <c r="F192" s="36">
        <v>-1117.8699999999999</v>
      </c>
      <c r="G192" s="36">
        <v>-4234.8</v>
      </c>
      <c r="H192" s="36">
        <v>-1193.55</v>
      </c>
      <c r="I192" s="36">
        <v>-742.62999999999897</v>
      </c>
      <c r="J192" s="36">
        <v>-523.27</v>
      </c>
      <c r="K192" s="36">
        <v>-1104.6500000000001</v>
      </c>
      <c r="L192" s="36">
        <v>-511.24</v>
      </c>
      <c r="M192" s="36">
        <v>-2549.0300000000002</v>
      </c>
      <c r="N192" s="45">
        <v>-774.27999999999895</v>
      </c>
      <c r="O192" s="54">
        <f t="shared" si="7"/>
        <v>-15382.429999999998</v>
      </c>
      <c r="P192" s="27">
        <v>-1320.8333333333301</v>
      </c>
      <c r="Q192" s="36">
        <v>-1320.8333333333301</v>
      </c>
      <c r="R192" s="36">
        <v>-1320.8333333333301</v>
      </c>
      <c r="S192" s="36">
        <v>-1320.8333333333301</v>
      </c>
      <c r="T192" s="36">
        <v>-1320.8333333333301</v>
      </c>
      <c r="U192" s="36">
        <v>-1320.8333333333301</v>
      </c>
      <c r="V192" s="36">
        <v>-1320.8333333333301</v>
      </c>
      <c r="W192" s="36">
        <v>-1320.8333333333301</v>
      </c>
      <c r="X192" s="36">
        <v>-1320.8333333333301</v>
      </c>
      <c r="Y192" s="36">
        <v>-1320.8333333333301</v>
      </c>
      <c r="Z192" s="36">
        <v>-1320.8333333333301</v>
      </c>
      <c r="AA192" s="45">
        <v>-1320.8333333333301</v>
      </c>
      <c r="AB192" s="54">
        <f t="shared" si="7"/>
        <v>-15849.999999999962</v>
      </c>
      <c r="AC192" s="64">
        <v>-1623.6</v>
      </c>
      <c r="AD192" s="71">
        <v>-2020.88</v>
      </c>
      <c r="AE192" s="71">
        <v>-1079.8699999999999</v>
      </c>
      <c r="AF192" s="71">
        <v>-546.72</v>
      </c>
      <c r="AG192" s="71">
        <v>-629.86</v>
      </c>
      <c r="AH192" s="71">
        <v>-3800.71</v>
      </c>
      <c r="AI192" s="71">
        <v>-654.60999999999899</v>
      </c>
      <c r="AJ192" s="71">
        <v>-1320.8333333333301</v>
      </c>
      <c r="AK192" s="71">
        <v>-1320.8333333333401</v>
      </c>
      <c r="AL192" s="71">
        <v>-1320.8333333333301</v>
      </c>
      <c r="AM192" s="71">
        <v>-1320.8333333333301</v>
      </c>
      <c r="AN192" s="80">
        <v>-1320.8333333333301</v>
      </c>
      <c r="AO192" s="157">
        <f t="shared" si="7"/>
        <v>-16960.416666666657</v>
      </c>
      <c r="AP192" s="36">
        <f t="shared" si="2"/>
        <v>-1110.4166666666952</v>
      </c>
      <c r="AQ192" s="98">
        <f t="shared" si="3"/>
        <v>7.0057833859097654E-2</v>
      </c>
      <c r="AR192" s="36" t="e">
        <f>IF(#REF!-AB192=0,"",#REF!-AB192)</f>
        <v>#REF!</v>
      </c>
      <c r="AS192" s="98" t="str">
        <f>IFERROR((#REF!-AB192)/AB192,"")</f>
        <v/>
      </c>
      <c r="AT192" s="89">
        <v>-9919.9599999999991</v>
      </c>
      <c r="AU192" s="36">
        <v>-10356.25</v>
      </c>
      <c r="AV192" s="36">
        <f t="shared" si="4"/>
        <v>-436.29000000000087</v>
      </c>
      <c r="AW192" s="98">
        <f t="shared" si="5"/>
        <v>4.3981024117032821E-2</v>
      </c>
      <c r="AX192" s="112"/>
    </row>
    <row r="193" spans="1:50" ht="15" customHeight="1" x14ac:dyDescent="0.3">
      <c r="A193" s="118">
        <v>364360</v>
      </c>
      <c r="B193" s="119" t="s">
        <v>217</v>
      </c>
      <c r="C193" s="27">
        <v>-10</v>
      </c>
      <c r="D193" s="36">
        <v>-144.09</v>
      </c>
      <c r="E193" s="36">
        <v>-55.7</v>
      </c>
      <c r="F193" s="36">
        <v>-32.700000000000003</v>
      </c>
      <c r="G193" s="36">
        <v>-32.700000000000003</v>
      </c>
      <c r="H193" s="36">
        <v>-32.700000000000003</v>
      </c>
      <c r="I193" s="36">
        <v>-148.19999999999999</v>
      </c>
      <c r="J193" s="36">
        <v>-42.69</v>
      </c>
      <c r="K193" s="36">
        <v>-22.7</v>
      </c>
      <c r="L193" s="36">
        <v>-22.7</v>
      </c>
      <c r="M193" s="36">
        <v>-22.6999999999999</v>
      </c>
      <c r="N193" s="45">
        <v>-296.64999999999998</v>
      </c>
      <c r="O193" s="54">
        <f t="shared" si="7"/>
        <v>-863.53</v>
      </c>
      <c r="P193" s="27">
        <v>-220.833333333333</v>
      </c>
      <c r="Q193" s="36">
        <v>-220.833333333333</v>
      </c>
      <c r="R193" s="36">
        <v>-220.833333333333</v>
      </c>
      <c r="S193" s="36">
        <v>-220.833333333333</v>
      </c>
      <c r="T193" s="36">
        <v>-220.833333333333</v>
      </c>
      <c r="U193" s="36">
        <v>-220.833333333333</v>
      </c>
      <c r="V193" s="36">
        <v>-220.833333333333</v>
      </c>
      <c r="W193" s="36">
        <v>-220.833333333333</v>
      </c>
      <c r="X193" s="36">
        <v>-220.833333333333</v>
      </c>
      <c r="Y193" s="36">
        <v>-220.833333333333</v>
      </c>
      <c r="Z193" s="36">
        <v>-220.833333333333</v>
      </c>
      <c r="AA193" s="45">
        <v>-220.833333333333</v>
      </c>
      <c r="AB193" s="54">
        <f t="shared" si="7"/>
        <v>-2649.9999999999959</v>
      </c>
      <c r="AC193" s="64">
        <v>-48.83</v>
      </c>
      <c r="AD193" s="71">
        <v>-24.75</v>
      </c>
      <c r="AE193" s="71">
        <v>-24.75</v>
      </c>
      <c r="AF193" s="71">
        <v>-24.75</v>
      </c>
      <c r="AG193" s="71">
        <v>-24.75</v>
      </c>
      <c r="AH193" s="71">
        <v>-26.23</v>
      </c>
      <c r="AI193" s="71">
        <v>-27.72</v>
      </c>
      <c r="AJ193" s="71">
        <v>-220.833333333333</v>
      </c>
      <c r="AK193" s="71">
        <v>-220.833333333333</v>
      </c>
      <c r="AL193" s="71">
        <v>-220.833333333333</v>
      </c>
      <c r="AM193" s="71">
        <v>-220.833333333333</v>
      </c>
      <c r="AN193" s="80">
        <v>-220.833333333334</v>
      </c>
      <c r="AO193" s="157">
        <f t="shared" si="7"/>
        <v>-1305.946666666666</v>
      </c>
      <c r="AP193" s="36">
        <f t="shared" si="2"/>
        <v>1344.0533333333299</v>
      </c>
      <c r="AQ193" s="98">
        <f t="shared" si="3"/>
        <v>-0.50718993710691773</v>
      </c>
      <c r="AR193" s="36" t="e">
        <f>IF(#REF!-AB193=0,"",#REF!-AB193)</f>
        <v>#REF!</v>
      </c>
      <c r="AS193" s="98" t="str">
        <f>IFERROR((#REF!-AB193)/AB193,"")</f>
        <v/>
      </c>
      <c r="AT193" s="89">
        <v>-456.09</v>
      </c>
      <c r="AU193" s="36">
        <v>-201.78</v>
      </c>
      <c r="AV193" s="36">
        <f t="shared" si="4"/>
        <v>254.30999999999997</v>
      </c>
      <c r="AW193" s="98">
        <f t="shared" si="5"/>
        <v>-0.55758731829244224</v>
      </c>
      <c r="AX193" s="112"/>
    </row>
    <row r="194" spans="1:50" ht="15" customHeight="1" x14ac:dyDescent="0.3">
      <c r="A194" s="118">
        <v>364370</v>
      </c>
      <c r="B194" s="119" t="s">
        <v>218</v>
      </c>
      <c r="C194" s="27">
        <v>-3104.54</v>
      </c>
      <c r="D194" s="36">
        <v>0</v>
      </c>
      <c r="E194" s="36">
        <v>-22530.89</v>
      </c>
      <c r="F194" s="36">
        <v>0</v>
      </c>
      <c r="G194" s="36">
        <v>0</v>
      </c>
      <c r="H194" s="36">
        <v>773.23</v>
      </c>
      <c r="I194" s="36">
        <v>0</v>
      </c>
      <c r="J194" s="36">
        <v>0</v>
      </c>
      <c r="K194" s="36">
        <v>0</v>
      </c>
      <c r="L194" s="36">
        <v>0</v>
      </c>
      <c r="M194" s="36">
        <v>0</v>
      </c>
      <c r="N194" s="45">
        <v>0</v>
      </c>
      <c r="O194" s="54">
        <f t="shared" si="7"/>
        <v>-24862.2</v>
      </c>
      <c r="P194" s="27">
        <v>-2313.75</v>
      </c>
      <c r="Q194" s="36">
        <v>-2313.75</v>
      </c>
      <c r="R194" s="36">
        <v>-2313.75</v>
      </c>
      <c r="S194" s="36">
        <v>-2313.75</v>
      </c>
      <c r="T194" s="36">
        <v>-2313.75</v>
      </c>
      <c r="U194" s="36">
        <v>-2313.75</v>
      </c>
      <c r="V194" s="36">
        <v>-2313.75</v>
      </c>
      <c r="W194" s="36">
        <v>-2313.75</v>
      </c>
      <c r="X194" s="36">
        <v>-2313.75</v>
      </c>
      <c r="Y194" s="36">
        <v>-2313.75</v>
      </c>
      <c r="Z194" s="36">
        <v>-2313.75</v>
      </c>
      <c r="AA194" s="45">
        <v>-2313.75</v>
      </c>
      <c r="AB194" s="54">
        <f t="shared" si="7"/>
        <v>-27765</v>
      </c>
      <c r="AC194" s="64">
        <v>-28047.47</v>
      </c>
      <c r="AD194" s="71">
        <v>0</v>
      </c>
      <c r="AE194" s="71">
        <v>0</v>
      </c>
      <c r="AF194" s="71">
        <v>0</v>
      </c>
      <c r="AG194" s="71">
        <v>0</v>
      </c>
      <c r="AH194" s="71">
        <v>0</v>
      </c>
      <c r="AI194" s="71">
        <v>0</v>
      </c>
      <c r="AJ194" s="71">
        <v>-2313.75</v>
      </c>
      <c r="AK194" s="71">
        <v>-2313.75000000001</v>
      </c>
      <c r="AL194" s="71">
        <v>-2313.75</v>
      </c>
      <c r="AM194" s="71">
        <v>-2313.75</v>
      </c>
      <c r="AN194" s="80">
        <v>-2313.74999999999</v>
      </c>
      <c r="AO194" s="157">
        <f t="shared" si="7"/>
        <v>-39616.220000000008</v>
      </c>
      <c r="AP194" s="36">
        <f t="shared" si="2"/>
        <v>-11851.220000000008</v>
      </c>
      <c r="AQ194" s="98">
        <f t="shared" si="3"/>
        <v>0.42684026652260071</v>
      </c>
      <c r="AR194" s="36" t="e">
        <f>IF(#REF!-AB194=0,"",#REF!-AB194)</f>
        <v>#REF!</v>
      </c>
      <c r="AS194" s="98" t="str">
        <f>IFERROR((#REF!-AB194)/AB194,"")</f>
        <v/>
      </c>
      <c r="AT194" s="89">
        <v>-24862.2</v>
      </c>
      <c r="AU194" s="36">
        <v>-28047.47</v>
      </c>
      <c r="AV194" s="36">
        <f t="shared" si="4"/>
        <v>-3185.2700000000004</v>
      </c>
      <c r="AW194" s="98">
        <f t="shared" si="5"/>
        <v>0.12811698079815947</v>
      </c>
      <c r="AX194" s="112"/>
    </row>
    <row r="195" spans="1:50" ht="15" customHeight="1" x14ac:dyDescent="0.3">
      <c r="A195" s="118">
        <v>364380</v>
      </c>
      <c r="B195" s="119" t="s">
        <v>219</v>
      </c>
      <c r="C195" s="27">
        <v>-517.45000000000005</v>
      </c>
      <c r="D195" s="36">
        <v>-419.24</v>
      </c>
      <c r="E195" s="36">
        <v>-419.24</v>
      </c>
      <c r="F195" s="36">
        <v>-419.24</v>
      </c>
      <c r="G195" s="36">
        <v>-456.67</v>
      </c>
      <c r="H195" s="36">
        <v>-226.03</v>
      </c>
      <c r="I195" s="36">
        <v>-134.96</v>
      </c>
      <c r="J195" s="36">
        <v>-261.72000000000003</v>
      </c>
      <c r="K195" s="36">
        <v>-419.24</v>
      </c>
      <c r="L195" s="36">
        <v>-419.24</v>
      </c>
      <c r="M195" s="36">
        <v>-838.48</v>
      </c>
      <c r="N195" s="45">
        <v>-332.54999999999899</v>
      </c>
      <c r="O195" s="54">
        <f t="shared" si="7"/>
        <v>-4864.0599999999995</v>
      </c>
      <c r="P195" s="27">
        <v>-301.66666666666703</v>
      </c>
      <c r="Q195" s="36">
        <v>-301.66666666666703</v>
      </c>
      <c r="R195" s="36">
        <v>-301.66666666666703</v>
      </c>
      <c r="S195" s="36">
        <v>-301.66666666666703</v>
      </c>
      <c r="T195" s="36">
        <v>-301.66666666666703</v>
      </c>
      <c r="U195" s="36">
        <v>-301.66666666666703</v>
      </c>
      <c r="V195" s="36">
        <v>-301.66666666666703</v>
      </c>
      <c r="W195" s="36">
        <v>-301.66666666666703</v>
      </c>
      <c r="X195" s="36">
        <v>-301.66666666666703</v>
      </c>
      <c r="Y195" s="36">
        <v>-301.66666666666703</v>
      </c>
      <c r="Z195" s="36">
        <v>-301.66666666666703</v>
      </c>
      <c r="AA195" s="45">
        <v>-301.66666666666703</v>
      </c>
      <c r="AB195" s="54">
        <f t="shared" si="7"/>
        <v>-3620.0000000000041</v>
      </c>
      <c r="AC195" s="64">
        <v>-550.13</v>
      </c>
      <c r="AD195" s="71">
        <v>0</v>
      </c>
      <c r="AE195" s="71">
        <v>-878.56</v>
      </c>
      <c r="AF195" s="71">
        <v>-439.28</v>
      </c>
      <c r="AG195" s="71">
        <v>-439.28</v>
      </c>
      <c r="AH195" s="71">
        <v>-283.82</v>
      </c>
      <c r="AI195" s="71">
        <v>-1299.1199999999999</v>
      </c>
      <c r="AJ195" s="71">
        <v>-301.66666666666703</v>
      </c>
      <c r="AK195" s="71">
        <v>-301.66666666666703</v>
      </c>
      <c r="AL195" s="71">
        <v>-301.66666666666703</v>
      </c>
      <c r="AM195" s="71">
        <v>-301.666666666666</v>
      </c>
      <c r="AN195" s="80">
        <v>-301.666666666666</v>
      </c>
      <c r="AO195" s="157">
        <f t="shared" si="7"/>
        <v>-5398.5233333333335</v>
      </c>
      <c r="AP195" s="36">
        <f t="shared" si="2"/>
        <v>-1778.5233333333294</v>
      </c>
      <c r="AQ195" s="98">
        <f t="shared" si="3"/>
        <v>0.49130478821362639</v>
      </c>
      <c r="AR195" s="36" t="e">
        <f>IF(#REF!-AB195=0,"",#REF!-AB195)</f>
        <v>#REF!</v>
      </c>
      <c r="AS195" s="98" t="str">
        <f>IFERROR((#REF!-AB195)/AB195,"")</f>
        <v/>
      </c>
      <c r="AT195" s="89">
        <v>-2592.83</v>
      </c>
      <c r="AU195" s="36">
        <v>-3890.19</v>
      </c>
      <c r="AV195" s="36">
        <f t="shared" si="4"/>
        <v>-1297.3600000000001</v>
      </c>
      <c r="AW195" s="98">
        <f t="shared" si="5"/>
        <v>0.50036446662527057</v>
      </c>
      <c r="AX195" s="112"/>
    </row>
    <row r="196" spans="1:50" ht="15" customHeight="1" x14ac:dyDescent="0.3">
      <c r="A196" s="118">
        <v>364381</v>
      </c>
      <c r="B196" s="119" t="s">
        <v>220</v>
      </c>
      <c r="C196" s="27">
        <v>-13633.6</v>
      </c>
      <c r="D196" s="36">
        <v>-12694.4</v>
      </c>
      <c r="E196" s="36">
        <v>-15611.19</v>
      </c>
      <c r="F196" s="36">
        <v>-38259.19</v>
      </c>
      <c r="G196" s="36">
        <v>-22243.19</v>
      </c>
      <c r="H196" s="36">
        <v>-14152</v>
      </c>
      <c r="I196" s="36">
        <v>-13268.8</v>
      </c>
      <c r="J196" s="36">
        <v>-12963.2</v>
      </c>
      <c r="K196" s="36">
        <v>-12873.6</v>
      </c>
      <c r="L196" s="36">
        <v>-13257.6</v>
      </c>
      <c r="M196" s="36">
        <v>-13540.8</v>
      </c>
      <c r="N196" s="45">
        <v>-31600.51</v>
      </c>
      <c r="O196" s="54">
        <f t="shared" si="7"/>
        <v>-214098.08000000002</v>
      </c>
      <c r="P196" s="27">
        <v>-21250</v>
      </c>
      <c r="Q196" s="36">
        <v>-21250</v>
      </c>
      <c r="R196" s="36">
        <v>-21250</v>
      </c>
      <c r="S196" s="36">
        <v>-21250</v>
      </c>
      <c r="T196" s="36">
        <v>-21250</v>
      </c>
      <c r="U196" s="36">
        <v>-21250</v>
      </c>
      <c r="V196" s="36">
        <v>-21250</v>
      </c>
      <c r="W196" s="36">
        <v>-21250</v>
      </c>
      <c r="X196" s="36">
        <v>-21250</v>
      </c>
      <c r="Y196" s="36">
        <v>-21250</v>
      </c>
      <c r="Z196" s="36">
        <v>-21250</v>
      </c>
      <c r="AA196" s="45">
        <v>-21250</v>
      </c>
      <c r="AB196" s="54">
        <f t="shared" si="7"/>
        <v>-255000</v>
      </c>
      <c r="AC196" s="64">
        <v>-12740.4</v>
      </c>
      <c r="AD196" s="71">
        <v>-11697.2</v>
      </c>
      <c r="AE196" s="71">
        <v>-15807.6</v>
      </c>
      <c r="AF196" s="71">
        <v>-20860.400000000001</v>
      </c>
      <c r="AG196" s="71">
        <v>-15481.2</v>
      </c>
      <c r="AH196" s="71">
        <v>-15053.9</v>
      </c>
      <c r="AI196" s="71">
        <v>-14977.4</v>
      </c>
      <c r="AJ196" s="71">
        <v>-21250</v>
      </c>
      <c r="AK196" s="71">
        <v>-21250</v>
      </c>
      <c r="AL196" s="71">
        <v>-21250</v>
      </c>
      <c r="AM196" s="71">
        <v>-21250</v>
      </c>
      <c r="AN196" s="80">
        <v>-21250</v>
      </c>
      <c r="AO196" s="157">
        <f t="shared" si="7"/>
        <v>-212868.09999999998</v>
      </c>
      <c r="AP196" s="36">
        <f t="shared" si="2"/>
        <v>42131.900000000023</v>
      </c>
      <c r="AQ196" s="98">
        <f t="shared" si="3"/>
        <v>-0.16522313725490206</v>
      </c>
      <c r="AR196" s="36" t="e">
        <f>IF(#REF!-AB196=0,"",#REF!-AB196)</f>
        <v>#REF!</v>
      </c>
      <c r="AS196" s="98" t="str">
        <f>IFERROR((#REF!-AB196)/AB196,"")</f>
        <v/>
      </c>
      <c r="AT196" s="89">
        <v>-129862.37</v>
      </c>
      <c r="AU196" s="36">
        <v>-106618.1</v>
      </c>
      <c r="AV196" s="36">
        <f t="shared" si="4"/>
        <v>23244.26999999999</v>
      </c>
      <c r="AW196" s="98">
        <f t="shared" si="5"/>
        <v>-0.17899157392553355</v>
      </c>
      <c r="AX196" s="112"/>
    </row>
    <row r="197" spans="1:50" ht="15" customHeight="1" x14ac:dyDescent="0.3">
      <c r="A197" s="118">
        <v>364390</v>
      </c>
      <c r="B197" s="119" t="s">
        <v>221</v>
      </c>
      <c r="C197" s="27">
        <v>-21970.92</v>
      </c>
      <c r="D197" s="36">
        <v>-105006.02</v>
      </c>
      <c r="E197" s="36">
        <v>-54051.27</v>
      </c>
      <c r="F197" s="36">
        <v>-18212.689999999999</v>
      </c>
      <c r="G197" s="36">
        <v>-51583.199999999997</v>
      </c>
      <c r="H197" s="36">
        <v>-55728.380000000099</v>
      </c>
      <c r="I197" s="36">
        <v>-15953.62</v>
      </c>
      <c r="J197" s="36">
        <v>-23444.55</v>
      </c>
      <c r="K197" s="36">
        <v>-15598.83</v>
      </c>
      <c r="L197" s="36">
        <v>-33174.989999999903</v>
      </c>
      <c r="M197" s="36">
        <v>-38388.51</v>
      </c>
      <c r="N197" s="45">
        <v>-26933.680000000099</v>
      </c>
      <c r="O197" s="54">
        <f t="shared" si="7"/>
        <v>-460046.66000000009</v>
      </c>
      <c r="P197" s="27">
        <v>-32066.666666666701</v>
      </c>
      <c r="Q197" s="36">
        <v>-32066.666666666701</v>
      </c>
      <c r="R197" s="36">
        <v>-32066.666666666701</v>
      </c>
      <c r="S197" s="36">
        <v>-32066.666666666701</v>
      </c>
      <c r="T197" s="36">
        <v>-32066.666666666701</v>
      </c>
      <c r="U197" s="36">
        <v>-32066.666666666599</v>
      </c>
      <c r="V197" s="36">
        <v>-32066.666666666701</v>
      </c>
      <c r="W197" s="36">
        <v>-32066.666666666701</v>
      </c>
      <c r="X197" s="36">
        <v>-32066.666666666701</v>
      </c>
      <c r="Y197" s="36">
        <v>-32066.666666666701</v>
      </c>
      <c r="Z197" s="36">
        <v>-32066.666666666599</v>
      </c>
      <c r="AA197" s="45">
        <v>-32066.666666666701</v>
      </c>
      <c r="AB197" s="54">
        <f t="shared" si="7"/>
        <v>-384800.00000000017</v>
      </c>
      <c r="AC197" s="64">
        <v>-24772.639999999999</v>
      </c>
      <c r="AD197" s="71">
        <v>-15658.73</v>
      </c>
      <c r="AE197" s="71">
        <v>-18455.22</v>
      </c>
      <c r="AF197" s="71">
        <v>-44770.06</v>
      </c>
      <c r="AG197" s="71">
        <v>-21868.89</v>
      </c>
      <c r="AH197" s="71">
        <v>-57718.11</v>
      </c>
      <c r="AI197" s="71">
        <v>-57055.38</v>
      </c>
      <c r="AJ197" s="71">
        <v>-32066.666666666701</v>
      </c>
      <c r="AK197" s="71">
        <v>-32066.666666666701</v>
      </c>
      <c r="AL197" s="71">
        <v>-32066.666666666701</v>
      </c>
      <c r="AM197" s="71">
        <v>-32066.666666666599</v>
      </c>
      <c r="AN197" s="80">
        <v>-32066.666666666599</v>
      </c>
      <c r="AO197" s="157">
        <f t="shared" si="7"/>
        <v>-400632.36333333328</v>
      </c>
      <c r="AP197" s="36">
        <f t="shared" si="2"/>
        <v>-15832.363333333109</v>
      </c>
      <c r="AQ197" s="98">
        <f t="shared" si="3"/>
        <v>4.1144395356894757E-2</v>
      </c>
      <c r="AR197" s="36" t="e">
        <f>IF(#REF!-AB197=0,"",#REF!-AB197)</f>
        <v>#REF!</v>
      </c>
      <c r="AS197" s="98" t="str">
        <f>IFERROR((#REF!-AB197)/AB197,"")</f>
        <v/>
      </c>
      <c r="AT197" s="89">
        <v>-322506.09999999998</v>
      </c>
      <c r="AU197" s="36">
        <v>-240299.03</v>
      </c>
      <c r="AV197" s="36">
        <f t="shared" si="4"/>
        <v>82207.069999999978</v>
      </c>
      <c r="AW197" s="98">
        <f t="shared" si="5"/>
        <v>-0.25490082203096309</v>
      </c>
      <c r="AX197" s="112"/>
    </row>
    <row r="198" spans="1:50" s="117" customFormat="1" ht="15" customHeight="1" x14ac:dyDescent="0.3">
      <c r="A198" s="118">
        <v>364400</v>
      </c>
      <c r="B198" s="119" t="s">
        <v>222</v>
      </c>
      <c r="C198" s="27">
        <v>-2286.46</v>
      </c>
      <c r="D198" s="36">
        <v>-2011.15</v>
      </c>
      <c r="E198" s="36">
        <v>-1098.3900000000001</v>
      </c>
      <c r="F198" s="36">
        <v>0</v>
      </c>
      <c r="G198" s="36">
        <v>-1409.68</v>
      </c>
      <c r="H198" s="36">
        <v>-351.400000000001</v>
      </c>
      <c r="I198" s="36">
        <v>-133.05999999999901</v>
      </c>
      <c r="J198" s="36">
        <v>-1942.3</v>
      </c>
      <c r="K198" s="36">
        <v>-2202.88</v>
      </c>
      <c r="L198" s="36">
        <v>-470.9</v>
      </c>
      <c r="M198" s="36">
        <v>0</v>
      </c>
      <c r="N198" s="45">
        <v>-927.59</v>
      </c>
      <c r="O198" s="54">
        <f t="shared" si="7"/>
        <v>-12833.81</v>
      </c>
      <c r="P198" s="27">
        <v>-1733.3333333333301</v>
      </c>
      <c r="Q198" s="36">
        <v>-1733.3333333333301</v>
      </c>
      <c r="R198" s="36">
        <v>-1733.3333333333301</v>
      </c>
      <c r="S198" s="36">
        <v>-1733.3333333333301</v>
      </c>
      <c r="T198" s="36">
        <v>-1733.3333333333301</v>
      </c>
      <c r="U198" s="36">
        <v>-1733.3333333333301</v>
      </c>
      <c r="V198" s="36">
        <v>-1733.3333333333301</v>
      </c>
      <c r="W198" s="36">
        <v>-1733.3333333333301</v>
      </c>
      <c r="X198" s="36">
        <v>-1733.3333333333301</v>
      </c>
      <c r="Y198" s="36">
        <v>-1733.3333333333301</v>
      </c>
      <c r="Z198" s="36">
        <v>-1733.3333333333401</v>
      </c>
      <c r="AA198" s="45">
        <v>-1733.3333333333401</v>
      </c>
      <c r="AB198" s="54">
        <f t="shared" si="7"/>
        <v>-20799.999999999978</v>
      </c>
      <c r="AC198" s="64">
        <v>-245.9</v>
      </c>
      <c r="AD198" s="71">
        <v>0</v>
      </c>
      <c r="AE198" s="71">
        <v>-2820.08</v>
      </c>
      <c r="AF198" s="71">
        <v>-37.450000000000301</v>
      </c>
      <c r="AG198" s="71">
        <v>-5442.23</v>
      </c>
      <c r="AH198" s="71">
        <v>-164.509999999998</v>
      </c>
      <c r="AI198" s="71">
        <v>-539.02000000000203</v>
      </c>
      <c r="AJ198" s="71">
        <v>-1733.3333333333301</v>
      </c>
      <c r="AK198" s="71">
        <v>-1733.3333333333301</v>
      </c>
      <c r="AL198" s="71">
        <v>-1733.3333333333301</v>
      </c>
      <c r="AM198" s="71">
        <v>-1733.3333333333301</v>
      </c>
      <c r="AN198" s="80">
        <v>-1733.3333333333401</v>
      </c>
      <c r="AO198" s="157">
        <f t="shared" si="7"/>
        <v>-17915.856666666663</v>
      </c>
      <c r="AP198" s="36">
        <f t="shared" si="2"/>
        <v>2884.1433333333152</v>
      </c>
      <c r="AQ198" s="98">
        <f t="shared" si="3"/>
        <v>-0.13866073717948646</v>
      </c>
      <c r="AR198" s="36" t="e">
        <f>IF(#REF!-AB198=0,"",#REF!-AB198)</f>
        <v>#REF!</v>
      </c>
      <c r="AS198" s="98" t="str">
        <f>IFERROR((#REF!-AB198)/AB198,"")</f>
        <v/>
      </c>
      <c r="AT198" s="89">
        <v>-7290.14</v>
      </c>
      <c r="AU198" s="36">
        <v>-9249.19</v>
      </c>
      <c r="AV198" s="36">
        <f t="shared" si="4"/>
        <v>-1959.0500000000002</v>
      </c>
      <c r="AW198" s="98">
        <f t="shared" si="5"/>
        <v>0.26872597782758634</v>
      </c>
      <c r="AX198" s="112"/>
    </row>
    <row r="199" spans="1:50" ht="15" customHeight="1" x14ac:dyDescent="0.3">
      <c r="A199" s="118">
        <v>364410</v>
      </c>
      <c r="B199" s="119" t="s">
        <v>223</v>
      </c>
      <c r="C199" s="27">
        <v>0</v>
      </c>
      <c r="D199" s="36">
        <v>-162.72</v>
      </c>
      <c r="E199" s="36">
        <v>-850</v>
      </c>
      <c r="F199" s="36">
        <v>-237.69</v>
      </c>
      <c r="G199" s="36">
        <v>-1103.1500000000001</v>
      </c>
      <c r="H199" s="36">
        <v>-16.059999999999899</v>
      </c>
      <c r="I199" s="36">
        <v>-166.67</v>
      </c>
      <c r="J199" s="36">
        <v>-82.720000000000297</v>
      </c>
      <c r="K199" s="36">
        <v>-295.76</v>
      </c>
      <c r="L199" s="36">
        <v>-142.77000000000001</v>
      </c>
      <c r="M199" s="36">
        <v>-188.46</v>
      </c>
      <c r="N199" s="45">
        <v>-906.45000000000095</v>
      </c>
      <c r="O199" s="54">
        <f t="shared" si="7"/>
        <v>-4152.4500000000016</v>
      </c>
      <c r="P199" s="27">
        <v>-445.83333333333297</v>
      </c>
      <c r="Q199" s="36">
        <v>-445.83333333333297</v>
      </c>
      <c r="R199" s="36">
        <v>-445.83333333333297</v>
      </c>
      <c r="S199" s="36">
        <v>-445.83333333333297</v>
      </c>
      <c r="T199" s="36">
        <v>-445.83333333333297</v>
      </c>
      <c r="U199" s="36">
        <v>-445.83333333333297</v>
      </c>
      <c r="V199" s="36">
        <v>-445.83333333333297</v>
      </c>
      <c r="W199" s="36">
        <v>-445.83333333333297</v>
      </c>
      <c r="X199" s="36">
        <v>-445.83333333333297</v>
      </c>
      <c r="Y199" s="36">
        <v>-445.83333333333297</v>
      </c>
      <c r="Z199" s="36">
        <v>-445.833333333334</v>
      </c>
      <c r="AA199" s="45">
        <v>-445.83333333333297</v>
      </c>
      <c r="AB199" s="54">
        <f t="shared" si="7"/>
        <v>-5349.9999999999964</v>
      </c>
      <c r="AC199" s="64">
        <v>-107.02</v>
      </c>
      <c r="AD199" s="71">
        <v>-273.69</v>
      </c>
      <c r="AE199" s="71">
        <v>-1114.3599999999999</v>
      </c>
      <c r="AF199" s="71">
        <v>-118.24</v>
      </c>
      <c r="AG199" s="71">
        <v>-492.59</v>
      </c>
      <c r="AH199" s="71">
        <v>-408.23999999999899</v>
      </c>
      <c r="AI199" s="71">
        <v>0</v>
      </c>
      <c r="AJ199" s="71">
        <v>-445.833333333334</v>
      </c>
      <c r="AK199" s="71">
        <v>-445.83333333333297</v>
      </c>
      <c r="AL199" s="71">
        <v>-445.83333333333297</v>
      </c>
      <c r="AM199" s="71">
        <v>-445.833333333334</v>
      </c>
      <c r="AN199" s="80">
        <v>-445.833333333334</v>
      </c>
      <c r="AO199" s="157">
        <f t="shared" si="7"/>
        <v>-4743.3066666666673</v>
      </c>
      <c r="AP199" s="36">
        <f t="shared" si="2"/>
        <v>606.69333333332906</v>
      </c>
      <c r="AQ199" s="98">
        <f t="shared" si="3"/>
        <v>-0.11340062305295878</v>
      </c>
      <c r="AR199" s="36" t="e">
        <f>IF(#REF!-AB199=0,"",#REF!-AB199)</f>
        <v>#REF!</v>
      </c>
      <c r="AS199" s="98" t="str">
        <f>IFERROR((#REF!-AB199)/AB199,"")</f>
        <v/>
      </c>
      <c r="AT199" s="89">
        <v>-2536.29</v>
      </c>
      <c r="AU199" s="36">
        <v>-2514.14</v>
      </c>
      <c r="AV199" s="36">
        <f t="shared" si="4"/>
        <v>22.150000000000091</v>
      </c>
      <c r="AW199" s="98">
        <f t="shared" si="5"/>
        <v>-8.7332284557365639E-3</v>
      </c>
      <c r="AX199" s="112"/>
    </row>
    <row r="200" spans="1:50" s="117" customFormat="1" ht="15" customHeight="1" x14ac:dyDescent="0.3">
      <c r="A200" s="118">
        <v>364420</v>
      </c>
      <c r="B200" s="119" t="s">
        <v>224</v>
      </c>
      <c r="C200" s="27">
        <v>-22477.47</v>
      </c>
      <c r="D200" s="36">
        <v>-21008.86</v>
      </c>
      <c r="E200" s="36">
        <v>-21661.37</v>
      </c>
      <c r="F200" s="36">
        <v>-22342.82</v>
      </c>
      <c r="G200" s="36">
        <v>-35674.42</v>
      </c>
      <c r="H200" s="36">
        <v>-31786.27</v>
      </c>
      <c r="I200" s="36">
        <v>-5427.5200000000495</v>
      </c>
      <c r="J200" s="36">
        <v>-26728.46</v>
      </c>
      <c r="K200" s="36">
        <v>-32119.45</v>
      </c>
      <c r="L200" s="36">
        <v>-33537.49</v>
      </c>
      <c r="M200" s="36">
        <v>-32982.21</v>
      </c>
      <c r="N200" s="45">
        <v>-65844.019999999902</v>
      </c>
      <c r="O200" s="54">
        <f t="shared" si="7"/>
        <v>-351590.35999999993</v>
      </c>
      <c r="P200" s="27">
        <v>-29542.5</v>
      </c>
      <c r="Q200" s="36">
        <v>-29542.5</v>
      </c>
      <c r="R200" s="36">
        <v>-29542.5</v>
      </c>
      <c r="S200" s="36">
        <v>-29542.5</v>
      </c>
      <c r="T200" s="36">
        <v>-29542.5</v>
      </c>
      <c r="U200" s="36">
        <v>-29542.5</v>
      </c>
      <c r="V200" s="36">
        <v>-29542.500000000098</v>
      </c>
      <c r="W200" s="36">
        <v>-29542.499999999902</v>
      </c>
      <c r="X200" s="36">
        <v>-29542.5</v>
      </c>
      <c r="Y200" s="36">
        <v>-29542.499999999902</v>
      </c>
      <c r="Z200" s="36">
        <v>-29542.500000000098</v>
      </c>
      <c r="AA200" s="45">
        <v>-29542.5</v>
      </c>
      <c r="AB200" s="54">
        <f t="shared" si="7"/>
        <v>-354510</v>
      </c>
      <c r="AC200" s="64">
        <v>-28228.71</v>
      </c>
      <c r="AD200" s="71">
        <v>-29456.21</v>
      </c>
      <c r="AE200" s="71">
        <v>-24751.78</v>
      </c>
      <c r="AF200" s="71">
        <v>-28984.93</v>
      </c>
      <c r="AG200" s="71">
        <v>-40318.699999999997</v>
      </c>
      <c r="AH200" s="71">
        <v>-37843.01</v>
      </c>
      <c r="AI200" s="71">
        <v>-5004.3599999999897</v>
      </c>
      <c r="AJ200" s="71">
        <v>-29542.5</v>
      </c>
      <c r="AK200" s="71">
        <v>-29542.5</v>
      </c>
      <c r="AL200" s="71">
        <v>-29542.5</v>
      </c>
      <c r="AM200" s="71">
        <v>-29542.500000000098</v>
      </c>
      <c r="AN200" s="80">
        <v>-29542.499999999902</v>
      </c>
      <c r="AO200" s="157">
        <f t="shared" si="7"/>
        <v>-342300.2</v>
      </c>
      <c r="AP200" s="36">
        <f t="shared" si="2"/>
        <v>12209.799999999988</v>
      </c>
      <c r="AQ200" s="98">
        <f t="shared" si="3"/>
        <v>-3.4441341570054407E-2</v>
      </c>
      <c r="AR200" s="36" t="e">
        <f>IF(#REF!-AB200=0,"",#REF!-AB200)</f>
        <v>#REF!</v>
      </c>
      <c r="AS200" s="98" t="str">
        <f>IFERROR((#REF!-AB200)/AB200,"")</f>
        <v/>
      </c>
      <c r="AT200" s="89">
        <v>-160378.73000000001</v>
      </c>
      <c r="AU200" s="36">
        <v>-194587.7</v>
      </c>
      <c r="AV200" s="36">
        <f t="shared" si="4"/>
        <v>-34208.97</v>
      </c>
      <c r="AW200" s="98">
        <f t="shared" si="5"/>
        <v>0.21330116531038748</v>
      </c>
      <c r="AX200" s="112"/>
    </row>
    <row r="201" spans="1:50" s="117" customFormat="1" ht="15" customHeight="1" x14ac:dyDescent="0.3">
      <c r="A201" s="118">
        <v>364430</v>
      </c>
      <c r="B201" s="119" t="s">
        <v>225</v>
      </c>
      <c r="C201" s="27">
        <v>-6570.55</v>
      </c>
      <c r="D201" s="36">
        <v>-9327.33</v>
      </c>
      <c r="E201" s="36">
        <v>-7743.94</v>
      </c>
      <c r="F201" s="36">
        <v>-8193.86</v>
      </c>
      <c r="G201" s="36">
        <v>-6860.53</v>
      </c>
      <c r="H201" s="36">
        <v>-6329.95</v>
      </c>
      <c r="I201" s="36">
        <v>-3274.04</v>
      </c>
      <c r="J201" s="36">
        <v>-6132.47</v>
      </c>
      <c r="K201" s="36">
        <v>-6598.71</v>
      </c>
      <c r="L201" s="36">
        <v>-8006.09</v>
      </c>
      <c r="M201" s="36">
        <v>-7339.86</v>
      </c>
      <c r="N201" s="45">
        <v>-2668.8</v>
      </c>
      <c r="O201" s="54">
        <f t="shared" si="7"/>
        <v>-79046.13</v>
      </c>
      <c r="P201" s="27">
        <v>-4583.3333333333303</v>
      </c>
      <c r="Q201" s="36">
        <v>-4583.3333333333303</v>
      </c>
      <c r="R201" s="36">
        <v>-4583.3333333333303</v>
      </c>
      <c r="S201" s="36">
        <v>-4583.3333333333303</v>
      </c>
      <c r="T201" s="36">
        <v>-4583.3333333333303</v>
      </c>
      <c r="U201" s="36">
        <v>-4583.3333333333303</v>
      </c>
      <c r="V201" s="36">
        <v>-4583.3333333333303</v>
      </c>
      <c r="W201" s="36">
        <v>-4583.3333333333403</v>
      </c>
      <c r="X201" s="36">
        <v>-4583.3333333333403</v>
      </c>
      <c r="Y201" s="36">
        <v>-4583.3333333333403</v>
      </c>
      <c r="Z201" s="36">
        <v>-4583.3333333333403</v>
      </c>
      <c r="AA201" s="45">
        <v>-4583.3333333333403</v>
      </c>
      <c r="AB201" s="54">
        <f t="shared" si="7"/>
        <v>-55000.000000000022</v>
      </c>
      <c r="AC201" s="64">
        <v>-5621.25</v>
      </c>
      <c r="AD201" s="71">
        <v>-3860.78</v>
      </c>
      <c r="AE201" s="71">
        <v>-8523.07</v>
      </c>
      <c r="AF201" s="71">
        <v>-6029.52</v>
      </c>
      <c r="AG201" s="71">
        <v>-6896.84</v>
      </c>
      <c r="AH201" s="71">
        <v>-2924.57</v>
      </c>
      <c r="AI201" s="71">
        <v>-1402.21</v>
      </c>
      <c r="AJ201" s="71">
        <v>-4583.3333333333403</v>
      </c>
      <c r="AK201" s="71">
        <v>-4583.3333333333403</v>
      </c>
      <c r="AL201" s="71">
        <v>-4583.3333333333403</v>
      </c>
      <c r="AM201" s="71">
        <v>-4583.3333333333403</v>
      </c>
      <c r="AN201" s="80">
        <v>-4583.3333333333403</v>
      </c>
      <c r="AO201" s="157">
        <f t="shared" si="7"/>
        <v>-58174.906666666713</v>
      </c>
      <c r="AP201" s="36">
        <f t="shared" si="2"/>
        <v>-3174.9066666666913</v>
      </c>
      <c r="AQ201" s="98">
        <f t="shared" si="3"/>
        <v>5.7725575757576184E-2</v>
      </c>
      <c r="AR201" s="36" t="e">
        <f>IF(#REF!-AB201=0,"",#REF!-AB201)</f>
        <v>#REF!</v>
      </c>
      <c r="AS201" s="98" t="str">
        <f>IFERROR((#REF!-AB201)/AB201,"")</f>
        <v/>
      </c>
      <c r="AT201" s="89">
        <v>-48300.2</v>
      </c>
      <c r="AU201" s="36">
        <v>-35258.239999999998</v>
      </c>
      <c r="AV201" s="36">
        <f t="shared" si="4"/>
        <v>13041.96</v>
      </c>
      <c r="AW201" s="98">
        <f t="shared" si="5"/>
        <v>-0.27001875768630357</v>
      </c>
      <c r="AX201" s="112"/>
    </row>
    <row r="202" spans="1:50" ht="15" hidden="1" customHeight="1" x14ac:dyDescent="0.3">
      <c r="A202" s="118">
        <v>364431</v>
      </c>
      <c r="B202" s="119" t="s">
        <v>226</v>
      </c>
      <c r="C202" s="27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45"/>
      <c r="O202" s="54">
        <f t="shared" si="7"/>
        <v>0</v>
      </c>
      <c r="P202" s="27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45"/>
      <c r="AB202" s="54">
        <f t="shared" si="7"/>
        <v>0</v>
      </c>
      <c r="AC202" s="64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80"/>
      <c r="AO202" s="157">
        <f t="shared" si="7"/>
        <v>0</v>
      </c>
      <c r="AP202" s="36" t="str">
        <f t="shared" si="2"/>
        <v/>
      </c>
      <c r="AQ202" s="98" t="str">
        <f t="shared" si="3"/>
        <v/>
      </c>
      <c r="AR202" s="36" t="e">
        <f>IF(#REF!-AB202=0,"",#REF!-AB202)</f>
        <v>#REF!</v>
      </c>
      <c r="AS202" s="98" t="str">
        <f>IFERROR((#REF!-AB202)/AB202,"")</f>
        <v/>
      </c>
      <c r="AT202" s="89"/>
      <c r="AU202" s="36"/>
      <c r="AV202" s="36" t="str">
        <f t="shared" si="4"/>
        <v/>
      </c>
      <c r="AW202" s="98" t="str">
        <f t="shared" si="5"/>
        <v/>
      </c>
      <c r="AX202" s="112"/>
    </row>
    <row r="203" spans="1:50" ht="15" customHeight="1" x14ac:dyDescent="0.3">
      <c r="A203" s="118">
        <v>364432</v>
      </c>
      <c r="B203" s="119" t="s">
        <v>227</v>
      </c>
      <c r="C203" s="27">
        <v>-169.36</v>
      </c>
      <c r="D203" s="36">
        <v>-188.64</v>
      </c>
      <c r="E203" s="36">
        <v>-93.59</v>
      </c>
      <c r="F203" s="36">
        <v>-252.44</v>
      </c>
      <c r="G203" s="36">
        <v>-214.92</v>
      </c>
      <c r="H203" s="36">
        <v>-284.97000000000003</v>
      </c>
      <c r="I203" s="36">
        <v>-268.05</v>
      </c>
      <c r="J203" s="36">
        <v>-143.18</v>
      </c>
      <c r="K203" s="36">
        <v>-74</v>
      </c>
      <c r="L203" s="36">
        <v>-165.52</v>
      </c>
      <c r="M203" s="36">
        <v>-147.31</v>
      </c>
      <c r="N203" s="45">
        <v>-729.45</v>
      </c>
      <c r="O203" s="54">
        <f t="shared" si="7"/>
        <v>-2731.4300000000003</v>
      </c>
      <c r="P203" s="27">
        <v>-83.3333333333333</v>
      </c>
      <c r="Q203" s="36">
        <v>-83.3333333333333</v>
      </c>
      <c r="R203" s="36">
        <v>-83.3333333333333</v>
      </c>
      <c r="S203" s="36">
        <v>-83.3333333333333</v>
      </c>
      <c r="T203" s="36">
        <v>-83.3333333333333</v>
      </c>
      <c r="U203" s="36">
        <v>-83.3333333333333</v>
      </c>
      <c r="V203" s="36">
        <v>-83.3333333333333</v>
      </c>
      <c r="W203" s="36">
        <v>-83.3333333333334</v>
      </c>
      <c r="X203" s="36">
        <v>-83.3333333333334</v>
      </c>
      <c r="Y203" s="36">
        <v>-83.3333333333334</v>
      </c>
      <c r="Z203" s="36">
        <v>-83.3333333333334</v>
      </c>
      <c r="AA203" s="45">
        <v>-83.3333333333334</v>
      </c>
      <c r="AB203" s="54">
        <f t="shared" si="7"/>
        <v>-1000</v>
      </c>
      <c r="AC203" s="64">
        <v>-271.33</v>
      </c>
      <c r="AD203" s="71">
        <v>-179.36</v>
      </c>
      <c r="AE203" s="71">
        <v>-439.62</v>
      </c>
      <c r="AF203" s="71">
        <v>-355.02</v>
      </c>
      <c r="AG203" s="71">
        <v>-113.05</v>
      </c>
      <c r="AH203" s="71">
        <v>-339.69</v>
      </c>
      <c r="AI203" s="71">
        <v>-109.79</v>
      </c>
      <c r="AJ203" s="71">
        <v>-83.3333333333333</v>
      </c>
      <c r="AK203" s="71">
        <v>-83.3333333333333</v>
      </c>
      <c r="AL203" s="71">
        <v>-83.3333333333333</v>
      </c>
      <c r="AM203" s="71">
        <v>-83.333333333333499</v>
      </c>
      <c r="AN203" s="80">
        <v>-83.333333333333499</v>
      </c>
      <c r="AO203" s="157">
        <f t="shared" si="7"/>
        <v>-2224.5266666666666</v>
      </c>
      <c r="AP203" s="36">
        <f t="shared" si="2"/>
        <v>-1224.5266666666666</v>
      </c>
      <c r="AQ203" s="98">
        <f t="shared" si="3"/>
        <v>1.2245266666666665</v>
      </c>
      <c r="AR203" s="36" t="e">
        <f>IF(#REF!-AB203=0,"",#REF!-AB203)</f>
        <v>#REF!</v>
      </c>
      <c r="AS203" s="98" t="str">
        <f>IFERROR((#REF!-AB203)/AB203,"")</f>
        <v/>
      </c>
      <c r="AT203" s="89">
        <v>-1471.97</v>
      </c>
      <c r="AU203" s="36">
        <v>-1807.86</v>
      </c>
      <c r="AV203" s="36">
        <f t="shared" si="4"/>
        <v>-335.88999999999987</v>
      </c>
      <c r="AW203" s="98">
        <f t="shared" si="5"/>
        <v>0.2281907919319007</v>
      </c>
      <c r="AX203" s="112"/>
    </row>
    <row r="204" spans="1:50" s="117" customFormat="1" ht="15" customHeight="1" x14ac:dyDescent="0.3">
      <c r="A204" s="118">
        <v>364440</v>
      </c>
      <c r="B204" s="119" t="s">
        <v>228</v>
      </c>
      <c r="C204" s="27">
        <v>-540</v>
      </c>
      <c r="D204" s="36">
        <v>-1014.5</v>
      </c>
      <c r="E204" s="36">
        <v>-5635.52</v>
      </c>
      <c r="F204" s="36">
        <v>-1035</v>
      </c>
      <c r="G204" s="36">
        <v>-1620</v>
      </c>
      <c r="H204" s="36">
        <v>-1210</v>
      </c>
      <c r="I204" s="36">
        <v>-300</v>
      </c>
      <c r="J204" s="36">
        <v>-400</v>
      </c>
      <c r="K204" s="36">
        <v>-1084</v>
      </c>
      <c r="L204" s="36">
        <v>-418.52</v>
      </c>
      <c r="M204" s="36">
        <v>0</v>
      </c>
      <c r="N204" s="45">
        <v>0</v>
      </c>
      <c r="O204" s="54">
        <f t="shared" si="7"/>
        <v>-13257.54</v>
      </c>
      <c r="P204" s="27">
        <v>-1350</v>
      </c>
      <c r="Q204" s="36">
        <v>-1350</v>
      </c>
      <c r="R204" s="36">
        <v>-1350</v>
      </c>
      <c r="S204" s="36">
        <v>-1350</v>
      </c>
      <c r="T204" s="36">
        <v>-1350</v>
      </c>
      <c r="U204" s="36">
        <v>-1350</v>
      </c>
      <c r="V204" s="36">
        <v>-1350</v>
      </c>
      <c r="W204" s="36">
        <v>-1350</v>
      </c>
      <c r="X204" s="36">
        <v>-1350</v>
      </c>
      <c r="Y204" s="36">
        <v>-1350</v>
      </c>
      <c r="Z204" s="36">
        <v>-1350</v>
      </c>
      <c r="AA204" s="45">
        <v>-1350</v>
      </c>
      <c r="AB204" s="54">
        <f t="shared" si="7"/>
        <v>-16200</v>
      </c>
      <c r="AC204" s="64">
        <v>-794</v>
      </c>
      <c r="AD204" s="71">
        <v>-64.52</v>
      </c>
      <c r="AE204" s="71">
        <v>-1839.52</v>
      </c>
      <c r="AF204" s="71">
        <v>-393.68</v>
      </c>
      <c r="AG204" s="71">
        <v>-570</v>
      </c>
      <c r="AH204" s="71">
        <v>-887.41</v>
      </c>
      <c r="AI204" s="71">
        <v>0</v>
      </c>
      <c r="AJ204" s="71">
        <v>-1350</v>
      </c>
      <c r="AK204" s="71">
        <v>-1350</v>
      </c>
      <c r="AL204" s="71">
        <v>-1350</v>
      </c>
      <c r="AM204" s="71">
        <v>-1350</v>
      </c>
      <c r="AN204" s="80">
        <v>-1350</v>
      </c>
      <c r="AO204" s="157">
        <f t="shared" si="7"/>
        <v>-11299.130000000001</v>
      </c>
      <c r="AP204" s="36">
        <f t="shared" si="2"/>
        <v>4900.869999999999</v>
      </c>
      <c r="AQ204" s="98">
        <f t="shared" si="3"/>
        <v>-0.30252283950617276</v>
      </c>
      <c r="AR204" s="36" t="e">
        <f>IF(#REF!-AB204=0,"",#REF!-AB204)</f>
        <v>#REF!</v>
      </c>
      <c r="AS204" s="98" t="str">
        <f>IFERROR((#REF!-AB204)/AB204,"")</f>
        <v/>
      </c>
      <c r="AT204" s="89">
        <v>-11355.02</v>
      </c>
      <c r="AU204" s="36">
        <v>-4549.13</v>
      </c>
      <c r="AV204" s="36">
        <f t="shared" si="4"/>
        <v>6805.89</v>
      </c>
      <c r="AW204" s="98">
        <f t="shared" si="5"/>
        <v>-0.59937278842309394</v>
      </c>
      <c r="AX204" s="112"/>
    </row>
    <row r="205" spans="1:50" ht="15" customHeight="1" x14ac:dyDescent="0.3">
      <c r="A205" s="118">
        <v>364442</v>
      </c>
      <c r="B205" s="119" t="s">
        <v>229</v>
      </c>
      <c r="C205" s="27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-550</v>
      </c>
      <c r="K205" s="36">
        <v>0</v>
      </c>
      <c r="L205" s="36">
        <v>-150</v>
      </c>
      <c r="M205" s="36">
        <v>0</v>
      </c>
      <c r="N205" s="45">
        <v>0</v>
      </c>
      <c r="O205" s="54">
        <f t="shared" si="7"/>
        <v>-700</v>
      </c>
      <c r="P205" s="27">
        <v>-658.33333333333303</v>
      </c>
      <c r="Q205" s="36">
        <v>-658.33333333333303</v>
      </c>
      <c r="R205" s="36">
        <v>-658.33333333333303</v>
      </c>
      <c r="S205" s="36">
        <v>-658.33333333333303</v>
      </c>
      <c r="T205" s="36">
        <v>-658.33333333333303</v>
      </c>
      <c r="U205" s="36">
        <v>-658.33333333333303</v>
      </c>
      <c r="V205" s="36">
        <v>-658.33333333333405</v>
      </c>
      <c r="W205" s="36">
        <v>-658.33333333333201</v>
      </c>
      <c r="X205" s="36">
        <v>-658.33333333333405</v>
      </c>
      <c r="Y205" s="36">
        <v>-658.33333333333303</v>
      </c>
      <c r="Z205" s="36">
        <v>-658.33333333333303</v>
      </c>
      <c r="AA205" s="45">
        <v>-658.33333333333405</v>
      </c>
      <c r="AB205" s="54">
        <f t="shared" si="7"/>
        <v>-7899.9999999999982</v>
      </c>
      <c r="AC205" s="64">
        <v>0</v>
      </c>
      <c r="AD205" s="71">
        <v>0</v>
      </c>
      <c r="AE205" s="71">
        <v>0</v>
      </c>
      <c r="AF205" s="71">
        <v>0</v>
      </c>
      <c r="AG205" s="71">
        <v>-110.63</v>
      </c>
      <c r="AH205" s="71">
        <v>0</v>
      </c>
      <c r="AI205" s="71">
        <v>0</v>
      </c>
      <c r="AJ205" s="71">
        <v>-658.33333333333303</v>
      </c>
      <c r="AK205" s="71">
        <v>-658.33333333333303</v>
      </c>
      <c r="AL205" s="71">
        <v>-658.33333333333303</v>
      </c>
      <c r="AM205" s="71">
        <v>-658.33333333333303</v>
      </c>
      <c r="AN205" s="80">
        <v>-658.33333333333303</v>
      </c>
      <c r="AO205" s="157">
        <f t="shared" si="7"/>
        <v>-3402.2966666666653</v>
      </c>
      <c r="AP205" s="36">
        <f t="shared" si="2"/>
        <v>4497.7033333333329</v>
      </c>
      <c r="AQ205" s="98">
        <f t="shared" si="3"/>
        <v>-0.56932953586497903</v>
      </c>
      <c r="AR205" s="36" t="e">
        <f>IF(#REF!-AB205=0,"",#REF!-AB205)</f>
        <v>#REF!</v>
      </c>
      <c r="AS205" s="98" t="str">
        <f>IFERROR((#REF!-AB205)/AB205,"")</f>
        <v/>
      </c>
      <c r="AT205" s="89">
        <v>0</v>
      </c>
      <c r="AU205" s="36">
        <v>-110.63</v>
      </c>
      <c r="AV205" s="36">
        <f t="shared" si="4"/>
        <v>-110.63</v>
      </c>
      <c r="AW205" s="98" t="str">
        <f t="shared" si="5"/>
        <v/>
      </c>
      <c r="AX205" s="112"/>
    </row>
    <row r="206" spans="1:50" ht="15" customHeight="1" x14ac:dyDescent="0.3">
      <c r="A206" s="118">
        <v>364443</v>
      </c>
      <c r="B206" s="119" t="s">
        <v>230</v>
      </c>
      <c r="C206" s="27">
        <v>0</v>
      </c>
      <c r="D206" s="36">
        <v>0</v>
      </c>
      <c r="E206" s="36">
        <v>-2563.98</v>
      </c>
      <c r="F206" s="36">
        <v>0</v>
      </c>
      <c r="G206" s="36">
        <v>0</v>
      </c>
      <c r="H206" s="36">
        <v>-1526.17</v>
      </c>
      <c r="I206" s="36">
        <v>0</v>
      </c>
      <c r="J206" s="36">
        <v>0</v>
      </c>
      <c r="K206" s="36">
        <v>-1203.46</v>
      </c>
      <c r="L206" s="36">
        <v>0</v>
      </c>
      <c r="M206" s="36">
        <v>-918.47</v>
      </c>
      <c r="N206" s="45">
        <v>-2581.19</v>
      </c>
      <c r="O206" s="54">
        <f t="shared" si="7"/>
        <v>-8793.27</v>
      </c>
      <c r="P206" s="27">
        <v>-750</v>
      </c>
      <c r="Q206" s="36">
        <v>-750</v>
      </c>
      <c r="R206" s="36">
        <v>-750</v>
      </c>
      <c r="S206" s="36">
        <v>-750</v>
      </c>
      <c r="T206" s="36">
        <v>-750</v>
      </c>
      <c r="U206" s="36">
        <v>-750</v>
      </c>
      <c r="V206" s="36">
        <v>-750</v>
      </c>
      <c r="W206" s="36">
        <v>-750</v>
      </c>
      <c r="X206" s="36">
        <v>-750</v>
      </c>
      <c r="Y206" s="36">
        <v>-750</v>
      </c>
      <c r="Z206" s="36">
        <v>-750</v>
      </c>
      <c r="AA206" s="45">
        <v>-750</v>
      </c>
      <c r="AB206" s="54">
        <f t="shared" si="7"/>
        <v>-9000</v>
      </c>
      <c r="AC206" s="64">
        <v>-1363.26</v>
      </c>
      <c r="AD206" s="71">
        <v>0</v>
      </c>
      <c r="AE206" s="71">
        <v>-1210.33</v>
      </c>
      <c r="AF206" s="71">
        <v>0</v>
      </c>
      <c r="AG206" s="71">
        <v>0</v>
      </c>
      <c r="AH206" s="71">
        <v>-1672.06</v>
      </c>
      <c r="AI206" s="71">
        <v>0</v>
      </c>
      <c r="AJ206" s="71">
        <v>-750</v>
      </c>
      <c r="AK206" s="71">
        <v>-750</v>
      </c>
      <c r="AL206" s="71">
        <v>-750</v>
      </c>
      <c r="AM206" s="71">
        <v>-750</v>
      </c>
      <c r="AN206" s="80">
        <v>-750</v>
      </c>
      <c r="AO206" s="157">
        <f t="shared" si="7"/>
        <v>-7995.65</v>
      </c>
      <c r="AP206" s="36">
        <f t="shared" si="2"/>
        <v>1004.3500000000004</v>
      </c>
      <c r="AQ206" s="98">
        <f t="shared" si="3"/>
        <v>-0.11159444444444448</v>
      </c>
      <c r="AR206" s="36" t="e">
        <f>IF(#REF!-AB206=0,"",#REF!-AB206)</f>
        <v>#REF!</v>
      </c>
      <c r="AS206" s="98" t="str">
        <f>IFERROR((#REF!-AB206)/AB206,"")</f>
        <v/>
      </c>
      <c r="AT206" s="89">
        <v>-4090.15</v>
      </c>
      <c r="AU206" s="36">
        <v>-4245.6499999999996</v>
      </c>
      <c r="AV206" s="36">
        <f t="shared" si="4"/>
        <v>-155.49999999999955</v>
      </c>
      <c r="AW206" s="98">
        <f t="shared" si="5"/>
        <v>3.8018165592948801E-2</v>
      </c>
      <c r="AX206" s="112"/>
    </row>
    <row r="207" spans="1:50" s="117" customFormat="1" ht="15" customHeight="1" x14ac:dyDescent="0.3">
      <c r="A207" s="118">
        <v>364450</v>
      </c>
      <c r="B207" s="119" t="s">
        <v>231</v>
      </c>
      <c r="C207" s="27">
        <v>0</v>
      </c>
      <c r="D207" s="36">
        <v>0</v>
      </c>
      <c r="E207" s="36">
        <v>-7350.99</v>
      </c>
      <c r="F207" s="36">
        <v>0</v>
      </c>
      <c r="G207" s="36">
        <v>0</v>
      </c>
      <c r="H207" s="36">
        <v>-7350.99</v>
      </c>
      <c r="I207" s="36">
        <v>0</v>
      </c>
      <c r="J207" s="36">
        <v>0</v>
      </c>
      <c r="K207" s="36">
        <v>-7350.99</v>
      </c>
      <c r="L207" s="36">
        <v>0</v>
      </c>
      <c r="M207" s="36">
        <v>0</v>
      </c>
      <c r="N207" s="45">
        <v>-7350.98</v>
      </c>
      <c r="O207" s="54">
        <f t="shared" si="7"/>
        <v>-29403.95</v>
      </c>
      <c r="P207" s="27">
        <v>-2333.3333333333298</v>
      </c>
      <c r="Q207" s="36">
        <v>-2333.3333333333298</v>
      </c>
      <c r="R207" s="36">
        <v>-2333.3333333333298</v>
      </c>
      <c r="S207" s="36">
        <v>-2333.3333333333298</v>
      </c>
      <c r="T207" s="36">
        <v>-2333.3333333333298</v>
      </c>
      <c r="U207" s="36">
        <v>-2333.3333333333298</v>
      </c>
      <c r="V207" s="36">
        <v>-2333.3333333333298</v>
      </c>
      <c r="W207" s="36">
        <v>-2333.3333333333298</v>
      </c>
      <c r="X207" s="36">
        <v>-2333.3333333333298</v>
      </c>
      <c r="Y207" s="36">
        <v>-2333.3333333333298</v>
      </c>
      <c r="Z207" s="36">
        <v>-2333.3333333333298</v>
      </c>
      <c r="AA207" s="45">
        <v>-2333.3333333333298</v>
      </c>
      <c r="AB207" s="54">
        <f t="shared" si="7"/>
        <v>-27999.999999999953</v>
      </c>
      <c r="AC207" s="64">
        <v>0</v>
      </c>
      <c r="AD207" s="71">
        <v>0</v>
      </c>
      <c r="AE207" s="71">
        <v>-6840.85</v>
      </c>
      <c r="AF207" s="71">
        <v>0</v>
      </c>
      <c r="AG207" s="71">
        <v>0</v>
      </c>
      <c r="AH207" s="71">
        <v>-6840.85</v>
      </c>
      <c r="AI207" s="71">
        <v>0</v>
      </c>
      <c r="AJ207" s="71">
        <v>-2333.3333333333298</v>
      </c>
      <c r="AK207" s="71">
        <v>-2333.3333333333298</v>
      </c>
      <c r="AL207" s="71">
        <v>-2333.3333333333399</v>
      </c>
      <c r="AM207" s="71">
        <v>-2333.3333333333399</v>
      </c>
      <c r="AN207" s="80">
        <v>-2333.3333333333399</v>
      </c>
      <c r="AO207" s="157">
        <f t="shared" si="7"/>
        <v>-25348.36666666668</v>
      </c>
      <c r="AP207" s="36">
        <f t="shared" si="2"/>
        <v>2651.6333333332732</v>
      </c>
      <c r="AQ207" s="98">
        <f t="shared" si="3"/>
        <v>-9.4701190476188482E-2</v>
      </c>
      <c r="AR207" s="36" t="e">
        <f>IF(#REF!-AB207=0,"",#REF!-AB207)</f>
        <v>#REF!</v>
      </c>
      <c r="AS207" s="98" t="str">
        <f>IFERROR((#REF!-AB207)/AB207,"")</f>
        <v/>
      </c>
      <c r="AT207" s="89">
        <v>-14701.98</v>
      </c>
      <c r="AU207" s="36">
        <v>-13681.7</v>
      </c>
      <c r="AV207" s="36">
        <f t="shared" si="4"/>
        <v>1020.2799999999988</v>
      </c>
      <c r="AW207" s="98">
        <f t="shared" si="5"/>
        <v>-6.9397455308740655E-2</v>
      </c>
      <c r="AX207" s="112"/>
    </row>
    <row r="208" spans="1:50" ht="15" customHeight="1" x14ac:dyDescent="0.3">
      <c r="A208" s="118">
        <v>364453</v>
      </c>
      <c r="B208" s="119" t="s">
        <v>232</v>
      </c>
      <c r="C208" s="27">
        <v>0</v>
      </c>
      <c r="D208" s="36">
        <v>0</v>
      </c>
      <c r="E208" s="36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-8230.31</v>
      </c>
      <c r="K208" s="36">
        <v>0</v>
      </c>
      <c r="L208" s="36">
        <v>0</v>
      </c>
      <c r="M208" s="36">
        <v>0</v>
      </c>
      <c r="N208" s="45">
        <v>-1444.15</v>
      </c>
      <c r="O208" s="54">
        <f t="shared" si="7"/>
        <v>-9674.4599999999991</v>
      </c>
      <c r="P208" s="27">
        <v>-666.66666666666697</v>
      </c>
      <c r="Q208" s="36">
        <v>-666.66666666666697</v>
      </c>
      <c r="R208" s="36">
        <v>-666.66666666666697</v>
      </c>
      <c r="S208" s="36">
        <v>-666.66666666666697</v>
      </c>
      <c r="T208" s="36">
        <v>-666.66666666666697</v>
      </c>
      <c r="U208" s="36">
        <v>-666.66666666666697</v>
      </c>
      <c r="V208" s="36">
        <v>-666.66666666666697</v>
      </c>
      <c r="W208" s="36">
        <v>-666.66666666666697</v>
      </c>
      <c r="X208" s="36">
        <v>-666.66666666666697</v>
      </c>
      <c r="Y208" s="36">
        <v>-666.66666666666697</v>
      </c>
      <c r="Z208" s="36">
        <v>-666.66666666666697</v>
      </c>
      <c r="AA208" s="45">
        <v>-666.66666666666697</v>
      </c>
      <c r="AB208" s="54">
        <f t="shared" si="7"/>
        <v>-8000.0000000000036</v>
      </c>
      <c r="AC208" s="64">
        <v>0</v>
      </c>
      <c r="AD208" s="71">
        <v>0</v>
      </c>
      <c r="AE208" s="71">
        <v>0</v>
      </c>
      <c r="AF208" s="71">
        <v>0</v>
      </c>
      <c r="AG208" s="71">
        <v>0</v>
      </c>
      <c r="AH208" s="71">
        <v>0</v>
      </c>
      <c r="AI208" s="71">
        <v>-9640.43</v>
      </c>
      <c r="AJ208" s="71">
        <v>-666.66666666666595</v>
      </c>
      <c r="AK208" s="71">
        <v>-666.66666666666595</v>
      </c>
      <c r="AL208" s="71">
        <v>-666.66666666666595</v>
      </c>
      <c r="AM208" s="71">
        <v>-666.66666666666595</v>
      </c>
      <c r="AN208" s="80">
        <v>-666.66666666666595</v>
      </c>
      <c r="AO208" s="157">
        <f t="shared" si="7"/>
        <v>-12973.763333333331</v>
      </c>
      <c r="AP208" s="36">
        <f t="shared" si="2"/>
        <v>-4973.763333333327</v>
      </c>
      <c r="AQ208" s="98">
        <f t="shared" si="3"/>
        <v>0.62172041666666555</v>
      </c>
      <c r="AR208" s="36" t="e">
        <f>IF(#REF!-AB208=0,"",#REF!-AB208)</f>
        <v>#REF!</v>
      </c>
      <c r="AS208" s="98" t="str">
        <f>IFERROR((#REF!-AB208)/AB208,"")</f>
        <v/>
      </c>
      <c r="AT208" s="89">
        <v>0</v>
      </c>
      <c r="AU208" s="36">
        <v>-9640.43</v>
      </c>
      <c r="AV208" s="36">
        <f t="shared" si="4"/>
        <v>-9640.43</v>
      </c>
      <c r="AW208" s="98" t="str">
        <f t="shared" si="5"/>
        <v/>
      </c>
      <c r="AX208" s="112"/>
    </row>
    <row r="209" spans="1:50" s="117" customFormat="1" ht="15" customHeight="1" x14ac:dyDescent="0.3">
      <c r="A209" s="118">
        <v>364460</v>
      </c>
      <c r="B209" s="119" t="s">
        <v>233</v>
      </c>
      <c r="C209" s="27">
        <v>-14700</v>
      </c>
      <c r="D209" s="36">
        <v>-16657.669999999998</v>
      </c>
      <c r="E209" s="36">
        <v>-52140.5</v>
      </c>
      <c r="F209" s="36">
        <v>-15730</v>
      </c>
      <c r="G209" s="36">
        <v>-14700</v>
      </c>
      <c r="H209" s="36">
        <v>-52385.5</v>
      </c>
      <c r="I209" s="36">
        <v>-14805</v>
      </c>
      <c r="J209" s="36">
        <v>-15905.73</v>
      </c>
      <c r="K209" s="36">
        <v>-59969.5</v>
      </c>
      <c r="L209" s="36">
        <v>-14700</v>
      </c>
      <c r="M209" s="36">
        <v>-16917.98</v>
      </c>
      <c r="N209" s="45">
        <v>-136215.16</v>
      </c>
      <c r="O209" s="54">
        <f t="shared" si="7"/>
        <v>-424827.04000000004</v>
      </c>
      <c r="P209" s="27">
        <v>-52427.75</v>
      </c>
      <c r="Q209" s="36">
        <v>-52427.75</v>
      </c>
      <c r="R209" s="36">
        <v>-52427.75</v>
      </c>
      <c r="S209" s="36">
        <v>-52427.75</v>
      </c>
      <c r="T209" s="36">
        <v>-52427.75</v>
      </c>
      <c r="U209" s="36">
        <v>-52427.75</v>
      </c>
      <c r="V209" s="36">
        <v>-52427.750000000102</v>
      </c>
      <c r="W209" s="36">
        <v>-52427.749999999898</v>
      </c>
      <c r="X209" s="36">
        <v>-52427.750000000102</v>
      </c>
      <c r="Y209" s="36">
        <v>-52427.75</v>
      </c>
      <c r="Z209" s="36">
        <v>-52427.749999999898</v>
      </c>
      <c r="AA209" s="45">
        <v>-52427.750000000102</v>
      </c>
      <c r="AB209" s="54">
        <f t="shared" si="7"/>
        <v>-629133.00000000012</v>
      </c>
      <c r="AC209" s="64">
        <v>-52617.23</v>
      </c>
      <c r="AD209" s="71">
        <v>-21180.63</v>
      </c>
      <c r="AE209" s="71">
        <v>-74151.67</v>
      </c>
      <c r="AF209" s="71">
        <v>-50184.42</v>
      </c>
      <c r="AG209" s="71">
        <v>-23917.23</v>
      </c>
      <c r="AH209" s="71">
        <v>-73068.899999999994</v>
      </c>
      <c r="AI209" s="71">
        <v>-32984.42</v>
      </c>
      <c r="AJ209" s="71">
        <v>-52427.75</v>
      </c>
      <c r="AK209" s="71">
        <v>-52427.75</v>
      </c>
      <c r="AL209" s="71">
        <v>-52427.75</v>
      </c>
      <c r="AM209" s="71">
        <v>-52427.75</v>
      </c>
      <c r="AN209" s="80">
        <v>-52427.75</v>
      </c>
      <c r="AO209" s="157">
        <f t="shared" si="7"/>
        <v>-590243.25</v>
      </c>
      <c r="AP209" s="36">
        <f t="shared" si="2"/>
        <v>38889.750000000116</v>
      </c>
      <c r="AQ209" s="98">
        <f t="shared" si="3"/>
        <v>-6.1814830886315147E-2</v>
      </c>
      <c r="AR209" s="36" t="e">
        <f>IF(#REF!-AB209=0,"",#REF!-AB209)</f>
        <v>#REF!</v>
      </c>
      <c r="AS209" s="98" t="str">
        <f>IFERROR((#REF!-AB209)/AB209,"")</f>
        <v/>
      </c>
      <c r="AT209" s="89">
        <v>-181118.67</v>
      </c>
      <c r="AU209" s="36">
        <v>-328104.5</v>
      </c>
      <c r="AV209" s="36">
        <f t="shared" si="4"/>
        <v>-146985.82999999999</v>
      </c>
      <c r="AW209" s="98">
        <f t="shared" si="5"/>
        <v>0.81154433168043905</v>
      </c>
      <c r="AX209" s="112"/>
    </row>
    <row r="210" spans="1:50" ht="15" customHeight="1" x14ac:dyDescent="0.3">
      <c r="A210" s="118">
        <v>364470</v>
      </c>
      <c r="B210" s="119" t="s">
        <v>234</v>
      </c>
      <c r="C210" s="27">
        <v>-296.95999999999998</v>
      </c>
      <c r="D210" s="36">
        <v>-20</v>
      </c>
      <c r="E210" s="36">
        <v>-2839.16</v>
      </c>
      <c r="F210" s="36">
        <v>-1982.48</v>
      </c>
      <c r="G210" s="36">
        <v>-1855</v>
      </c>
      <c r="H210" s="36">
        <v>-1229.68</v>
      </c>
      <c r="I210" s="36">
        <v>-607.90000000000305</v>
      </c>
      <c r="J210" s="36">
        <v>-452</v>
      </c>
      <c r="K210" s="36">
        <v>-1719.36</v>
      </c>
      <c r="L210" s="36">
        <v>-8162.54</v>
      </c>
      <c r="M210" s="36">
        <v>-2167.9299999999998</v>
      </c>
      <c r="N210" s="45">
        <v>-4514</v>
      </c>
      <c r="O210" s="54">
        <f t="shared" si="7"/>
        <v>-25847.010000000006</v>
      </c>
      <c r="P210" s="27">
        <v>-6767.5</v>
      </c>
      <c r="Q210" s="36">
        <v>-6767.5</v>
      </c>
      <c r="R210" s="36">
        <v>-6767.5</v>
      </c>
      <c r="S210" s="36">
        <v>-6767.5</v>
      </c>
      <c r="T210" s="36">
        <v>-6767.5</v>
      </c>
      <c r="U210" s="36">
        <v>-6767.5</v>
      </c>
      <c r="V210" s="36">
        <v>-6767.50000000001</v>
      </c>
      <c r="W210" s="36">
        <v>-6767.49999999999</v>
      </c>
      <c r="X210" s="36">
        <v>-6767.5</v>
      </c>
      <c r="Y210" s="36">
        <v>-6767.5</v>
      </c>
      <c r="Z210" s="36">
        <v>-6767.5</v>
      </c>
      <c r="AA210" s="45">
        <v>-6767.5</v>
      </c>
      <c r="AB210" s="54">
        <f t="shared" si="7"/>
        <v>-81210</v>
      </c>
      <c r="AC210" s="64">
        <v>-846.24</v>
      </c>
      <c r="AD210" s="71">
        <v>-459.17</v>
      </c>
      <c r="AE210" s="71">
        <v>-2371.48</v>
      </c>
      <c r="AF210" s="71">
        <v>-2621.82</v>
      </c>
      <c r="AG210" s="71">
        <v>-1053.27</v>
      </c>
      <c r="AH210" s="71">
        <v>-1823.62</v>
      </c>
      <c r="AI210" s="71">
        <v>-105.33</v>
      </c>
      <c r="AJ210" s="71">
        <v>-6767.5</v>
      </c>
      <c r="AK210" s="71">
        <v>-6767.5</v>
      </c>
      <c r="AL210" s="71">
        <v>-6767.5</v>
      </c>
      <c r="AM210" s="71">
        <v>-6767.49999999999</v>
      </c>
      <c r="AN210" s="80">
        <v>-6767.50000000001</v>
      </c>
      <c r="AO210" s="157">
        <f t="shared" si="7"/>
        <v>-43118.43</v>
      </c>
      <c r="AP210" s="36">
        <f t="shared" si="2"/>
        <v>38091.57</v>
      </c>
      <c r="AQ210" s="98">
        <f t="shared" si="3"/>
        <v>-0.46905024011821206</v>
      </c>
      <c r="AR210" s="36" t="e">
        <f>IF(#REF!-AB210=0,"",#REF!-AB210)</f>
        <v>#REF!</v>
      </c>
      <c r="AS210" s="98" t="str">
        <f>IFERROR((#REF!-AB210)/AB210,"")</f>
        <v/>
      </c>
      <c r="AT210" s="89">
        <v>-8831.18</v>
      </c>
      <c r="AU210" s="36">
        <v>-9280.93</v>
      </c>
      <c r="AV210" s="36">
        <f t="shared" si="4"/>
        <v>-449.75</v>
      </c>
      <c r="AW210" s="98">
        <f t="shared" si="5"/>
        <v>5.0927509121091404E-2</v>
      </c>
      <c r="AX210" s="112"/>
    </row>
    <row r="211" spans="1:50" ht="15" customHeight="1" x14ac:dyDescent="0.3">
      <c r="A211" s="118">
        <v>364480</v>
      </c>
      <c r="B211" s="119" t="s">
        <v>235</v>
      </c>
      <c r="C211" s="27">
        <v>6984.9</v>
      </c>
      <c r="D211" s="36">
        <v>84483.85</v>
      </c>
      <c r="E211" s="36">
        <v>30765.77</v>
      </c>
      <c r="F211" s="36">
        <v>4243.47</v>
      </c>
      <c r="G211" s="36">
        <v>28463.97</v>
      </c>
      <c r="H211" s="36">
        <v>6524.5100000000102</v>
      </c>
      <c r="I211" s="36">
        <v>0</v>
      </c>
      <c r="J211" s="36">
        <v>1161.5</v>
      </c>
      <c r="K211" s="36">
        <v>79.5</v>
      </c>
      <c r="L211" s="36">
        <v>8950.59</v>
      </c>
      <c r="M211" s="36">
        <v>0</v>
      </c>
      <c r="N211" s="45">
        <v>39425.03</v>
      </c>
      <c r="O211" s="54">
        <f t="shared" si="7"/>
        <v>211083.09000000003</v>
      </c>
      <c r="P211" s="27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45"/>
      <c r="AB211" s="54">
        <f t="shared" si="7"/>
        <v>0</v>
      </c>
      <c r="AC211" s="64">
        <v>0</v>
      </c>
      <c r="AD211" s="71">
        <v>3969</v>
      </c>
      <c r="AE211" s="71">
        <v>1862</v>
      </c>
      <c r="AF211" s="71">
        <v>3902</v>
      </c>
      <c r="AG211" s="71">
        <v>0</v>
      </c>
      <c r="AH211" s="71">
        <v>1715</v>
      </c>
      <c r="AI211" s="71">
        <v>47119.17</v>
      </c>
      <c r="AJ211" s="71">
        <v>0</v>
      </c>
      <c r="AK211" s="71">
        <v>0</v>
      </c>
      <c r="AL211" s="71">
        <v>0</v>
      </c>
      <c r="AM211" s="71">
        <v>0</v>
      </c>
      <c r="AN211" s="80">
        <v>0</v>
      </c>
      <c r="AO211" s="157">
        <f t="shared" si="7"/>
        <v>58567.17</v>
      </c>
      <c r="AP211" s="36">
        <f t="shared" si="2"/>
        <v>58567.17</v>
      </c>
      <c r="AQ211" s="98" t="str">
        <f t="shared" si="3"/>
        <v/>
      </c>
      <c r="AR211" s="36" t="e">
        <f>IF(#REF!-AB211=0,"",#REF!-AB211)</f>
        <v>#REF!</v>
      </c>
      <c r="AS211" s="98" t="str">
        <f>IFERROR((#REF!-AB211)/AB211,"")</f>
        <v/>
      </c>
      <c r="AT211" s="89">
        <v>161466.47</v>
      </c>
      <c r="AU211" s="36">
        <v>58567.17</v>
      </c>
      <c r="AV211" s="36">
        <f t="shared" si="4"/>
        <v>-102899.3</v>
      </c>
      <c r="AW211" s="98">
        <f t="shared" si="5"/>
        <v>-0.63727967794180429</v>
      </c>
      <c r="AX211" s="112"/>
    </row>
    <row r="212" spans="1:50" ht="15" customHeight="1" x14ac:dyDescent="0.3">
      <c r="A212" s="6" t="s">
        <v>236</v>
      </c>
      <c r="B212" s="15" t="s">
        <v>237</v>
      </c>
      <c r="C212" s="26">
        <v>-29864.84</v>
      </c>
      <c r="D212" s="35">
        <v>-115402.52</v>
      </c>
      <c r="E212" s="35">
        <v>-57160.589999999902</v>
      </c>
      <c r="F212" s="35">
        <v>-77295.440000000104</v>
      </c>
      <c r="G212" s="35">
        <v>-29998.91</v>
      </c>
      <c r="H212" s="35">
        <v>-63114.1000000001</v>
      </c>
      <c r="I212" s="35">
        <v>-21171.930000000099</v>
      </c>
      <c r="J212" s="35">
        <v>-37459.629999999997</v>
      </c>
      <c r="K212" s="35">
        <v>-44064.260000000198</v>
      </c>
      <c r="L212" s="35">
        <v>-36260.599999999897</v>
      </c>
      <c r="M212" s="35">
        <v>-79438.209999999701</v>
      </c>
      <c r="N212" s="44">
        <v>-83620.860000000102</v>
      </c>
      <c r="O212" s="53">
        <f t="shared" si="7"/>
        <v>-674851.89000000013</v>
      </c>
      <c r="P212" s="26">
        <v>-60273.75</v>
      </c>
      <c r="Q212" s="35">
        <v>-60273.75</v>
      </c>
      <c r="R212" s="35">
        <v>-60273.75</v>
      </c>
      <c r="S212" s="35">
        <v>-60273.75</v>
      </c>
      <c r="T212" s="35">
        <v>-60273.75</v>
      </c>
      <c r="U212" s="35">
        <v>-60273.749999999898</v>
      </c>
      <c r="V212" s="35">
        <v>-60273.749999999898</v>
      </c>
      <c r="W212" s="35">
        <v>-60273.750000000102</v>
      </c>
      <c r="X212" s="35">
        <v>-60273.749999999898</v>
      </c>
      <c r="Y212" s="35">
        <v>-60273.750000000102</v>
      </c>
      <c r="Z212" s="35">
        <v>-60273.749999999804</v>
      </c>
      <c r="AA212" s="44">
        <v>-60273.750000000102</v>
      </c>
      <c r="AB212" s="53">
        <f t="shared" si="7"/>
        <v>-723284.99999999977</v>
      </c>
      <c r="AC212" s="62">
        <v>-33268.68</v>
      </c>
      <c r="AD212" s="62">
        <v>-89637.57</v>
      </c>
      <c r="AE212" s="62">
        <v>-53156.3999999999</v>
      </c>
      <c r="AF212" s="62">
        <v>-57436</v>
      </c>
      <c r="AG212" s="62">
        <v>-47858.650000000103</v>
      </c>
      <c r="AH212" s="62">
        <v>-50887.49</v>
      </c>
      <c r="AI212" s="62">
        <v>-23673.29</v>
      </c>
      <c r="AJ212" s="62">
        <v>-60273.75</v>
      </c>
      <c r="AK212" s="62">
        <v>-60273.75</v>
      </c>
      <c r="AL212" s="62">
        <v>-60273.750000000102</v>
      </c>
      <c r="AM212" s="62">
        <v>-60273.75</v>
      </c>
      <c r="AN212" s="62">
        <v>-60273.75</v>
      </c>
      <c r="AO212" s="156">
        <f t="shared" si="7"/>
        <v>-657286.83000000007</v>
      </c>
      <c r="AP212" s="35">
        <f t="shared" si="2"/>
        <v>65998.169999999693</v>
      </c>
      <c r="AQ212" s="97">
        <f t="shared" si="3"/>
        <v>-9.1247806881104565E-2</v>
      </c>
      <c r="AR212" s="35" t="e">
        <f>IF(#REF!-AB212=0,"",#REF!-AB212)</f>
        <v>#REF!</v>
      </c>
      <c r="AS212" s="97" t="str">
        <f>IFERROR((#REF!-AB212)/AB212,"")</f>
        <v/>
      </c>
      <c r="AT212" s="88">
        <v>-394008.33</v>
      </c>
      <c r="AU212" s="35">
        <v>-355918.08000000002</v>
      </c>
      <c r="AV212" s="35">
        <f t="shared" si="4"/>
        <v>38090.25</v>
      </c>
      <c r="AW212" s="97">
        <f t="shared" si="5"/>
        <v>-9.6673717532824749E-2</v>
      </c>
      <c r="AX212" s="110"/>
    </row>
    <row r="213" spans="1:50" ht="15" customHeight="1" x14ac:dyDescent="0.3">
      <c r="A213" s="6" t="s">
        <v>238</v>
      </c>
      <c r="B213" s="15" t="s">
        <v>239</v>
      </c>
      <c r="C213" s="26">
        <v>-29864.84</v>
      </c>
      <c r="D213" s="35">
        <v>-115402.52</v>
      </c>
      <c r="E213" s="35">
        <v>-57160.59</v>
      </c>
      <c r="F213" s="35">
        <v>-77295.44</v>
      </c>
      <c r="G213" s="35">
        <v>-29998.909999999902</v>
      </c>
      <c r="H213" s="35">
        <v>-63114.1000000001</v>
      </c>
      <c r="I213" s="35">
        <v>-21171.930000000099</v>
      </c>
      <c r="J213" s="35">
        <v>-37459.629999999997</v>
      </c>
      <c r="K213" s="35">
        <v>-44064.26</v>
      </c>
      <c r="L213" s="35">
        <v>-36260.599999999897</v>
      </c>
      <c r="M213" s="35">
        <v>-79438.209999999905</v>
      </c>
      <c r="N213" s="44">
        <v>-83620.860000000204</v>
      </c>
      <c r="O213" s="53">
        <f t="shared" si="7"/>
        <v>-674851.89000000025</v>
      </c>
      <c r="P213" s="26">
        <v>-60273.75</v>
      </c>
      <c r="Q213" s="35">
        <v>-60273.75</v>
      </c>
      <c r="R213" s="35">
        <v>-60273.75</v>
      </c>
      <c r="S213" s="35">
        <v>-60273.75</v>
      </c>
      <c r="T213" s="35">
        <v>-60273.75</v>
      </c>
      <c r="U213" s="35">
        <v>-60273.75</v>
      </c>
      <c r="V213" s="35">
        <v>-60273.749999999898</v>
      </c>
      <c r="W213" s="35">
        <v>-60273.750000000102</v>
      </c>
      <c r="X213" s="35">
        <v>-60273.749999999898</v>
      </c>
      <c r="Y213" s="35">
        <v>-60273.75</v>
      </c>
      <c r="Z213" s="35">
        <v>-60273.75</v>
      </c>
      <c r="AA213" s="44">
        <v>-60273.75</v>
      </c>
      <c r="AB213" s="53">
        <f t="shared" si="7"/>
        <v>-723284.99999999988</v>
      </c>
      <c r="AC213" s="62">
        <v>-33268.68</v>
      </c>
      <c r="AD213" s="62">
        <v>-89637.57</v>
      </c>
      <c r="AE213" s="62">
        <v>-53156.4</v>
      </c>
      <c r="AF213" s="62">
        <v>-57436</v>
      </c>
      <c r="AG213" s="62">
        <v>-47858.65</v>
      </c>
      <c r="AH213" s="62">
        <v>-50887.49</v>
      </c>
      <c r="AI213" s="62">
        <v>-23673.289999999899</v>
      </c>
      <c r="AJ213" s="62">
        <v>-60273.750000000102</v>
      </c>
      <c r="AK213" s="62">
        <v>-60273.749999999898</v>
      </c>
      <c r="AL213" s="62">
        <v>-60273.750000000102</v>
      </c>
      <c r="AM213" s="62">
        <v>-60273.75</v>
      </c>
      <c r="AN213" s="62">
        <v>-60273.749999999898</v>
      </c>
      <c r="AO213" s="156">
        <f t="shared" si="7"/>
        <v>-657286.82999999984</v>
      </c>
      <c r="AP213" s="35">
        <f t="shared" si="2"/>
        <v>65998.170000000042</v>
      </c>
      <c r="AQ213" s="97">
        <f t="shared" si="3"/>
        <v>-9.1247806881105037E-2</v>
      </c>
      <c r="AR213" s="35" t="e">
        <f>IF(#REF!-AB213=0,"",#REF!-AB213)</f>
        <v>#REF!</v>
      </c>
      <c r="AS213" s="97" t="str">
        <f>IFERROR((#REF!-AB213)/AB213,"")</f>
        <v/>
      </c>
      <c r="AT213" s="88">
        <v>-394008.33</v>
      </c>
      <c r="AU213" s="35">
        <v>-355918.08000000002</v>
      </c>
      <c r="AV213" s="35">
        <f t="shared" si="4"/>
        <v>38090.25</v>
      </c>
      <c r="AW213" s="97">
        <f t="shared" si="5"/>
        <v>-9.6673717532824749E-2</v>
      </c>
      <c r="AX213" s="110"/>
    </row>
    <row r="214" spans="1:50" ht="15" customHeight="1" x14ac:dyDescent="0.3">
      <c r="A214" s="7">
        <v>364500</v>
      </c>
      <c r="B214" s="16" t="s">
        <v>240</v>
      </c>
      <c r="C214" s="27">
        <v>-2163.14</v>
      </c>
      <c r="D214" s="36">
        <v>-156.38999999999999</v>
      </c>
      <c r="E214" s="36">
        <v>-247.680000000001</v>
      </c>
      <c r="F214" s="36">
        <v>-584.349999999999</v>
      </c>
      <c r="G214" s="36">
        <v>-5243.5</v>
      </c>
      <c r="H214" s="36">
        <v>-144.47999999999999</v>
      </c>
      <c r="I214" s="36">
        <v>-187.650000000001</v>
      </c>
      <c r="J214" s="36">
        <v>-538.24</v>
      </c>
      <c r="K214" s="36">
        <v>-465.51</v>
      </c>
      <c r="L214" s="36">
        <v>-196.86000000000101</v>
      </c>
      <c r="M214" s="36">
        <v>0</v>
      </c>
      <c r="N214" s="45">
        <v>-362.69000000000199</v>
      </c>
      <c r="O214" s="54">
        <f t="shared" si="7"/>
        <v>-10290.490000000003</v>
      </c>
      <c r="P214" s="27">
        <v>-791.66666666666697</v>
      </c>
      <c r="Q214" s="36">
        <v>-791.66666666666697</v>
      </c>
      <c r="R214" s="36">
        <v>-791.66666666666595</v>
      </c>
      <c r="S214" s="36">
        <v>-791.66666666666697</v>
      </c>
      <c r="T214" s="36">
        <v>-791.66666666666595</v>
      </c>
      <c r="U214" s="36">
        <v>-791.66666666666697</v>
      </c>
      <c r="V214" s="36">
        <v>-791.66666666666595</v>
      </c>
      <c r="W214" s="36">
        <v>-791.66666666666902</v>
      </c>
      <c r="X214" s="36">
        <v>-791.66666666666504</v>
      </c>
      <c r="Y214" s="36">
        <v>-791.66666666666504</v>
      </c>
      <c r="Z214" s="36">
        <v>-791.66666666666697</v>
      </c>
      <c r="AA214" s="45">
        <v>-791.66666666666799</v>
      </c>
      <c r="AB214" s="54">
        <f t="shared" si="7"/>
        <v>-9500</v>
      </c>
      <c r="AC214" s="64">
        <v>-596.99</v>
      </c>
      <c r="AD214" s="71">
        <v>-1212.8599999999999</v>
      </c>
      <c r="AE214" s="71">
        <v>-552.76</v>
      </c>
      <c r="AF214" s="71">
        <v>-454.42</v>
      </c>
      <c r="AG214" s="71">
        <v>-4541.88</v>
      </c>
      <c r="AH214" s="71">
        <v>-278.45000000000101</v>
      </c>
      <c r="AI214" s="71">
        <v>-183.43</v>
      </c>
      <c r="AJ214" s="71">
        <v>-791.66666666666799</v>
      </c>
      <c r="AK214" s="71">
        <v>-791.66666666666401</v>
      </c>
      <c r="AL214" s="71">
        <v>-791.66666666666799</v>
      </c>
      <c r="AM214" s="71">
        <v>-791.66666666666799</v>
      </c>
      <c r="AN214" s="80">
        <v>-791.66666666666401</v>
      </c>
      <c r="AO214" s="157">
        <f t="shared" si="7"/>
        <v>-11779.123333333333</v>
      </c>
      <c r="AP214" s="36">
        <f t="shared" si="2"/>
        <v>-2279.123333333333</v>
      </c>
      <c r="AQ214" s="98">
        <f t="shared" si="3"/>
        <v>0.23990771929824559</v>
      </c>
      <c r="AR214" s="36" t="e">
        <f>IF(#REF!-AB214=0,"",#REF!-AB214)</f>
        <v>#REF!</v>
      </c>
      <c r="AS214" s="98" t="str">
        <f>IFERROR((#REF!-AB214)/AB214,"")</f>
        <v/>
      </c>
      <c r="AT214" s="89">
        <v>-8727.19</v>
      </c>
      <c r="AU214" s="36">
        <v>-7820.79</v>
      </c>
      <c r="AV214" s="36">
        <f t="shared" si="4"/>
        <v>906.40000000000055</v>
      </c>
      <c r="AW214" s="98">
        <f t="shared" si="5"/>
        <v>-0.10385931783311701</v>
      </c>
      <c r="AX214" s="112"/>
    </row>
    <row r="215" spans="1:50" ht="15" customHeight="1" x14ac:dyDescent="0.3">
      <c r="A215" s="7">
        <v>364510</v>
      </c>
      <c r="B215" s="16" t="s">
        <v>241</v>
      </c>
      <c r="C215" s="27">
        <v>-200.17</v>
      </c>
      <c r="D215" s="36">
        <v>-92.53</v>
      </c>
      <c r="E215" s="36">
        <v>0</v>
      </c>
      <c r="F215" s="36">
        <v>-11991.28</v>
      </c>
      <c r="G215" s="36">
        <v>-2018.01</v>
      </c>
      <c r="H215" s="36">
        <v>-36.180000000000298</v>
      </c>
      <c r="I215" s="36">
        <v>-1655.98</v>
      </c>
      <c r="J215" s="36">
        <v>-5871.21</v>
      </c>
      <c r="K215" s="36">
        <v>-67.290000000000902</v>
      </c>
      <c r="L215" s="36">
        <v>-220.050000000003</v>
      </c>
      <c r="M215" s="36">
        <v>-31.6399999999994</v>
      </c>
      <c r="N215" s="45">
        <v>-300</v>
      </c>
      <c r="O215" s="54">
        <f t="shared" si="7"/>
        <v>-22484.340000000004</v>
      </c>
      <c r="P215" s="27">
        <v>-1850</v>
      </c>
      <c r="Q215" s="36">
        <v>-1850</v>
      </c>
      <c r="R215" s="36">
        <v>-1850</v>
      </c>
      <c r="S215" s="36">
        <v>-1850</v>
      </c>
      <c r="T215" s="36">
        <v>-1850</v>
      </c>
      <c r="U215" s="36">
        <v>-1850</v>
      </c>
      <c r="V215" s="36">
        <v>-1850</v>
      </c>
      <c r="W215" s="36">
        <v>-1850</v>
      </c>
      <c r="X215" s="36">
        <v>-1850</v>
      </c>
      <c r="Y215" s="36">
        <v>-1850</v>
      </c>
      <c r="Z215" s="36">
        <v>-1850</v>
      </c>
      <c r="AA215" s="45">
        <v>-1850</v>
      </c>
      <c r="AB215" s="54">
        <f t="shared" si="7"/>
        <v>-22200</v>
      </c>
      <c r="AC215" s="64">
        <v>0</v>
      </c>
      <c r="AD215" s="71">
        <v>-252.49</v>
      </c>
      <c r="AE215" s="71">
        <v>-37.020000000000003</v>
      </c>
      <c r="AF215" s="71">
        <v>-12011.2</v>
      </c>
      <c r="AG215" s="71">
        <v>-3824.58</v>
      </c>
      <c r="AH215" s="71">
        <v>0</v>
      </c>
      <c r="AI215" s="71">
        <v>-129.74</v>
      </c>
      <c r="AJ215" s="71">
        <v>-1850</v>
      </c>
      <c r="AK215" s="71">
        <v>-1850</v>
      </c>
      <c r="AL215" s="71">
        <v>-1850</v>
      </c>
      <c r="AM215" s="71">
        <v>-1850</v>
      </c>
      <c r="AN215" s="80">
        <v>-1850</v>
      </c>
      <c r="AO215" s="157">
        <f t="shared" si="7"/>
        <v>-25505.03</v>
      </c>
      <c r="AP215" s="36">
        <f t="shared" si="2"/>
        <v>-3305.0299999999988</v>
      </c>
      <c r="AQ215" s="98">
        <f t="shared" si="3"/>
        <v>0.14887522522522517</v>
      </c>
      <c r="AR215" s="36" t="e">
        <f>IF(#REF!-AB215=0,"",#REF!-AB215)</f>
        <v>#REF!</v>
      </c>
      <c r="AS215" s="98" t="str">
        <f>IFERROR((#REF!-AB215)/AB215,"")</f>
        <v/>
      </c>
      <c r="AT215" s="89">
        <v>-15994.15</v>
      </c>
      <c r="AU215" s="36">
        <v>-16255.03</v>
      </c>
      <c r="AV215" s="36">
        <f t="shared" si="4"/>
        <v>-260.88000000000102</v>
      </c>
      <c r="AW215" s="98">
        <f t="shared" si="5"/>
        <v>1.6310963696101452E-2</v>
      </c>
      <c r="AX215" s="112"/>
    </row>
    <row r="216" spans="1:50" ht="15" customHeight="1" x14ac:dyDescent="0.3">
      <c r="A216" s="7">
        <v>364511</v>
      </c>
      <c r="B216" s="16" t="s">
        <v>242</v>
      </c>
      <c r="C216" s="27">
        <v>-809.82</v>
      </c>
      <c r="D216" s="36">
        <v>0</v>
      </c>
      <c r="E216" s="36">
        <v>0</v>
      </c>
      <c r="F216" s="36">
        <v>73.489999999999995</v>
      </c>
      <c r="G216" s="36">
        <v>-151.63999999999999</v>
      </c>
      <c r="H216" s="36">
        <v>-1.76999999999998</v>
      </c>
      <c r="I216" s="36">
        <v>-60</v>
      </c>
      <c r="J216" s="36">
        <v>0</v>
      </c>
      <c r="K216" s="36">
        <v>0</v>
      </c>
      <c r="L216" s="36">
        <v>0</v>
      </c>
      <c r="M216" s="36">
        <v>-69.92</v>
      </c>
      <c r="N216" s="45">
        <v>-74.550000000000097</v>
      </c>
      <c r="O216" s="54">
        <f t="shared" si="7"/>
        <v>-1094.21</v>
      </c>
      <c r="P216" s="27">
        <v>-94.1666666666667</v>
      </c>
      <c r="Q216" s="36">
        <v>-94.1666666666667</v>
      </c>
      <c r="R216" s="36">
        <v>-94.1666666666667</v>
      </c>
      <c r="S216" s="36">
        <v>-94.1666666666666</v>
      </c>
      <c r="T216" s="36">
        <v>-94.1666666666667</v>
      </c>
      <c r="U216" s="36">
        <v>-94.1666666666667</v>
      </c>
      <c r="V216" s="36">
        <v>-94.1666666666666</v>
      </c>
      <c r="W216" s="36">
        <v>-94.1666666666666</v>
      </c>
      <c r="X216" s="36">
        <v>-94.1666666666667</v>
      </c>
      <c r="Y216" s="36">
        <v>-94.1666666666667</v>
      </c>
      <c r="Z216" s="36">
        <v>-94.1666666666667</v>
      </c>
      <c r="AA216" s="45">
        <v>-94.166666666666501</v>
      </c>
      <c r="AB216" s="54">
        <f t="shared" si="7"/>
        <v>-1130</v>
      </c>
      <c r="AC216" s="64">
        <v>-326.39</v>
      </c>
      <c r="AD216" s="71">
        <v>-50</v>
      </c>
      <c r="AE216" s="71">
        <v>0</v>
      </c>
      <c r="AF216" s="71">
        <v>-54</v>
      </c>
      <c r="AG216" s="71">
        <v>-169.09</v>
      </c>
      <c r="AH216" s="71">
        <v>0</v>
      </c>
      <c r="AI216" s="71">
        <v>-50</v>
      </c>
      <c r="AJ216" s="71">
        <v>-94.1666666666666</v>
      </c>
      <c r="AK216" s="71">
        <v>-94.1666666666666</v>
      </c>
      <c r="AL216" s="71">
        <v>-94.1666666666667</v>
      </c>
      <c r="AM216" s="71">
        <v>-94.1666666666667</v>
      </c>
      <c r="AN216" s="80">
        <v>-94.166666666666501</v>
      </c>
      <c r="AO216" s="157">
        <f t="shared" si="7"/>
        <v>-1120.3133333333333</v>
      </c>
      <c r="AP216" s="36">
        <f t="shared" si="2"/>
        <v>9.6866666666667243</v>
      </c>
      <c r="AQ216" s="98">
        <f t="shared" si="3"/>
        <v>-8.5722713864307288E-3</v>
      </c>
      <c r="AR216" s="36" t="e">
        <f>IF(#REF!-AB216=0,"",#REF!-AB216)</f>
        <v>#REF!</v>
      </c>
      <c r="AS216" s="98" t="str">
        <f>IFERROR((#REF!-AB216)/AB216,"")</f>
        <v/>
      </c>
      <c r="AT216" s="89">
        <v>-949.74</v>
      </c>
      <c r="AU216" s="36">
        <v>-649.48</v>
      </c>
      <c r="AV216" s="36">
        <f t="shared" si="4"/>
        <v>300.26</v>
      </c>
      <c r="AW216" s="98">
        <f t="shared" si="5"/>
        <v>-0.31614968307115632</v>
      </c>
      <c r="AX216" s="112"/>
    </row>
    <row r="217" spans="1:50" ht="15" customHeight="1" x14ac:dyDescent="0.3">
      <c r="A217" s="7">
        <v>364512</v>
      </c>
      <c r="B217" s="16" t="s">
        <v>243</v>
      </c>
      <c r="C217" s="27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45"/>
      <c r="O217" s="54">
        <f t="shared" si="7"/>
        <v>0</v>
      </c>
      <c r="P217" s="27">
        <v>-41.6666666666667</v>
      </c>
      <c r="Q217" s="36">
        <v>-41.6666666666667</v>
      </c>
      <c r="R217" s="36">
        <v>-41.6666666666667</v>
      </c>
      <c r="S217" s="36">
        <v>-41.6666666666667</v>
      </c>
      <c r="T217" s="36">
        <v>-41.6666666666667</v>
      </c>
      <c r="U217" s="36">
        <v>-41.6666666666667</v>
      </c>
      <c r="V217" s="36">
        <v>-41.6666666666667</v>
      </c>
      <c r="W217" s="36">
        <v>-41.6666666666666</v>
      </c>
      <c r="X217" s="36">
        <v>-41.6666666666666</v>
      </c>
      <c r="Y217" s="36">
        <v>-41.6666666666666</v>
      </c>
      <c r="Z217" s="36">
        <v>-41.6666666666666</v>
      </c>
      <c r="AA217" s="45">
        <v>-41.6666666666667</v>
      </c>
      <c r="AB217" s="54">
        <f t="shared" si="7"/>
        <v>-500.00000000000006</v>
      </c>
      <c r="AC217" s="64">
        <v>0</v>
      </c>
      <c r="AD217" s="71">
        <v>0</v>
      </c>
      <c r="AE217" s="71">
        <v>0</v>
      </c>
      <c r="AF217" s="71">
        <v>0</v>
      </c>
      <c r="AG217" s="71">
        <v>0</v>
      </c>
      <c r="AH217" s="71">
        <v>0</v>
      </c>
      <c r="AI217" s="71">
        <v>0</v>
      </c>
      <c r="AJ217" s="71">
        <v>-41.6666666666667</v>
      </c>
      <c r="AK217" s="71">
        <v>-41.6666666666667</v>
      </c>
      <c r="AL217" s="71">
        <v>-41.6666666666667</v>
      </c>
      <c r="AM217" s="71">
        <v>-41.6666666666667</v>
      </c>
      <c r="AN217" s="80">
        <v>-41.6666666666667</v>
      </c>
      <c r="AO217" s="157">
        <f t="shared" si="7"/>
        <v>-208.33333333333348</v>
      </c>
      <c r="AP217" s="36">
        <f t="shared" si="2"/>
        <v>291.66666666666657</v>
      </c>
      <c r="AQ217" s="98">
        <f t="shared" si="3"/>
        <v>-0.58333333333333304</v>
      </c>
      <c r="AR217" s="36" t="e">
        <f>IF(#REF!-AB217=0,"",#REF!-AB217)</f>
        <v>#REF!</v>
      </c>
      <c r="AS217" s="98" t="str">
        <f>IFERROR((#REF!-AB217)/AB217,"")</f>
        <v/>
      </c>
      <c r="AT217" s="89"/>
      <c r="AU217" s="36"/>
      <c r="AV217" s="36" t="str">
        <f t="shared" si="4"/>
        <v/>
      </c>
      <c r="AW217" s="98" t="str">
        <f t="shared" si="5"/>
        <v/>
      </c>
      <c r="AX217" s="112"/>
    </row>
    <row r="218" spans="1:50" ht="15" hidden="1" customHeight="1" x14ac:dyDescent="0.3">
      <c r="A218" s="7">
        <v>364513</v>
      </c>
      <c r="B218" s="16" t="s">
        <v>244</v>
      </c>
      <c r="C218" s="27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45"/>
      <c r="O218" s="54">
        <f t="shared" si="7"/>
        <v>0</v>
      </c>
      <c r="P218" s="27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45"/>
      <c r="AB218" s="54">
        <f t="shared" si="7"/>
        <v>0</v>
      </c>
      <c r="AC218" s="64"/>
      <c r="AD218" s="71"/>
      <c r="AE218" s="71"/>
      <c r="AF218" s="71"/>
      <c r="AG218" s="71"/>
      <c r="AH218" s="71"/>
      <c r="AI218" s="71"/>
      <c r="AJ218" s="71"/>
      <c r="AK218" s="71"/>
      <c r="AL218" s="71"/>
      <c r="AM218" s="71"/>
      <c r="AN218" s="80"/>
      <c r="AO218" s="157">
        <f t="shared" si="7"/>
        <v>0</v>
      </c>
      <c r="AP218" s="36" t="str">
        <f t="shared" si="2"/>
        <v/>
      </c>
      <c r="AQ218" s="98" t="str">
        <f t="shared" si="3"/>
        <v/>
      </c>
      <c r="AR218" s="36" t="e">
        <f>IF(#REF!-AB218=0,"",#REF!-AB218)</f>
        <v>#REF!</v>
      </c>
      <c r="AS218" s="98" t="str">
        <f>IFERROR((#REF!-AB218)/AB218,"")</f>
        <v/>
      </c>
      <c r="AT218" s="89"/>
      <c r="AU218" s="36"/>
      <c r="AV218" s="36" t="str">
        <f t="shared" si="4"/>
        <v/>
      </c>
      <c r="AW218" s="98" t="str">
        <f t="shared" si="5"/>
        <v/>
      </c>
      <c r="AX218" s="112"/>
    </row>
    <row r="219" spans="1:50" ht="15" customHeight="1" x14ac:dyDescent="0.3">
      <c r="A219" s="7">
        <v>364520</v>
      </c>
      <c r="B219" s="16" t="s">
        <v>245</v>
      </c>
      <c r="C219" s="27">
        <v>-6932.95</v>
      </c>
      <c r="D219" s="36">
        <v>-6129.85</v>
      </c>
      <c r="E219" s="36">
        <v>-4923.6400000000003</v>
      </c>
      <c r="F219" s="36">
        <v>-8174.16</v>
      </c>
      <c r="G219" s="36">
        <v>-5149.58</v>
      </c>
      <c r="H219" s="36">
        <v>-2775.64</v>
      </c>
      <c r="I219" s="36">
        <v>-1503.32</v>
      </c>
      <c r="J219" s="36">
        <v>-7107.12</v>
      </c>
      <c r="K219" s="36">
        <v>-7218.9699999999903</v>
      </c>
      <c r="L219" s="36">
        <v>-6388.78</v>
      </c>
      <c r="M219" s="36">
        <v>-5831.97</v>
      </c>
      <c r="N219" s="45">
        <v>-5981.21000000002</v>
      </c>
      <c r="O219" s="54">
        <f t="shared" si="7"/>
        <v>-68117.190000000017</v>
      </c>
      <c r="P219" s="27">
        <v>-5625</v>
      </c>
      <c r="Q219" s="36">
        <v>-5625</v>
      </c>
      <c r="R219" s="36">
        <v>-5625</v>
      </c>
      <c r="S219" s="36">
        <v>-5625</v>
      </c>
      <c r="T219" s="36">
        <v>-5625</v>
      </c>
      <c r="U219" s="36">
        <v>-5625</v>
      </c>
      <c r="V219" s="36">
        <v>-5625.00000000001</v>
      </c>
      <c r="W219" s="36">
        <v>-5624.99999999999</v>
      </c>
      <c r="X219" s="36">
        <v>-5625</v>
      </c>
      <c r="Y219" s="36">
        <v>-5625</v>
      </c>
      <c r="Z219" s="36">
        <v>-5624.99999999999</v>
      </c>
      <c r="AA219" s="45">
        <v>-5625.00000000001</v>
      </c>
      <c r="AB219" s="54">
        <f t="shared" si="7"/>
        <v>-67500</v>
      </c>
      <c r="AC219" s="64">
        <v>-6450.04</v>
      </c>
      <c r="AD219" s="71">
        <v>-6716.45</v>
      </c>
      <c r="AE219" s="71">
        <v>-5952.6500000000096</v>
      </c>
      <c r="AF219" s="71">
        <v>-5172.45</v>
      </c>
      <c r="AG219" s="71">
        <v>-6969.24</v>
      </c>
      <c r="AH219" s="71">
        <v>-2434.17</v>
      </c>
      <c r="AI219" s="71">
        <v>-1779.6699999999901</v>
      </c>
      <c r="AJ219" s="71">
        <v>-5625.00000000001</v>
      </c>
      <c r="AK219" s="71">
        <v>-5624.99999999999</v>
      </c>
      <c r="AL219" s="71">
        <v>-5625.00000000001</v>
      </c>
      <c r="AM219" s="71">
        <v>-5625</v>
      </c>
      <c r="AN219" s="80">
        <v>-5624.99999999999</v>
      </c>
      <c r="AO219" s="157">
        <f t="shared" si="7"/>
        <v>-63599.67</v>
      </c>
      <c r="AP219" s="36">
        <f t="shared" si="2"/>
        <v>3900.3300000000017</v>
      </c>
      <c r="AQ219" s="98">
        <f t="shared" si="3"/>
        <v>-5.778266666666669E-2</v>
      </c>
      <c r="AR219" s="36" t="e">
        <f>IF(#REF!-AB219=0,"",#REF!-AB219)</f>
        <v>#REF!</v>
      </c>
      <c r="AS219" s="98" t="str">
        <f>IFERROR((#REF!-AB219)/AB219,"")</f>
        <v/>
      </c>
      <c r="AT219" s="89">
        <v>-35589.14</v>
      </c>
      <c r="AU219" s="36">
        <v>-35474.67</v>
      </c>
      <c r="AV219" s="36">
        <f t="shared" si="4"/>
        <v>114.47000000000116</v>
      </c>
      <c r="AW219" s="98">
        <f t="shared" si="5"/>
        <v>-3.2164306302428542E-3</v>
      </c>
      <c r="AX219" s="112"/>
    </row>
    <row r="220" spans="1:50" ht="15" customHeight="1" x14ac:dyDescent="0.3">
      <c r="A220" s="7">
        <v>364530</v>
      </c>
      <c r="B220" s="16" t="s">
        <v>246</v>
      </c>
      <c r="C220" s="27">
        <v>-484.04</v>
      </c>
      <c r="D220" s="36">
        <v>-247.66</v>
      </c>
      <c r="E220" s="36">
        <v>-791.6</v>
      </c>
      <c r="F220" s="36">
        <v>-694.92</v>
      </c>
      <c r="G220" s="36">
        <v>-2008.44</v>
      </c>
      <c r="H220" s="36">
        <v>-472.88</v>
      </c>
      <c r="I220" s="36">
        <v>-461.09</v>
      </c>
      <c r="J220" s="36">
        <v>-173.259999999999</v>
      </c>
      <c r="K220" s="36">
        <v>-88.280000000000697</v>
      </c>
      <c r="L220" s="36">
        <v>-886.95000000000095</v>
      </c>
      <c r="M220" s="36">
        <v>-164.63</v>
      </c>
      <c r="N220" s="45">
        <v>-345.83000000000101</v>
      </c>
      <c r="O220" s="54">
        <f t="shared" si="7"/>
        <v>-6819.5800000000017</v>
      </c>
      <c r="P220" s="27">
        <v>-570.83333333333303</v>
      </c>
      <c r="Q220" s="36">
        <v>-570.83333333333303</v>
      </c>
      <c r="R220" s="36">
        <v>-570.83333333333303</v>
      </c>
      <c r="S220" s="36">
        <v>-570.83333333333303</v>
      </c>
      <c r="T220" s="36">
        <v>-570.83333333333405</v>
      </c>
      <c r="U220" s="36">
        <v>-570.83333333333303</v>
      </c>
      <c r="V220" s="36">
        <v>-570.83333333333303</v>
      </c>
      <c r="W220" s="36">
        <v>-570.83333333333405</v>
      </c>
      <c r="X220" s="36">
        <v>-570.83333333333303</v>
      </c>
      <c r="Y220" s="36">
        <v>-570.83333333333405</v>
      </c>
      <c r="Z220" s="36">
        <v>-570.83333333333201</v>
      </c>
      <c r="AA220" s="45">
        <v>-570.83333333333405</v>
      </c>
      <c r="AB220" s="54">
        <f t="shared" si="7"/>
        <v>-6849.9999999999991</v>
      </c>
      <c r="AC220" s="64">
        <v>-217.72</v>
      </c>
      <c r="AD220" s="71">
        <v>-103.2</v>
      </c>
      <c r="AE220" s="71">
        <v>-373.33</v>
      </c>
      <c r="AF220" s="71">
        <v>-1519.52</v>
      </c>
      <c r="AG220" s="71">
        <v>-521.67999999999995</v>
      </c>
      <c r="AH220" s="71">
        <v>-15.940000000000101</v>
      </c>
      <c r="AI220" s="71">
        <v>-60.119999999999898</v>
      </c>
      <c r="AJ220" s="71">
        <v>-570.83333333333303</v>
      </c>
      <c r="AK220" s="71">
        <v>-570.83333333333405</v>
      </c>
      <c r="AL220" s="71">
        <v>-570.83333333333303</v>
      </c>
      <c r="AM220" s="71">
        <v>-570.83333333333496</v>
      </c>
      <c r="AN220" s="80">
        <v>-570.83333333333201</v>
      </c>
      <c r="AO220" s="157">
        <f t="shared" si="7"/>
        <v>-5665.6766666666672</v>
      </c>
      <c r="AP220" s="36">
        <f t="shared" si="2"/>
        <v>1184.3233333333319</v>
      </c>
      <c r="AQ220" s="98">
        <f t="shared" si="3"/>
        <v>-0.172893917274939</v>
      </c>
      <c r="AR220" s="36" t="e">
        <f>IF(#REF!-AB220=0,"",#REF!-AB220)</f>
        <v>#REF!</v>
      </c>
      <c r="AS220" s="98" t="str">
        <f>IFERROR((#REF!-AB220)/AB220,"")</f>
        <v/>
      </c>
      <c r="AT220" s="89">
        <v>-5160.63</v>
      </c>
      <c r="AU220" s="36">
        <v>-2811.51</v>
      </c>
      <c r="AV220" s="36">
        <f t="shared" si="4"/>
        <v>2349.12</v>
      </c>
      <c r="AW220" s="98">
        <f t="shared" si="5"/>
        <v>-0.45520023718034425</v>
      </c>
      <c r="AX220" s="112"/>
    </row>
    <row r="221" spans="1:50" ht="15" customHeight="1" x14ac:dyDescent="0.3">
      <c r="A221" s="7">
        <v>364540</v>
      </c>
      <c r="B221" s="16" t="s">
        <v>247</v>
      </c>
      <c r="C221" s="27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45"/>
      <c r="O221" s="54">
        <f t="shared" si="7"/>
        <v>0</v>
      </c>
      <c r="P221" s="27">
        <v>-8.3333333333333304</v>
      </c>
      <c r="Q221" s="36">
        <v>-8.3333333333333304</v>
      </c>
      <c r="R221" s="36">
        <v>-8.3333333333333304</v>
      </c>
      <c r="S221" s="36">
        <v>-8.3333333333333393</v>
      </c>
      <c r="T221" s="36">
        <v>-8.3333333333333393</v>
      </c>
      <c r="U221" s="36">
        <v>-8.3333333333333393</v>
      </c>
      <c r="V221" s="36">
        <v>-8.3333333333333393</v>
      </c>
      <c r="W221" s="36">
        <v>-8.3333333333333304</v>
      </c>
      <c r="X221" s="36">
        <v>-8.3333333333333304</v>
      </c>
      <c r="Y221" s="36">
        <v>-8.3333333333333304</v>
      </c>
      <c r="Z221" s="36">
        <v>-8.3333333333333304</v>
      </c>
      <c r="AA221" s="45">
        <v>-8.3333333333333304</v>
      </c>
      <c r="AB221" s="54">
        <f t="shared" si="7"/>
        <v>-100</v>
      </c>
      <c r="AC221" s="64">
        <v>0</v>
      </c>
      <c r="AD221" s="71">
        <v>0</v>
      </c>
      <c r="AE221" s="71">
        <v>0</v>
      </c>
      <c r="AF221" s="71">
        <v>0</v>
      </c>
      <c r="AG221" s="71">
        <v>0</v>
      </c>
      <c r="AH221" s="71">
        <v>0</v>
      </c>
      <c r="AI221" s="71">
        <v>-39.130000000000003</v>
      </c>
      <c r="AJ221" s="71">
        <v>-8.3333333333333393</v>
      </c>
      <c r="AK221" s="71">
        <v>-8.3333333333333304</v>
      </c>
      <c r="AL221" s="71">
        <v>-8.3333333333333304</v>
      </c>
      <c r="AM221" s="71">
        <v>-8.3333333333333393</v>
      </c>
      <c r="AN221" s="80">
        <v>-8.3333333333333393</v>
      </c>
      <c r="AO221" s="157">
        <f t="shared" si="7"/>
        <v>-80.796666666666681</v>
      </c>
      <c r="AP221" s="36">
        <f t="shared" si="2"/>
        <v>19.203333333333319</v>
      </c>
      <c r="AQ221" s="98">
        <f t="shared" si="3"/>
        <v>-0.19203333333333319</v>
      </c>
      <c r="AR221" s="36" t="e">
        <f>IF(#REF!-AB221=0,"",#REF!-AB221)</f>
        <v>#REF!</v>
      </c>
      <c r="AS221" s="98" t="str">
        <f>IFERROR((#REF!-AB221)/AB221,"")</f>
        <v/>
      </c>
      <c r="AT221" s="89"/>
      <c r="AU221" s="36">
        <v>-39.130000000000003</v>
      </c>
      <c r="AV221" s="36">
        <f t="shared" si="4"/>
        <v>-39.130000000000003</v>
      </c>
      <c r="AW221" s="98" t="str">
        <f t="shared" si="5"/>
        <v/>
      </c>
      <c r="AX221" s="112"/>
    </row>
    <row r="222" spans="1:50" ht="15" customHeight="1" x14ac:dyDescent="0.3">
      <c r="A222" s="7">
        <v>364541</v>
      </c>
      <c r="B222" s="16" t="s">
        <v>248</v>
      </c>
      <c r="C222" s="27">
        <v>0</v>
      </c>
      <c r="D222" s="36">
        <v>0</v>
      </c>
      <c r="E222" s="36">
        <v>0</v>
      </c>
      <c r="F222" s="36">
        <v>0</v>
      </c>
      <c r="G222" s="36">
        <v>0</v>
      </c>
      <c r="H222" s="36">
        <v>-386.3</v>
      </c>
      <c r="I222" s="36">
        <v>0</v>
      </c>
      <c r="J222" s="36">
        <v>0</v>
      </c>
      <c r="K222" s="36">
        <v>0</v>
      </c>
      <c r="L222" s="36">
        <v>0</v>
      </c>
      <c r="M222" s="36">
        <v>-66.179999999999893</v>
      </c>
      <c r="N222" s="45">
        <v>0</v>
      </c>
      <c r="O222" s="54">
        <f t="shared" si="7"/>
        <v>-452.4799999999999</v>
      </c>
      <c r="P222" s="27">
        <v>-52.5</v>
      </c>
      <c r="Q222" s="36">
        <v>-52.5</v>
      </c>
      <c r="R222" s="36">
        <v>-52.5</v>
      </c>
      <c r="S222" s="36">
        <v>-52.5</v>
      </c>
      <c r="T222" s="36">
        <v>-52.500000000000099</v>
      </c>
      <c r="U222" s="36">
        <v>-52.499999999999901</v>
      </c>
      <c r="V222" s="36">
        <v>-52.500000000000099</v>
      </c>
      <c r="W222" s="36">
        <v>-52.499999999999901</v>
      </c>
      <c r="X222" s="36">
        <v>-52.500000000000099</v>
      </c>
      <c r="Y222" s="36">
        <v>-52.5</v>
      </c>
      <c r="Z222" s="36">
        <v>-52.5</v>
      </c>
      <c r="AA222" s="45">
        <v>-52.5</v>
      </c>
      <c r="AB222" s="54">
        <f t="shared" si="7"/>
        <v>-630.00000000000011</v>
      </c>
      <c r="AC222" s="64">
        <v>0</v>
      </c>
      <c r="AD222" s="71">
        <v>0</v>
      </c>
      <c r="AE222" s="71">
        <v>0</v>
      </c>
      <c r="AF222" s="71">
        <v>0</v>
      </c>
      <c r="AG222" s="71">
        <v>0</v>
      </c>
      <c r="AH222" s="71">
        <v>-461.24</v>
      </c>
      <c r="AI222" s="71">
        <v>0</v>
      </c>
      <c r="AJ222" s="71">
        <v>-52.5</v>
      </c>
      <c r="AK222" s="71">
        <v>-52.5</v>
      </c>
      <c r="AL222" s="71">
        <v>-52.5</v>
      </c>
      <c r="AM222" s="71">
        <v>-52.5</v>
      </c>
      <c r="AN222" s="80">
        <v>-52.499999999999901</v>
      </c>
      <c r="AO222" s="157">
        <f t="shared" si="7"/>
        <v>-723.7399999999999</v>
      </c>
      <c r="AP222" s="36">
        <f t="shared" si="2"/>
        <v>-93.739999999999782</v>
      </c>
      <c r="AQ222" s="98">
        <f t="shared" si="3"/>
        <v>0.14879365079365042</v>
      </c>
      <c r="AR222" s="36" t="e">
        <f>IF(#REF!-AB222=0,"",#REF!-AB222)</f>
        <v>#REF!</v>
      </c>
      <c r="AS222" s="98" t="str">
        <f>IFERROR((#REF!-AB222)/AB222,"")</f>
        <v/>
      </c>
      <c r="AT222" s="89">
        <v>-386.3</v>
      </c>
      <c r="AU222" s="36">
        <v>-461.24</v>
      </c>
      <c r="AV222" s="36">
        <f t="shared" si="4"/>
        <v>-74.94</v>
      </c>
      <c r="AW222" s="98">
        <f t="shared" si="5"/>
        <v>0.19399430494434378</v>
      </c>
      <c r="AX222" s="112"/>
    </row>
    <row r="223" spans="1:50" ht="15" customHeight="1" x14ac:dyDescent="0.3">
      <c r="A223" s="7">
        <v>364542</v>
      </c>
      <c r="B223" s="16" t="s">
        <v>249</v>
      </c>
      <c r="C223" s="27">
        <v>-46.76</v>
      </c>
      <c r="D223" s="36">
        <v>0</v>
      </c>
      <c r="E223" s="36">
        <v>0</v>
      </c>
      <c r="F223" s="36">
        <v>-45.65</v>
      </c>
      <c r="G223" s="36">
        <v>0</v>
      </c>
      <c r="H223" s="36">
        <v>0</v>
      </c>
      <c r="I223" s="36">
        <v>0</v>
      </c>
      <c r="J223" s="36">
        <v>-56.68</v>
      </c>
      <c r="K223" s="36">
        <v>0</v>
      </c>
      <c r="L223" s="36">
        <v>0</v>
      </c>
      <c r="M223" s="36">
        <v>0</v>
      </c>
      <c r="N223" s="45">
        <v>0</v>
      </c>
      <c r="O223" s="54">
        <f t="shared" si="7"/>
        <v>-149.09</v>
      </c>
      <c r="P223" s="27">
        <v>-20.8333333333333</v>
      </c>
      <c r="Q223" s="36">
        <v>-20.8333333333333</v>
      </c>
      <c r="R223" s="36">
        <v>-20.8333333333333</v>
      </c>
      <c r="S223" s="36">
        <v>-20.8333333333333</v>
      </c>
      <c r="T223" s="36">
        <v>-20.8333333333333</v>
      </c>
      <c r="U223" s="36">
        <v>-20.8333333333333</v>
      </c>
      <c r="V223" s="36">
        <v>-20.8333333333333</v>
      </c>
      <c r="W223" s="36">
        <v>-20.8333333333333</v>
      </c>
      <c r="X223" s="36">
        <v>-20.8333333333333</v>
      </c>
      <c r="Y223" s="36">
        <v>-20.8333333333333</v>
      </c>
      <c r="Z223" s="36">
        <v>-20.8333333333333</v>
      </c>
      <c r="AA223" s="45">
        <v>-20.8333333333333</v>
      </c>
      <c r="AB223" s="54">
        <f t="shared" si="7"/>
        <v>-249.99999999999966</v>
      </c>
      <c r="AC223" s="64">
        <v>0</v>
      </c>
      <c r="AD223" s="71">
        <v>0</v>
      </c>
      <c r="AE223" s="71">
        <v>-34.479999999999997</v>
      </c>
      <c r="AF223" s="71">
        <v>0</v>
      </c>
      <c r="AG223" s="71">
        <v>0</v>
      </c>
      <c r="AH223" s="71">
        <v>0</v>
      </c>
      <c r="AI223" s="71">
        <v>0</v>
      </c>
      <c r="AJ223" s="71">
        <v>-20.8333333333333</v>
      </c>
      <c r="AK223" s="71">
        <v>-20.8333333333333</v>
      </c>
      <c r="AL223" s="71">
        <v>-20.8333333333333</v>
      </c>
      <c r="AM223" s="71">
        <v>-20.8333333333333</v>
      </c>
      <c r="AN223" s="80">
        <v>-20.8333333333333</v>
      </c>
      <c r="AO223" s="157">
        <f t="shared" si="7"/>
        <v>-138.64666666666648</v>
      </c>
      <c r="AP223" s="36">
        <f t="shared" si="2"/>
        <v>111.35333333333318</v>
      </c>
      <c r="AQ223" s="98">
        <f t="shared" si="3"/>
        <v>-0.44541333333333333</v>
      </c>
      <c r="AR223" s="36" t="e">
        <f>IF(#REF!-AB223=0,"",#REF!-AB223)</f>
        <v>#REF!</v>
      </c>
      <c r="AS223" s="98" t="str">
        <f>IFERROR((#REF!-AB223)/AB223,"")</f>
        <v/>
      </c>
      <c r="AT223" s="89">
        <v>-92.41</v>
      </c>
      <c r="AU223" s="36">
        <v>-34.479999999999997</v>
      </c>
      <c r="AV223" s="36">
        <f t="shared" si="4"/>
        <v>57.93</v>
      </c>
      <c r="AW223" s="98">
        <f t="shared" si="5"/>
        <v>-0.62688020776972186</v>
      </c>
      <c r="AX223" s="112"/>
    </row>
    <row r="224" spans="1:50" ht="15" customHeight="1" x14ac:dyDescent="0.3">
      <c r="A224" s="7">
        <v>364550</v>
      </c>
      <c r="B224" s="16" t="s">
        <v>250</v>
      </c>
      <c r="C224" s="27">
        <v>0</v>
      </c>
      <c r="D224" s="36">
        <v>-418</v>
      </c>
      <c r="E224" s="36">
        <v>-826.57</v>
      </c>
      <c r="F224" s="36">
        <v>-88.829999999999899</v>
      </c>
      <c r="G224" s="36">
        <v>-988.39</v>
      </c>
      <c r="H224" s="36">
        <v>-632.16999999999996</v>
      </c>
      <c r="I224" s="36">
        <v>-880.7</v>
      </c>
      <c r="J224" s="36">
        <v>-638.44000000000096</v>
      </c>
      <c r="K224" s="36">
        <v>-487.37</v>
      </c>
      <c r="L224" s="36">
        <v>-1296.78</v>
      </c>
      <c r="M224" s="36">
        <v>-3186.61</v>
      </c>
      <c r="N224" s="45">
        <v>95.469999999999303</v>
      </c>
      <c r="O224" s="54">
        <f t="shared" si="7"/>
        <v>-9348.3900000000012</v>
      </c>
      <c r="P224" s="27">
        <v>-562.5</v>
      </c>
      <c r="Q224" s="36">
        <v>-562.5</v>
      </c>
      <c r="R224" s="36">
        <v>-562.5</v>
      </c>
      <c r="S224" s="36">
        <v>-562.5</v>
      </c>
      <c r="T224" s="36">
        <v>-562.5</v>
      </c>
      <c r="U224" s="36">
        <v>-562.5</v>
      </c>
      <c r="V224" s="36">
        <v>-562.49999999999898</v>
      </c>
      <c r="W224" s="36">
        <v>-562.5</v>
      </c>
      <c r="X224" s="36">
        <v>-562.50000000000102</v>
      </c>
      <c r="Y224" s="36">
        <v>-562.50000000000102</v>
      </c>
      <c r="Z224" s="36">
        <v>-562.49999999999898</v>
      </c>
      <c r="AA224" s="45">
        <v>-562.50000000000102</v>
      </c>
      <c r="AB224" s="54">
        <f t="shared" si="7"/>
        <v>-6750.0000000000009</v>
      </c>
      <c r="AC224" s="64">
        <v>-2133.77</v>
      </c>
      <c r="AD224" s="71">
        <v>-9.76999999999998</v>
      </c>
      <c r="AE224" s="71">
        <v>-348.01</v>
      </c>
      <c r="AF224" s="71">
        <v>-23.260000000000201</v>
      </c>
      <c r="AG224" s="71">
        <v>-1865.67</v>
      </c>
      <c r="AH224" s="71">
        <v>-1213.8</v>
      </c>
      <c r="AI224" s="71">
        <v>-1862.99</v>
      </c>
      <c r="AJ224" s="71">
        <v>-562.50000000000102</v>
      </c>
      <c r="AK224" s="71">
        <v>-562.50000000000205</v>
      </c>
      <c r="AL224" s="71">
        <v>-562.49999999999795</v>
      </c>
      <c r="AM224" s="71">
        <v>-562.49999999999795</v>
      </c>
      <c r="AN224" s="80">
        <v>-562.50000000000205</v>
      </c>
      <c r="AO224" s="157">
        <f t="shared" si="7"/>
        <v>-10269.770000000002</v>
      </c>
      <c r="AP224" s="36">
        <f t="shared" si="2"/>
        <v>-3519.7700000000013</v>
      </c>
      <c r="AQ224" s="98">
        <f t="shared" si="3"/>
        <v>0.52144740740740758</v>
      </c>
      <c r="AR224" s="36" t="e">
        <f>IF(#REF!-AB224=0,"",#REF!-AB224)</f>
        <v>#REF!</v>
      </c>
      <c r="AS224" s="98" t="str">
        <f>IFERROR((#REF!-AB224)/AB224,"")</f>
        <v/>
      </c>
      <c r="AT224" s="89">
        <v>-3834.66</v>
      </c>
      <c r="AU224" s="36">
        <v>-7457.27</v>
      </c>
      <c r="AV224" s="36">
        <f t="shared" si="4"/>
        <v>-3622.6100000000006</v>
      </c>
      <c r="AW224" s="98">
        <f t="shared" si="5"/>
        <v>0.94470174669983797</v>
      </c>
      <c r="AX224" s="112"/>
    </row>
    <row r="225" spans="1:50" ht="15" customHeight="1" x14ac:dyDescent="0.3">
      <c r="A225" s="7">
        <v>364560</v>
      </c>
      <c r="B225" s="16" t="s">
        <v>251</v>
      </c>
      <c r="C225" s="27">
        <v>-113.15</v>
      </c>
      <c r="D225" s="36">
        <v>-1195.52</v>
      </c>
      <c r="E225" s="36">
        <v>-1307.98</v>
      </c>
      <c r="F225" s="36">
        <v>-230.15</v>
      </c>
      <c r="G225" s="36">
        <v>-110.82</v>
      </c>
      <c r="H225" s="36">
        <v>-469.66</v>
      </c>
      <c r="I225" s="36">
        <v>-325.36</v>
      </c>
      <c r="J225" s="36">
        <v>-335.78</v>
      </c>
      <c r="K225" s="36">
        <v>-141.51</v>
      </c>
      <c r="L225" s="36">
        <v>-286.33</v>
      </c>
      <c r="M225" s="36">
        <v>-75.199999999999804</v>
      </c>
      <c r="N225" s="45">
        <v>-196.44</v>
      </c>
      <c r="O225" s="54">
        <f t="shared" si="7"/>
        <v>-4787.8999999999996</v>
      </c>
      <c r="P225" s="27">
        <v>-658.33333333333303</v>
      </c>
      <c r="Q225" s="36">
        <v>-658.33333333333303</v>
      </c>
      <c r="R225" s="36">
        <v>-658.33333333333303</v>
      </c>
      <c r="S225" s="36">
        <v>-658.33333333333405</v>
      </c>
      <c r="T225" s="36">
        <v>-658.33333333333201</v>
      </c>
      <c r="U225" s="36">
        <v>-658.33333333333405</v>
      </c>
      <c r="V225" s="36">
        <v>-658.33333333333201</v>
      </c>
      <c r="W225" s="36">
        <v>-658.33333333333599</v>
      </c>
      <c r="X225" s="36">
        <v>-658.33333333333201</v>
      </c>
      <c r="Y225" s="36">
        <v>-658.33333333333098</v>
      </c>
      <c r="Z225" s="36">
        <v>-658.33333333333701</v>
      </c>
      <c r="AA225" s="45">
        <v>-658.33333333333201</v>
      </c>
      <c r="AB225" s="54">
        <f t="shared" si="7"/>
        <v>-7899.9999999999991</v>
      </c>
      <c r="AC225" s="64">
        <v>-152.43</v>
      </c>
      <c r="AD225" s="71">
        <v>-842.49</v>
      </c>
      <c r="AE225" s="71">
        <v>-860.17</v>
      </c>
      <c r="AF225" s="71">
        <v>-296.33</v>
      </c>
      <c r="AG225" s="71">
        <v>-220</v>
      </c>
      <c r="AH225" s="71">
        <v>-285.64</v>
      </c>
      <c r="AI225" s="71">
        <v>-540.83000000000004</v>
      </c>
      <c r="AJ225" s="71">
        <v>-658.33333333333303</v>
      </c>
      <c r="AK225" s="71">
        <v>-658.33333333333405</v>
      </c>
      <c r="AL225" s="71">
        <v>-658.33333333333303</v>
      </c>
      <c r="AM225" s="71">
        <v>-658.33333333333405</v>
      </c>
      <c r="AN225" s="80">
        <v>-658.33333333333201</v>
      </c>
      <c r="AO225" s="157">
        <f t="shared" si="7"/>
        <v>-6489.5566666666664</v>
      </c>
      <c r="AP225" s="36">
        <f t="shared" si="2"/>
        <v>1410.4433333333327</v>
      </c>
      <c r="AQ225" s="98">
        <f t="shared" si="3"/>
        <v>-0.1785371308016877</v>
      </c>
      <c r="AR225" s="36" t="e">
        <f>IF(#REF!-AB225=0,"",#REF!-AB225)</f>
        <v>#REF!</v>
      </c>
      <c r="AS225" s="98" t="str">
        <f>IFERROR((#REF!-AB225)/AB225,"")</f>
        <v/>
      </c>
      <c r="AT225" s="89">
        <v>-3752.64</v>
      </c>
      <c r="AU225" s="36">
        <v>-3197.89</v>
      </c>
      <c r="AV225" s="36">
        <f t="shared" si="4"/>
        <v>554.75</v>
      </c>
      <c r="AW225" s="98">
        <f t="shared" si="5"/>
        <v>-0.14782926153321396</v>
      </c>
      <c r="AX225" s="112"/>
    </row>
    <row r="226" spans="1:50" ht="15" customHeight="1" x14ac:dyDescent="0.3">
      <c r="A226" s="7">
        <v>364570</v>
      </c>
      <c r="B226" s="16" t="s">
        <v>252</v>
      </c>
      <c r="C226" s="27">
        <v>8338.65</v>
      </c>
      <c r="D226" s="36">
        <v>-68232.53</v>
      </c>
      <c r="E226" s="36">
        <v>-23857.02</v>
      </c>
      <c r="F226" s="36">
        <v>-19746.52</v>
      </c>
      <c r="G226" s="36">
        <v>4659.71000000001</v>
      </c>
      <c r="H226" s="36">
        <v>-23476.54</v>
      </c>
      <c r="I226" s="36">
        <v>-6436.8999999999896</v>
      </c>
      <c r="J226" s="36">
        <v>2653.5</v>
      </c>
      <c r="K226" s="36">
        <v>-18873.64</v>
      </c>
      <c r="L226" s="36">
        <v>4179.9799999999796</v>
      </c>
      <c r="M226" s="36">
        <v>-45974.11</v>
      </c>
      <c r="N226" s="45">
        <v>-15643.18</v>
      </c>
      <c r="O226" s="54">
        <f t="shared" si="7"/>
        <v>-202408.59999999998</v>
      </c>
      <c r="P226" s="27">
        <v>-20000</v>
      </c>
      <c r="Q226" s="36">
        <v>-20000</v>
      </c>
      <c r="R226" s="36">
        <v>-20000</v>
      </c>
      <c r="S226" s="36">
        <v>-20000</v>
      </c>
      <c r="T226" s="36">
        <v>-20000</v>
      </c>
      <c r="U226" s="36">
        <v>-20000</v>
      </c>
      <c r="V226" s="36">
        <v>-20000</v>
      </c>
      <c r="W226" s="36">
        <v>-20000</v>
      </c>
      <c r="X226" s="36">
        <v>-20000</v>
      </c>
      <c r="Y226" s="36">
        <v>-20000</v>
      </c>
      <c r="Z226" s="36">
        <v>-20000</v>
      </c>
      <c r="AA226" s="45">
        <v>-20000</v>
      </c>
      <c r="AB226" s="54">
        <f t="shared" si="7"/>
        <v>-240000</v>
      </c>
      <c r="AC226" s="64">
        <v>0</v>
      </c>
      <c r="AD226" s="71">
        <v>-42651.97</v>
      </c>
      <c r="AE226" s="71">
        <v>-19703.689999999999</v>
      </c>
      <c r="AF226" s="71">
        <v>0</v>
      </c>
      <c r="AG226" s="71">
        <v>-15909.33</v>
      </c>
      <c r="AH226" s="71">
        <v>-20395.66</v>
      </c>
      <c r="AI226" s="71">
        <v>-5882.8200000000097</v>
      </c>
      <c r="AJ226" s="71">
        <v>-20000</v>
      </c>
      <c r="AK226" s="71">
        <v>-20000</v>
      </c>
      <c r="AL226" s="71">
        <v>-20000</v>
      </c>
      <c r="AM226" s="71">
        <v>-20000</v>
      </c>
      <c r="AN226" s="80">
        <v>-20000</v>
      </c>
      <c r="AO226" s="157">
        <f t="shared" si="7"/>
        <v>-204543.47000000003</v>
      </c>
      <c r="AP226" s="36">
        <f t="shared" si="2"/>
        <v>35456.52999999997</v>
      </c>
      <c r="AQ226" s="98">
        <f t="shared" si="3"/>
        <v>-0.14773554166666655</v>
      </c>
      <c r="AR226" s="36" t="e">
        <f>IF(#REF!-AB226=0,"",#REF!-AB226)</f>
        <v>#REF!</v>
      </c>
      <c r="AS226" s="98" t="str">
        <f>IFERROR((#REF!-AB226)/AB226,"")</f>
        <v/>
      </c>
      <c r="AT226" s="89">
        <v>-128751.15</v>
      </c>
      <c r="AU226" s="36">
        <v>-104543.47</v>
      </c>
      <c r="AV226" s="36">
        <f t="shared" si="4"/>
        <v>24207.679999999993</v>
      </c>
      <c r="AW226" s="98">
        <f t="shared" si="5"/>
        <v>-0.18801913613975482</v>
      </c>
      <c r="AX226" s="112"/>
    </row>
    <row r="227" spans="1:50" ht="15" customHeight="1" x14ac:dyDescent="0.3">
      <c r="A227" s="7">
        <v>364571</v>
      </c>
      <c r="B227" s="16" t="s">
        <v>253</v>
      </c>
      <c r="C227" s="27">
        <v>-24072.61</v>
      </c>
      <c r="D227" s="36">
        <v>-22911.19</v>
      </c>
      <c r="E227" s="36">
        <v>-21390.13</v>
      </c>
      <c r="F227" s="36">
        <v>-20156.419999999998</v>
      </c>
      <c r="G227" s="36">
        <v>-12628.51</v>
      </c>
      <c r="H227" s="36">
        <v>-12088.49</v>
      </c>
      <c r="I227" s="36">
        <v>-8617.5699999999797</v>
      </c>
      <c r="J227" s="36">
        <v>-10322.39</v>
      </c>
      <c r="K227" s="36">
        <v>-13922.27</v>
      </c>
      <c r="L227" s="36">
        <v>-15912.88</v>
      </c>
      <c r="M227" s="36">
        <v>-19003.38</v>
      </c>
      <c r="N227" s="45">
        <v>-26618.04</v>
      </c>
      <c r="O227" s="54">
        <f t="shared" si="7"/>
        <v>-207643.88</v>
      </c>
      <c r="P227" s="27">
        <v>-19254.166666666701</v>
      </c>
      <c r="Q227" s="36">
        <v>-19254.166666666701</v>
      </c>
      <c r="R227" s="36">
        <v>-19254.166666666701</v>
      </c>
      <c r="S227" s="36">
        <v>-19254.166666666701</v>
      </c>
      <c r="T227" s="36">
        <v>-19254.166666666701</v>
      </c>
      <c r="U227" s="36">
        <v>-19254.166666666701</v>
      </c>
      <c r="V227" s="36">
        <v>-19254.166666666701</v>
      </c>
      <c r="W227" s="36">
        <v>-19254.166666666701</v>
      </c>
      <c r="X227" s="36">
        <v>-19254.166666666701</v>
      </c>
      <c r="Y227" s="36">
        <v>-19254.166666666599</v>
      </c>
      <c r="Z227" s="36">
        <v>-19254.166666666701</v>
      </c>
      <c r="AA227" s="45">
        <v>-19254.166666666701</v>
      </c>
      <c r="AB227" s="54">
        <f t="shared" si="7"/>
        <v>-231050.00000000029</v>
      </c>
      <c r="AC227" s="64">
        <v>-18318.13</v>
      </c>
      <c r="AD227" s="71">
        <v>-19444.759999999998</v>
      </c>
      <c r="AE227" s="71">
        <v>-20742.7</v>
      </c>
      <c r="AF227" s="71">
        <v>-16799.27</v>
      </c>
      <c r="AG227" s="71">
        <v>-9766.3600000000406</v>
      </c>
      <c r="AH227" s="71">
        <v>-11660.72</v>
      </c>
      <c r="AI227" s="71">
        <v>-8376.9799999999705</v>
      </c>
      <c r="AJ227" s="71">
        <v>-19254.166666666701</v>
      </c>
      <c r="AK227" s="71">
        <v>-19254.166666666701</v>
      </c>
      <c r="AL227" s="71">
        <v>-19254.166666666599</v>
      </c>
      <c r="AM227" s="71">
        <v>-19254.166666666701</v>
      </c>
      <c r="AN227" s="80">
        <v>-19254.166666666701</v>
      </c>
      <c r="AO227" s="157">
        <f t="shared" si="7"/>
        <v>-201379.75333333341</v>
      </c>
      <c r="AP227" s="36">
        <f t="shared" si="2"/>
        <v>29670.246666666877</v>
      </c>
      <c r="AQ227" s="98">
        <f t="shared" si="3"/>
        <v>-0.12841483084469527</v>
      </c>
      <c r="AR227" s="36" t="e">
        <f>IF(#REF!-AB227=0,"",#REF!-AB227)</f>
        <v>#REF!</v>
      </c>
      <c r="AS227" s="98" t="str">
        <f>IFERROR((#REF!-AB227)/AB227,"")</f>
        <v/>
      </c>
      <c r="AT227" s="89">
        <v>-121864.92</v>
      </c>
      <c r="AU227" s="36">
        <v>-105108.92</v>
      </c>
      <c r="AV227" s="36">
        <f t="shared" si="4"/>
        <v>16756</v>
      </c>
      <c r="AW227" s="98">
        <f t="shared" si="5"/>
        <v>-0.13749650022336207</v>
      </c>
      <c r="AX227" s="112"/>
    </row>
    <row r="228" spans="1:50" ht="15" customHeight="1" x14ac:dyDescent="0.3">
      <c r="A228" s="7">
        <v>364572</v>
      </c>
      <c r="B228" s="16" t="s">
        <v>254</v>
      </c>
      <c r="C228" s="27">
        <v>0</v>
      </c>
      <c r="D228" s="36">
        <v>-11810</v>
      </c>
      <c r="E228" s="36">
        <v>0</v>
      </c>
      <c r="F228" s="36">
        <v>-12458.39</v>
      </c>
      <c r="G228" s="36">
        <v>0</v>
      </c>
      <c r="H228" s="36">
        <v>-11954.63</v>
      </c>
      <c r="I228" s="36">
        <v>0</v>
      </c>
      <c r="J228" s="36">
        <v>-12630.97</v>
      </c>
      <c r="K228" s="36">
        <v>0</v>
      </c>
      <c r="L228" s="36">
        <v>-11810</v>
      </c>
      <c r="M228" s="36">
        <v>0</v>
      </c>
      <c r="N228" s="45">
        <v>-10349.879999999999</v>
      </c>
      <c r="O228" s="54">
        <f t="shared" si="7"/>
        <v>-71013.87</v>
      </c>
      <c r="P228" s="27">
        <v>-5516.6666666666697</v>
      </c>
      <c r="Q228" s="36">
        <v>-5516.6666666666697</v>
      </c>
      <c r="R228" s="36">
        <v>-5516.6666666666697</v>
      </c>
      <c r="S228" s="36">
        <v>-5516.6666666666697</v>
      </c>
      <c r="T228" s="36">
        <v>-5516.6666666666597</v>
      </c>
      <c r="U228" s="36">
        <v>-5516.6666666666597</v>
      </c>
      <c r="V228" s="36">
        <v>-5516.6666666666597</v>
      </c>
      <c r="W228" s="36">
        <v>-5516.6666666666797</v>
      </c>
      <c r="X228" s="36">
        <v>-5516.6666666666597</v>
      </c>
      <c r="Y228" s="36">
        <v>-5516.6666666666597</v>
      </c>
      <c r="Z228" s="36">
        <v>-5516.6666666666797</v>
      </c>
      <c r="AA228" s="45">
        <v>-5516.6666666666697</v>
      </c>
      <c r="AB228" s="54">
        <f t="shared" si="7"/>
        <v>-66200</v>
      </c>
      <c r="AC228" s="64">
        <v>0</v>
      </c>
      <c r="AD228" s="71">
        <v>-11361.95</v>
      </c>
      <c r="AE228" s="71">
        <v>0</v>
      </c>
      <c r="AF228" s="71">
        <v>-12103.63</v>
      </c>
      <c r="AG228" s="71">
        <v>0</v>
      </c>
      <c r="AH228" s="71">
        <v>-11456.78</v>
      </c>
      <c r="AI228" s="71">
        <v>0</v>
      </c>
      <c r="AJ228" s="71">
        <v>-5516.6666666666797</v>
      </c>
      <c r="AK228" s="71">
        <v>-5516.6666666666597</v>
      </c>
      <c r="AL228" s="71">
        <v>-5516.6666666666597</v>
      </c>
      <c r="AM228" s="71">
        <v>-5516.6666666666797</v>
      </c>
      <c r="AN228" s="80">
        <v>-5516.6666666666597</v>
      </c>
      <c r="AO228" s="157">
        <f t="shared" si="7"/>
        <v>-62505.693333333329</v>
      </c>
      <c r="AP228" s="36">
        <f t="shared" si="2"/>
        <v>3694.3066666666709</v>
      </c>
      <c r="AQ228" s="98">
        <f t="shared" si="3"/>
        <v>-5.5805236656596237E-2</v>
      </c>
      <c r="AR228" s="36" t="e">
        <f>IF(#REF!-AB228=0,"",#REF!-AB228)</f>
        <v>#REF!</v>
      </c>
      <c r="AS228" s="98" t="str">
        <f>IFERROR((#REF!-AB228)/AB228,"")</f>
        <v/>
      </c>
      <c r="AT228" s="89">
        <v>-36223.019999999997</v>
      </c>
      <c r="AU228" s="36">
        <v>-34922.36</v>
      </c>
      <c r="AV228" s="36">
        <f t="shared" si="4"/>
        <v>1300.6599999999962</v>
      </c>
      <c r="AW228" s="98">
        <f t="shared" si="5"/>
        <v>-3.5907000575876785E-2</v>
      </c>
      <c r="AX228" s="112"/>
    </row>
    <row r="229" spans="1:50" ht="15" customHeight="1" x14ac:dyDescent="0.3">
      <c r="A229" s="7">
        <v>364580</v>
      </c>
      <c r="B229" s="16" t="s">
        <v>255</v>
      </c>
      <c r="C229" s="27">
        <v>-519.53</v>
      </c>
      <c r="D229" s="36">
        <v>-3108.13</v>
      </c>
      <c r="E229" s="36">
        <v>-2123.7600000000002</v>
      </c>
      <c r="F229" s="36">
        <v>-1333.97</v>
      </c>
      <c r="G229" s="36">
        <v>-2330.96</v>
      </c>
      <c r="H229" s="36">
        <v>-9351.66</v>
      </c>
      <c r="I229" s="36">
        <v>-352.56000000000103</v>
      </c>
      <c r="J229" s="36">
        <v>-1087.8800000000001</v>
      </c>
      <c r="K229" s="36">
        <v>0</v>
      </c>
      <c r="L229" s="36">
        <v>-2302.85</v>
      </c>
      <c r="M229" s="36">
        <v>-514.349999999999</v>
      </c>
      <c r="N229" s="45">
        <v>-21600.42</v>
      </c>
      <c r="O229" s="54">
        <f t="shared" si="7"/>
        <v>-44626.07</v>
      </c>
      <c r="P229" s="27">
        <v>-2975</v>
      </c>
      <c r="Q229" s="36">
        <v>-2975</v>
      </c>
      <c r="R229" s="36">
        <v>-2975</v>
      </c>
      <c r="S229" s="36">
        <v>-2975</v>
      </c>
      <c r="T229" s="36">
        <v>-2975</v>
      </c>
      <c r="U229" s="36">
        <v>-2975</v>
      </c>
      <c r="V229" s="36">
        <v>-2974.99999999999</v>
      </c>
      <c r="W229" s="36">
        <v>-2975.00000000001</v>
      </c>
      <c r="X229" s="36">
        <v>-2975</v>
      </c>
      <c r="Y229" s="36">
        <v>-2975</v>
      </c>
      <c r="Z229" s="36">
        <v>-2975</v>
      </c>
      <c r="AA229" s="45">
        <v>-2975</v>
      </c>
      <c r="AB229" s="54">
        <f t="shared" si="7"/>
        <v>-35700</v>
      </c>
      <c r="AC229" s="64">
        <v>-1061.3399999999999</v>
      </c>
      <c r="AD229" s="71">
        <v>-1642.41</v>
      </c>
      <c r="AE229" s="71">
        <v>-1252.3699999999999</v>
      </c>
      <c r="AF229" s="71">
        <v>-7814</v>
      </c>
      <c r="AG229" s="71">
        <v>-2379.3000000000002</v>
      </c>
      <c r="AH229" s="71">
        <v>-1436.54</v>
      </c>
      <c r="AI229" s="71">
        <v>-2567.11</v>
      </c>
      <c r="AJ229" s="71">
        <v>-2975</v>
      </c>
      <c r="AK229" s="71">
        <v>-2975</v>
      </c>
      <c r="AL229" s="71">
        <v>-2975</v>
      </c>
      <c r="AM229" s="71">
        <v>-2975</v>
      </c>
      <c r="AN229" s="80">
        <v>-2975</v>
      </c>
      <c r="AO229" s="157">
        <f t="shared" si="7"/>
        <v>-33028.07</v>
      </c>
      <c r="AP229" s="36">
        <f t="shared" si="2"/>
        <v>2671.9300000000003</v>
      </c>
      <c r="AQ229" s="98">
        <f t="shared" si="3"/>
        <v>-7.484397759103642E-2</v>
      </c>
      <c r="AR229" s="36" t="e">
        <f>IF(#REF!-AB229=0,"",#REF!-AB229)</f>
        <v>#REF!</v>
      </c>
      <c r="AS229" s="98" t="str">
        <f>IFERROR((#REF!-AB229)/AB229,"")</f>
        <v/>
      </c>
      <c r="AT229" s="89">
        <v>-19120.57</v>
      </c>
      <c r="AU229" s="36">
        <v>-18153.07</v>
      </c>
      <c r="AV229" s="36">
        <f t="shared" si="4"/>
        <v>967.5</v>
      </c>
      <c r="AW229" s="98">
        <f t="shared" si="5"/>
        <v>-5.0599955963655893E-2</v>
      </c>
      <c r="AX229" s="112"/>
    </row>
    <row r="230" spans="1:50" ht="15" customHeight="1" x14ac:dyDescent="0.3">
      <c r="A230" s="7">
        <v>364590</v>
      </c>
      <c r="B230" s="16" t="s">
        <v>256</v>
      </c>
      <c r="C230" s="27">
        <v>-95.49</v>
      </c>
      <c r="D230" s="36">
        <v>-26.41</v>
      </c>
      <c r="E230" s="36">
        <v>-6.4600000000000097</v>
      </c>
      <c r="F230" s="36">
        <v>-51.1</v>
      </c>
      <c r="G230" s="36">
        <v>-505.06</v>
      </c>
      <c r="H230" s="36">
        <v>-79.05</v>
      </c>
      <c r="I230" s="36">
        <v>-43.209999999999901</v>
      </c>
      <c r="J230" s="36">
        <v>-6.1800000000000601</v>
      </c>
      <c r="K230" s="36">
        <v>-1178.3900000000001</v>
      </c>
      <c r="L230" s="36">
        <v>-49.790000000000198</v>
      </c>
      <c r="M230" s="36">
        <v>-643.41999999999996</v>
      </c>
      <c r="N230" s="45">
        <v>-350.51</v>
      </c>
      <c r="O230" s="54">
        <f t="shared" si="7"/>
        <v>-3035.0699999999997</v>
      </c>
      <c r="P230" s="27">
        <v>-250</v>
      </c>
      <c r="Q230" s="36">
        <v>-250</v>
      </c>
      <c r="R230" s="36">
        <v>-250</v>
      </c>
      <c r="S230" s="36">
        <v>-250</v>
      </c>
      <c r="T230" s="36">
        <v>-250</v>
      </c>
      <c r="U230" s="36">
        <v>-250</v>
      </c>
      <c r="V230" s="36">
        <v>-250</v>
      </c>
      <c r="W230" s="36">
        <v>-250</v>
      </c>
      <c r="X230" s="36">
        <v>-250</v>
      </c>
      <c r="Y230" s="36">
        <v>-250</v>
      </c>
      <c r="Z230" s="36">
        <v>-250.00000000000099</v>
      </c>
      <c r="AA230" s="45">
        <v>-250</v>
      </c>
      <c r="AB230" s="54">
        <f t="shared" si="7"/>
        <v>-3000.0000000000009</v>
      </c>
      <c r="AC230" s="64">
        <v>-1726.2</v>
      </c>
      <c r="AD230" s="71">
        <v>-3094.25</v>
      </c>
      <c r="AE230" s="71">
        <v>-446.36000000000098</v>
      </c>
      <c r="AF230" s="71">
        <v>-244.740000000001</v>
      </c>
      <c r="AG230" s="71">
        <v>-290.20999999999901</v>
      </c>
      <c r="AH230" s="71">
        <v>-74.479999999999606</v>
      </c>
      <c r="AI230" s="71">
        <v>-718.17</v>
      </c>
      <c r="AJ230" s="71">
        <v>-250</v>
      </c>
      <c r="AK230" s="71">
        <v>-250.00000000000099</v>
      </c>
      <c r="AL230" s="71">
        <v>-249.99999999999901</v>
      </c>
      <c r="AM230" s="71">
        <v>-250</v>
      </c>
      <c r="AN230" s="80">
        <v>-250.00000000000099</v>
      </c>
      <c r="AO230" s="157">
        <f t="shared" si="7"/>
        <v>-7844.4100000000008</v>
      </c>
      <c r="AP230" s="36">
        <f t="shared" si="2"/>
        <v>-4844.41</v>
      </c>
      <c r="AQ230" s="98">
        <f t="shared" si="3"/>
        <v>1.6148033333333327</v>
      </c>
      <c r="AR230" s="36" t="e">
        <f>IF(#REF!-AB230=0,"",#REF!-AB230)</f>
        <v>#REF!</v>
      </c>
      <c r="AS230" s="98" t="str">
        <f>IFERROR((#REF!-AB230)/AB230,"")</f>
        <v/>
      </c>
      <c r="AT230" s="89">
        <v>-806.78</v>
      </c>
      <c r="AU230" s="36">
        <v>-6594.41</v>
      </c>
      <c r="AV230" s="36">
        <f t="shared" si="4"/>
        <v>-5787.63</v>
      </c>
      <c r="AW230" s="98">
        <f t="shared" si="5"/>
        <v>7.1737400530503983</v>
      </c>
      <c r="AX230" s="112"/>
    </row>
    <row r="231" spans="1:50" ht="15" customHeight="1" x14ac:dyDescent="0.3">
      <c r="A231" s="7">
        <v>364600</v>
      </c>
      <c r="B231" s="16" t="s">
        <v>257</v>
      </c>
      <c r="C231" s="27">
        <v>-2765.83</v>
      </c>
      <c r="D231" s="36">
        <v>-1074.31</v>
      </c>
      <c r="E231" s="36">
        <v>-1685.75</v>
      </c>
      <c r="F231" s="36">
        <v>-1813.19</v>
      </c>
      <c r="G231" s="36">
        <v>-4537.41</v>
      </c>
      <c r="H231" s="36">
        <v>-1244.6500000000001</v>
      </c>
      <c r="I231" s="36">
        <v>-647.59</v>
      </c>
      <c r="J231" s="36">
        <v>-1344.98</v>
      </c>
      <c r="K231" s="36">
        <v>-1621.03</v>
      </c>
      <c r="L231" s="36">
        <v>-1089.31</v>
      </c>
      <c r="M231" s="36">
        <v>-3876.8</v>
      </c>
      <c r="N231" s="45">
        <v>-4053.29</v>
      </c>
      <c r="O231" s="54">
        <f t="shared" si="7"/>
        <v>-25754.14</v>
      </c>
      <c r="P231" s="27">
        <v>-1341.6666666666699</v>
      </c>
      <c r="Q231" s="36">
        <v>-1341.6666666666699</v>
      </c>
      <c r="R231" s="36">
        <v>-1341.6666666666699</v>
      </c>
      <c r="S231" s="36">
        <v>-1341.6666666666699</v>
      </c>
      <c r="T231" s="36">
        <v>-1341.6666666666699</v>
      </c>
      <c r="U231" s="36">
        <v>-1341.6666666666699</v>
      </c>
      <c r="V231" s="36">
        <v>-1341.6666666666699</v>
      </c>
      <c r="W231" s="36">
        <v>-1341.6666666666599</v>
      </c>
      <c r="X231" s="36">
        <v>-1341.6666666666699</v>
      </c>
      <c r="Y231" s="36">
        <v>-1341.6666666666699</v>
      </c>
      <c r="Z231" s="36">
        <v>-1341.6666666666699</v>
      </c>
      <c r="AA231" s="45">
        <v>-1341.6666666666699</v>
      </c>
      <c r="AB231" s="54">
        <f t="shared" si="7"/>
        <v>-16100.000000000029</v>
      </c>
      <c r="AC231" s="64">
        <v>-2285.67</v>
      </c>
      <c r="AD231" s="71">
        <v>-2254.9699999999998</v>
      </c>
      <c r="AE231" s="71">
        <v>-2852.86</v>
      </c>
      <c r="AF231" s="71">
        <v>-943.18</v>
      </c>
      <c r="AG231" s="71">
        <v>-1401.31</v>
      </c>
      <c r="AH231" s="71">
        <v>-1174.07</v>
      </c>
      <c r="AI231" s="71">
        <v>-1482.3</v>
      </c>
      <c r="AJ231" s="71">
        <v>-1341.6666666666699</v>
      </c>
      <c r="AK231" s="71">
        <v>-1341.6666666666599</v>
      </c>
      <c r="AL231" s="71">
        <v>-1341.6666666666699</v>
      </c>
      <c r="AM231" s="71">
        <v>-1341.6666666666699</v>
      </c>
      <c r="AN231" s="80">
        <v>-1341.6666666666599</v>
      </c>
      <c r="AO231" s="157">
        <f t="shared" si="7"/>
        <v>-19102.693333333333</v>
      </c>
      <c r="AP231" s="36">
        <f t="shared" si="2"/>
        <v>-3002.6933333333036</v>
      </c>
      <c r="AQ231" s="98">
        <f t="shared" si="3"/>
        <v>0.18650269151138499</v>
      </c>
      <c r="AR231" s="36" t="e">
        <f>IF(#REF!-AB231=0,"",#REF!-AB231)</f>
        <v>#REF!</v>
      </c>
      <c r="AS231" s="98" t="str">
        <f>IFERROR((#REF!-AB231)/AB231,"")</f>
        <v/>
      </c>
      <c r="AT231" s="89">
        <v>-13768.73</v>
      </c>
      <c r="AU231" s="36">
        <v>-12394.36</v>
      </c>
      <c r="AV231" s="36">
        <f t="shared" si="4"/>
        <v>1374.369999999999</v>
      </c>
      <c r="AW231" s="98">
        <f t="shared" si="5"/>
        <v>-9.981821126567221E-2</v>
      </c>
      <c r="AX231" s="112"/>
    </row>
    <row r="232" spans="1:50" ht="15" customHeight="1" x14ac:dyDescent="0.3">
      <c r="A232" s="7">
        <v>364640</v>
      </c>
      <c r="B232" s="16" t="s">
        <v>258</v>
      </c>
      <c r="C232" s="27">
        <v>0</v>
      </c>
      <c r="D232" s="36">
        <v>0</v>
      </c>
      <c r="E232" s="36">
        <v>0</v>
      </c>
      <c r="F232" s="36">
        <v>0</v>
      </c>
      <c r="G232" s="36">
        <v>1013.7</v>
      </c>
      <c r="H232" s="36">
        <v>0</v>
      </c>
      <c r="I232" s="36">
        <v>0</v>
      </c>
      <c r="J232" s="36">
        <v>0</v>
      </c>
      <c r="K232" s="36">
        <v>0</v>
      </c>
      <c r="L232" s="36">
        <v>0</v>
      </c>
      <c r="M232" s="36">
        <v>0</v>
      </c>
      <c r="N232" s="45">
        <v>9292</v>
      </c>
      <c r="O232" s="54">
        <f t="shared" si="7"/>
        <v>10305.700000000001</v>
      </c>
      <c r="P232" s="27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45"/>
      <c r="AB232" s="54">
        <f t="shared" si="7"/>
        <v>0</v>
      </c>
      <c r="AC232" s="64"/>
      <c r="AD232" s="71"/>
      <c r="AE232" s="71"/>
      <c r="AF232" s="71"/>
      <c r="AG232" s="71"/>
      <c r="AH232" s="71"/>
      <c r="AI232" s="71"/>
      <c r="AJ232" s="71"/>
      <c r="AK232" s="71"/>
      <c r="AL232" s="71"/>
      <c r="AM232" s="71"/>
      <c r="AN232" s="80"/>
      <c r="AO232" s="157">
        <f t="shared" si="7"/>
        <v>0</v>
      </c>
      <c r="AP232" s="36" t="str">
        <f t="shared" si="2"/>
        <v/>
      </c>
      <c r="AQ232" s="98" t="str">
        <f t="shared" si="3"/>
        <v/>
      </c>
      <c r="AR232" s="36" t="e">
        <f>IF(#REF!-AB232=0,"",#REF!-AB232)</f>
        <v>#REF!</v>
      </c>
      <c r="AS232" s="98" t="str">
        <f>IFERROR((#REF!-AB232)/AB232,"")</f>
        <v/>
      </c>
      <c r="AT232" s="89">
        <v>1013.7</v>
      </c>
      <c r="AU232" s="36"/>
      <c r="AV232" s="36">
        <f t="shared" si="4"/>
        <v>-1013.7</v>
      </c>
      <c r="AW232" s="98">
        <f t="shared" si="5"/>
        <v>-1</v>
      </c>
      <c r="AX232" s="112"/>
    </row>
    <row r="233" spans="1:50" ht="15" hidden="1" customHeight="1" x14ac:dyDescent="0.3">
      <c r="A233" s="7">
        <v>364670</v>
      </c>
      <c r="B233" s="16" t="s">
        <v>259</v>
      </c>
      <c r="C233" s="27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45"/>
      <c r="O233" s="54">
        <f t="shared" si="7"/>
        <v>0</v>
      </c>
      <c r="P233" s="27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45"/>
      <c r="AB233" s="54">
        <f t="shared" si="7"/>
        <v>0</v>
      </c>
      <c r="AC233" s="64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80"/>
      <c r="AO233" s="157">
        <f t="shared" si="7"/>
        <v>0</v>
      </c>
      <c r="AP233" s="36" t="str">
        <f t="shared" si="2"/>
        <v/>
      </c>
      <c r="AQ233" s="98" t="str">
        <f t="shared" si="3"/>
        <v/>
      </c>
      <c r="AR233" s="36" t="e">
        <f>IF(#REF!-AB233=0,"",#REF!-AB233)</f>
        <v>#REF!</v>
      </c>
      <c r="AS233" s="98" t="str">
        <f>IFERROR((#REF!-AB233)/AB233,"")</f>
        <v/>
      </c>
      <c r="AT233" s="89"/>
      <c r="AU233" s="36"/>
      <c r="AV233" s="36" t="str">
        <f t="shared" si="4"/>
        <v/>
      </c>
      <c r="AW233" s="98" t="str">
        <f t="shared" si="5"/>
        <v/>
      </c>
      <c r="AX233" s="112"/>
    </row>
    <row r="234" spans="1:50" ht="15" customHeight="1" x14ac:dyDescent="0.3">
      <c r="A234" s="6" t="s">
        <v>260</v>
      </c>
      <c r="B234" s="15" t="s">
        <v>261</v>
      </c>
      <c r="C234" s="26">
        <v>0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  <c r="M234" s="35">
        <v>0</v>
      </c>
      <c r="N234" s="44">
        <v>-7132.29</v>
      </c>
      <c r="O234" s="53">
        <f t="shared" si="7"/>
        <v>-7132.29</v>
      </c>
      <c r="P234" s="26">
        <v>-660.41666666666697</v>
      </c>
      <c r="Q234" s="35">
        <v>-660.41666666666697</v>
      </c>
      <c r="R234" s="35">
        <v>-660.41666666666697</v>
      </c>
      <c r="S234" s="35">
        <v>-660.41666666666697</v>
      </c>
      <c r="T234" s="35">
        <v>-660.41666666666697</v>
      </c>
      <c r="U234" s="35">
        <v>-660.41666666666697</v>
      </c>
      <c r="V234" s="35">
        <v>-660.41666666666697</v>
      </c>
      <c r="W234" s="35">
        <v>-660.41666666666595</v>
      </c>
      <c r="X234" s="35">
        <v>-660.41666666666697</v>
      </c>
      <c r="Y234" s="35">
        <v>-660.41666666666504</v>
      </c>
      <c r="Z234" s="35">
        <v>-660.41666666666799</v>
      </c>
      <c r="AA234" s="44">
        <v>-660.41666666666697</v>
      </c>
      <c r="AB234" s="53">
        <f t="shared" si="7"/>
        <v>-7925.0000000000018</v>
      </c>
      <c r="AC234" s="62">
        <v>0</v>
      </c>
      <c r="AD234" s="72">
        <v>0</v>
      </c>
      <c r="AE234" s="72">
        <v>0</v>
      </c>
      <c r="AF234" s="72">
        <v>0</v>
      </c>
      <c r="AG234" s="72">
        <v>0</v>
      </c>
      <c r="AH234" s="72">
        <v>0</v>
      </c>
      <c r="AI234" s="72">
        <v>0</v>
      </c>
      <c r="AJ234" s="72">
        <v>-660.41666666666697</v>
      </c>
      <c r="AK234" s="72">
        <v>-660.41666666666697</v>
      </c>
      <c r="AL234" s="72">
        <v>-660.41666666666697</v>
      </c>
      <c r="AM234" s="72">
        <v>-660.41666666666697</v>
      </c>
      <c r="AN234" s="81">
        <v>-660.41666666666697</v>
      </c>
      <c r="AO234" s="156">
        <f t="shared" si="7"/>
        <v>-3302.0833333333348</v>
      </c>
      <c r="AP234" s="35">
        <f t="shared" si="2"/>
        <v>4622.916666666667</v>
      </c>
      <c r="AQ234" s="97">
        <f t="shared" si="3"/>
        <v>-0.58333333333333326</v>
      </c>
      <c r="AR234" s="35" t="e">
        <f>IF(#REF!-AB234=0,"",#REF!-AB234)</f>
        <v>#REF!</v>
      </c>
      <c r="AS234" s="97" t="str">
        <f>IFERROR((#REF!-AB234)/AB234,"")</f>
        <v/>
      </c>
      <c r="AT234" s="88">
        <v>0</v>
      </c>
      <c r="AU234" s="35"/>
      <c r="AV234" s="35" t="str">
        <f t="shared" si="4"/>
        <v/>
      </c>
      <c r="AW234" s="97" t="str">
        <f t="shared" si="5"/>
        <v/>
      </c>
      <c r="AX234" s="110"/>
    </row>
    <row r="235" spans="1:50" ht="15" customHeight="1" x14ac:dyDescent="0.3">
      <c r="A235" s="8">
        <v>3645729</v>
      </c>
      <c r="B235" s="17" t="s">
        <v>262</v>
      </c>
      <c r="C235" s="28">
        <v>0</v>
      </c>
      <c r="D235" s="37">
        <v>0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0</v>
      </c>
      <c r="K235" s="37">
        <v>0</v>
      </c>
      <c r="L235" s="37">
        <v>0</v>
      </c>
      <c r="M235" s="37">
        <v>0</v>
      </c>
      <c r="N235" s="46">
        <v>-7132.29</v>
      </c>
      <c r="O235" s="55">
        <f t="shared" si="7"/>
        <v>-7132.29</v>
      </c>
      <c r="P235" s="28">
        <v>-660.41666666666697</v>
      </c>
      <c r="Q235" s="37">
        <v>-660.41666666666697</v>
      </c>
      <c r="R235" s="37">
        <v>-660.41666666666697</v>
      </c>
      <c r="S235" s="37">
        <v>-660.41666666666697</v>
      </c>
      <c r="T235" s="37">
        <v>-660.41666666666697</v>
      </c>
      <c r="U235" s="37">
        <v>-660.41666666666697</v>
      </c>
      <c r="V235" s="37">
        <v>-660.41666666666697</v>
      </c>
      <c r="W235" s="37">
        <v>-660.41666666666697</v>
      </c>
      <c r="X235" s="37">
        <v>-660.41666666666595</v>
      </c>
      <c r="Y235" s="37">
        <v>-660.41666666666504</v>
      </c>
      <c r="Z235" s="37">
        <v>-660.41666666666799</v>
      </c>
      <c r="AA235" s="46">
        <v>-660.41666666666697</v>
      </c>
      <c r="AB235" s="55">
        <f t="shared" si="7"/>
        <v>-7925.0000000000018</v>
      </c>
      <c r="AC235" s="65">
        <v>0</v>
      </c>
      <c r="AD235" s="73">
        <v>0</v>
      </c>
      <c r="AE235" s="73">
        <v>0</v>
      </c>
      <c r="AF235" s="73">
        <v>0</v>
      </c>
      <c r="AG235" s="73">
        <v>0</v>
      </c>
      <c r="AH235" s="73">
        <v>0</v>
      </c>
      <c r="AI235" s="73">
        <v>0</v>
      </c>
      <c r="AJ235" s="73">
        <v>-660.41666666666697</v>
      </c>
      <c r="AK235" s="73">
        <v>-660.41666666666697</v>
      </c>
      <c r="AL235" s="73">
        <v>-660.41666666666697</v>
      </c>
      <c r="AM235" s="73">
        <v>-660.41666666666697</v>
      </c>
      <c r="AN235" s="82">
        <v>-660.41666666666697</v>
      </c>
      <c r="AO235" s="158">
        <f t="shared" si="7"/>
        <v>-3302.0833333333348</v>
      </c>
      <c r="AP235" s="37">
        <f t="shared" si="2"/>
        <v>4622.916666666667</v>
      </c>
      <c r="AQ235" s="99">
        <f t="shared" si="3"/>
        <v>-0.58333333333333326</v>
      </c>
      <c r="AR235" s="37" t="e">
        <f>IF(#REF!-AB235=0,"",#REF!-AB235)</f>
        <v>#REF!</v>
      </c>
      <c r="AS235" s="99" t="str">
        <f>IFERROR((#REF!-AB235)/AB235,"")</f>
        <v/>
      </c>
      <c r="AT235" s="90">
        <v>0</v>
      </c>
      <c r="AU235" s="37"/>
      <c r="AV235" s="37" t="str">
        <f t="shared" si="4"/>
        <v/>
      </c>
      <c r="AW235" s="99" t="str">
        <f t="shared" si="5"/>
        <v/>
      </c>
      <c r="AX235" s="113"/>
    </row>
    <row r="236" spans="1:50" s="124" customFormat="1" ht="15" hidden="1" customHeight="1" x14ac:dyDescent="0.3">
      <c r="A236" s="8">
        <v>3645009</v>
      </c>
      <c r="B236" s="17" t="s">
        <v>263</v>
      </c>
      <c r="C236" s="28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46"/>
      <c r="O236" s="55">
        <f t="shared" si="7"/>
        <v>0</v>
      </c>
      <c r="P236" s="28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46"/>
      <c r="AB236" s="55">
        <f t="shared" si="7"/>
        <v>0</v>
      </c>
      <c r="AC236" s="65"/>
      <c r="AD236" s="73"/>
      <c r="AE236" s="73"/>
      <c r="AF236" s="73"/>
      <c r="AG236" s="73"/>
      <c r="AH236" s="73"/>
      <c r="AI236" s="73"/>
      <c r="AJ236" s="73"/>
      <c r="AK236" s="73"/>
      <c r="AL236" s="73"/>
      <c r="AM236" s="73"/>
      <c r="AN236" s="82"/>
      <c r="AO236" s="158">
        <f t="shared" si="7"/>
        <v>0</v>
      </c>
      <c r="AP236" s="37" t="str">
        <f t="shared" si="2"/>
        <v/>
      </c>
      <c r="AQ236" s="99" t="str">
        <f t="shared" si="3"/>
        <v/>
      </c>
      <c r="AR236" s="37" t="e">
        <f>IF(#REF!-AB236=0,"",#REF!-AB236)</f>
        <v>#REF!</v>
      </c>
      <c r="AS236" s="99" t="str">
        <f>IFERROR((#REF!-AB236)/AB236,"")</f>
        <v/>
      </c>
      <c r="AT236" s="90"/>
      <c r="AU236" s="37"/>
      <c r="AV236" s="37" t="str">
        <f t="shared" si="4"/>
        <v/>
      </c>
      <c r="AW236" s="99" t="str">
        <f t="shared" si="5"/>
        <v/>
      </c>
      <c r="AX236" s="113"/>
    </row>
    <row r="237" spans="1:50" s="124" customFormat="1" ht="15" hidden="1" customHeight="1" x14ac:dyDescent="0.3">
      <c r="A237" s="8">
        <v>3645209</v>
      </c>
      <c r="B237" s="17" t="s">
        <v>264</v>
      </c>
      <c r="C237" s="28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46"/>
      <c r="O237" s="55">
        <f t="shared" si="7"/>
        <v>0</v>
      </c>
      <c r="P237" s="28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46"/>
      <c r="AB237" s="55">
        <f t="shared" si="7"/>
        <v>0</v>
      </c>
      <c r="AC237" s="65"/>
      <c r="AD237" s="73"/>
      <c r="AE237" s="73"/>
      <c r="AF237" s="73"/>
      <c r="AG237" s="73"/>
      <c r="AH237" s="73"/>
      <c r="AI237" s="73"/>
      <c r="AJ237" s="73"/>
      <c r="AK237" s="73"/>
      <c r="AL237" s="73"/>
      <c r="AM237" s="73"/>
      <c r="AN237" s="82"/>
      <c r="AO237" s="158">
        <f t="shared" si="7"/>
        <v>0</v>
      </c>
      <c r="AP237" s="37" t="str">
        <f t="shared" si="2"/>
        <v/>
      </c>
      <c r="AQ237" s="99" t="str">
        <f t="shared" si="3"/>
        <v/>
      </c>
      <c r="AR237" s="37" t="e">
        <f>IF(#REF!-AB237=0,"",#REF!-AB237)</f>
        <v>#REF!</v>
      </c>
      <c r="AS237" s="99" t="str">
        <f>IFERROR((#REF!-AB237)/AB237,"")</f>
        <v/>
      </c>
      <c r="AT237" s="90"/>
      <c r="AU237" s="37"/>
      <c r="AV237" s="37" t="str">
        <f t="shared" si="4"/>
        <v/>
      </c>
      <c r="AW237" s="99" t="str">
        <f t="shared" si="5"/>
        <v/>
      </c>
      <c r="AX237" s="113"/>
    </row>
    <row r="238" spans="1:50" s="124" customFormat="1" ht="15" hidden="1" customHeight="1" x14ac:dyDescent="0.3">
      <c r="A238" s="8">
        <v>3645509</v>
      </c>
      <c r="B238" s="17" t="s">
        <v>265</v>
      </c>
      <c r="C238" s="28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46"/>
      <c r="O238" s="55">
        <f t="shared" si="7"/>
        <v>0</v>
      </c>
      <c r="P238" s="28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46"/>
      <c r="AB238" s="55">
        <f t="shared" si="7"/>
        <v>0</v>
      </c>
      <c r="AC238" s="65"/>
      <c r="AD238" s="73"/>
      <c r="AE238" s="73"/>
      <c r="AF238" s="73"/>
      <c r="AG238" s="73"/>
      <c r="AH238" s="73"/>
      <c r="AI238" s="73"/>
      <c r="AJ238" s="73"/>
      <c r="AK238" s="73"/>
      <c r="AL238" s="73"/>
      <c r="AM238" s="73"/>
      <c r="AN238" s="82"/>
      <c r="AO238" s="158">
        <f t="shared" si="7"/>
        <v>0</v>
      </c>
      <c r="AP238" s="37" t="str">
        <f t="shared" si="2"/>
        <v/>
      </c>
      <c r="AQ238" s="99" t="str">
        <f t="shared" si="3"/>
        <v/>
      </c>
      <c r="AR238" s="37" t="e">
        <f>IF(#REF!-AB238=0,"",#REF!-AB238)</f>
        <v>#REF!</v>
      </c>
      <c r="AS238" s="99" t="str">
        <f>IFERROR((#REF!-AB238)/AB238,"")</f>
        <v/>
      </c>
      <c r="AT238" s="90"/>
      <c r="AU238" s="37"/>
      <c r="AV238" s="37" t="str">
        <f t="shared" si="4"/>
        <v/>
      </c>
      <c r="AW238" s="99" t="str">
        <f t="shared" si="5"/>
        <v/>
      </c>
      <c r="AX238" s="113"/>
    </row>
    <row r="239" spans="1:50" ht="15" customHeight="1" x14ac:dyDescent="0.3">
      <c r="A239" s="6">
        <v>47004799</v>
      </c>
      <c r="B239" s="15" t="s">
        <v>266</v>
      </c>
      <c r="C239" s="26">
        <v>-40402.44</v>
      </c>
      <c r="D239" s="35">
        <v>-37423.07</v>
      </c>
      <c r="E239" s="35">
        <v>-37404.949999999997</v>
      </c>
      <c r="F239" s="35">
        <v>-35024.129999999997</v>
      </c>
      <c r="G239" s="35">
        <v>-46027.63</v>
      </c>
      <c r="H239" s="35">
        <v>-92834.5</v>
      </c>
      <c r="I239" s="35">
        <v>-36372.11</v>
      </c>
      <c r="J239" s="35">
        <v>-36959.410000000003</v>
      </c>
      <c r="K239" s="35">
        <v>-40436.54</v>
      </c>
      <c r="L239" s="35">
        <v>-34801.11</v>
      </c>
      <c r="M239" s="35">
        <v>-25129.1899999999</v>
      </c>
      <c r="N239" s="44">
        <v>-28339.62</v>
      </c>
      <c r="O239" s="53">
        <f t="shared" si="7"/>
        <v>-491154.69999999984</v>
      </c>
      <c r="P239" s="26">
        <v>-30416.666666666701</v>
      </c>
      <c r="Q239" s="35">
        <v>-30416.666666666701</v>
      </c>
      <c r="R239" s="35">
        <v>-30416.666666666701</v>
      </c>
      <c r="S239" s="35">
        <v>-30416.666666666701</v>
      </c>
      <c r="T239" s="35">
        <v>-30416.666666666701</v>
      </c>
      <c r="U239" s="35">
        <v>-30416.666666666701</v>
      </c>
      <c r="V239" s="35">
        <v>-30416.666666666701</v>
      </c>
      <c r="W239" s="35">
        <v>-30416.666666666701</v>
      </c>
      <c r="X239" s="35">
        <v>-30416.666666666701</v>
      </c>
      <c r="Y239" s="35">
        <v>-30416.666666666701</v>
      </c>
      <c r="Z239" s="35">
        <v>-30416.666666666701</v>
      </c>
      <c r="AA239" s="44">
        <v>-30416.666666666599</v>
      </c>
      <c r="AB239" s="53">
        <f t="shared" si="7"/>
        <v>-365000.00000000023</v>
      </c>
      <c r="AC239" s="62">
        <v>-30116.51</v>
      </c>
      <c r="AD239" s="62">
        <v>-31985.1</v>
      </c>
      <c r="AE239" s="62">
        <v>-35428.79</v>
      </c>
      <c r="AF239" s="62">
        <v>-36906.68</v>
      </c>
      <c r="AG239" s="62">
        <v>-43745.599999999999</v>
      </c>
      <c r="AH239" s="62">
        <v>-41750.25</v>
      </c>
      <c r="AI239" s="62">
        <v>-66293.31</v>
      </c>
      <c r="AJ239" s="62">
        <v>-30416.666666666701</v>
      </c>
      <c r="AK239" s="62">
        <v>-30416.666666666701</v>
      </c>
      <c r="AL239" s="62">
        <v>-30416.666666666599</v>
      </c>
      <c r="AM239" s="62">
        <v>-30416.666666666599</v>
      </c>
      <c r="AN239" s="62">
        <v>-30416.666666666701</v>
      </c>
      <c r="AO239" s="156">
        <f t="shared" si="7"/>
        <v>-438309.5733333333</v>
      </c>
      <c r="AP239" s="35">
        <f t="shared" si="2"/>
        <v>-73309.573333333072</v>
      </c>
      <c r="AQ239" s="97">
        <f t="shared" si="3"/>
        <v>0.20084814611872062</v>
      </c>
      <c r="AR239" s="35" t="e">
        <f>IF(#REF!-AB239=0,"",#REF!-AB239)</f>
        <v>#REF!</v>
      </c>
      <c r="AS239" s="97" t="str">
        <f>IFERROR((#REF!-AB239)/AB239,"")</f>
        <v/>
      </c>
      <c r="AT239" s="88">
        <v>-325488.83</v>
      </c>
      <c r="AU239" s="35">
        <v>-286226.24</v>
      </c>
      <c r="AV239" s="35">
        <f t="shared" si="4"/>
        <v>39262.590000000026</v>
      </c>
      <c r="AW239" s="97">
        <f t="shared" si="5"/>
        <v>-0.12062653578618973</v>
      </c>
      <c r="AX239" s="110"/>
    </row>
    <row r="240" spans="1:50" ht="15" customHeight="1" x14ac:dyDescent="0.3">
      <c r="A240" s="6">
        <v>47004739</v>
      </c>
      <c r="B240" s="15" t="s">
        <v>267</v>
      </c>
      <c r="C240" s="26">
        <v>-6289.61</v>
      </c>
      <c r="D240" s="35">
        <v>-5068.26</v>
      </c>
      <c r="E240" s="35">
        <v>-5389.16</v>
      </c>
      <c r="F240" s="35">
        <v>-7392.18</v>
      </c>
      <c r="G240" s="35">
        <v>-6180.44</v>
      </c>
      <c r="H240" s="35">
        <v>-6699.34</v>
      </c>
      <c r="I240" s="35">
        <v>-14059.86</v>
      </c>
      <c r="J240" s="35">
        <v>0</v>
      </c>
      <c r="K240" s="35">
        <v>-7068.16</v>
      </c>
      <c r="L240" s="35">
        <v>-5334.23</v>
      </c>
      <c r="M240" s="35">
        <v>-6396.0099999999902</v>
      </c>
      <c r="N240" s="44">
        <v>-5729.67</v>
      </c>
      <c r="O240" s="53">
        <f t="shared" si="7"/>
        <v>-75606.919999999984</v>
      </c>
      <c r="P240" s="26">
        <v>-5416.6666666666697</v>
      </c>
      <c r="Q240" s="35">
        <v>-5416.6666666666697</v>
      </c>
      <c r="R240" s="35">
        <v>-5416.6666666666697</v>
      </c>
      <c r="S240" s="35">
        <v>-5416.6666666666697</v>
      </c>
      <c r="T240" s="35">
        <v>-5416.6666666666697</v>
      </c>
      <c r="U240" s="35">
        <v>-5416.6666666666697</v>
      </c>
      <c r="V240" s="35">
        <v>-5416.6666666666697</v>
      </c>
      <c r="W240" s="35">
        <v>-5416.6666666666597</v>
      </c>
      <c r="X240" s="35">
        <v>-5416.6666666666597</v>
      </c>
      <c r="Y240" s="35">
        <v>-5416.6666666666597</v>
      </c>
      <c r="Z240" s="35">
        <v>-5416.6666666666597</v>
      </c>
      <c r="AA240" s="44">
        <v>-5416.6666666666597</v>
      </c>
      <c r="AB240" s="53">
        <f t="shared" si="7"/>
        <v>-64999.999999999978</v>
      </c>
      <c r="AC240" s="62">
        <v>-6938.3</v>
      </c>
      <c r="AD240" s="62">
        <v>-4217.1400000000003</v>
      </c>
      <c r="AE240" s="62">
        <v>-6146.1</v>
      </c>
      <c r="AF240" s="62">
        <v>-8715.44</v>
      </c>
      <c r="AG240" s="62">
        <v>-6293.66</v>
      </c>
      <c r="AH240" s="62">
        <v>-6178.04</v>
      </c>
      <c r="AI240" s="62">
        <v>-6991.21</v>
      </c>
      <c r="AJ240" s="62">
        <v>-5416.6666666666597</v>
      </c>
      <c r="AK240" s="62">
        <v>-5416.6666666666597</v>
      </c>
      <c r="AL240" s="62">
        <v>-5416.6666666666597</v>
      </c>
      <c r="AM240" s="62">
        <v>-5416.6666666666597</v>
      </c>
      <c r="AN240" s="62">
        <v>-5416.6666666666697</v>
      </c>
      <c r="AO240" s="156">
        <f t="shared" si="7"/>
        <v>-72563.223333333299</v>
      </c>
      <c r="AP240" s="35">
        <f t="shared" si="2"/>
        <v>-7563.2233333333206</v>
      </c>
      <c r="AQ240" s="97">
        <f t="shared" si="3"/>
        <v>0.1163572820512819</v>
      </c>
      <c r="AR240" s="35" t="e">
        <f>IF(#REF!-AB240=0,"",#REF!-AB240)</f>
        <v>#REF!</v>
      </c>
      <c r="AS240" s="97" t="str">
        <f>IFERROR((#REF!-AB240)/AB240,"")</f>
        <v/>
      </c>
      <c r="AT240" s="88">
        <v>-51078.85</v>
      </c>
      <c r="AU240" s="35">
        <v>-45479.89</v>
      </c>
      <c r="AV240" s="35">
        <f t="shared" si="4"/>
        <v>5598.9599999999991</v>
      </c>
      <c r="AW240" s="97">
        <f t="shared" si="5"/>
        <v>-0.10961405748171697</v>
      </c>
      <c r="AX240" s="110"/>
    </row>
    <row r="241" spans="1:50" ht="15" hidden="1" customHeight="1" x14ac:dyDescent="0.3">
      <c r="A241" s="118">
        <v>364710</v>
      </c>
      <c r="B241" s="119" t="s">
        <v>268</v>
      </c>
      <c r="C241" s="27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45"/>
      <c r="O241" s="54">
        <f t="shared" si="7"/>
        <v>0</v>
      </c>
      <c r="P241" s="27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45"/>
      <c r="AB241" s="54">
        <f t="shared" si="7"/>
        <v>0</v>
      </c>
      <c r="AC241" s="64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80"/>
      <c r="AO241" s="157">
        <f t="shared" si="7"/>
        <v>0</v>
      </c>
      <c r="AP241" s="36" t="str">
        <f t="shared" si="2"/>
        <v/>
      </c>
      <c r="AQ241" s="98" t="str">
        <f t="shared" si="3"/>
        <v/>
      </c>
      <c r="AR241" s="36" t="e">
        <f>IF(#REF!-AB241=0,"",#REF!-AB241)</f>
        <v>#REF!</v>
      </c>
      <c r="AS241" s="98" t="str">
        <f>IFERROR((#REF!-AB241)/AB241,"")</f>
        <v/>
      </c>
      <c r="AT241" s="89"/>
      <c r="AU241" s="36"/>
      <c r="AV241" s="36" t="str">
        <f t="shared" si="4"/>
        <v/>
      </c>
      <c r="AW241" s="98" t="str">
        <f t="shared" si="5"/>
        <v/>
      </c>
      <c r="AX241" s="112"/>
    </row>
    <row r="242" spans="1:50" ht="15" customHeight="1" x14ac:dyDescent="0.3">
      <c r="A242" s="118">
        <v>364700</v>
      </c>
      <c r="B242" s="119" t="s">
        <v>269</v>
      </c>
      <c r="C242" s="27">
        <v>-6289.61</v>
      </c>
      <c r="D242" s="36">
        <v>-5068.26</v>
      </c>
      <c r="E242" s="36">
        <v>-5389.16</v>
      </c>
      <c r="F242" s="36">
        <v>-7042.18</v>
      </c>
      <c r="G242" s="36">
        <v>-6180.44</v>
      </c>
      <c r="H242" s="36">
        <v>-6699.34</v>
      </c>
      <c r="I242" s="36">
        <v>-14059.86</v>
      </c>
      <c r="J242" s="36">
        <v>0</v>
      </c>
      <c r="K242" s="36">
        <v>-7068.16</v>
      </c>
      <c r="L242" s="36">
        <v>-5334.23</v>
      </c>
      <c r="M242" s="36">
        <v>-5696.0099999999902</v>
      </c>
      <c r="N242" s="45">
        <v>-5729.67</v>
      </c>
      <c r="O242" s="54">
        <f t="shared" si="7"/>
        <v>-74556.919999999984</v>
      </c>
      <c r="P242" s="27">
        <v>-5416.6666666666697</v>
      </c>
      <c r="Q242" s="36">
        <v>-5416.6666666666697</v>
      </c>
      <c r="R242" s="36">
        <v>-5416.6666666666697</v>
      </c>
      <c r="S242" s="36">
        <v>-5416.6666666666697</v>
      </c>
      <c r="T242" s="36">
        <v>-5416.6666666666697</v>
      </c>
      <c r="U242" s="36">
        <v>-5416.6666666666697</v>
      </c>
      <c r="V242" s="36">
        <v>-5416.6666666666697</v>
      </c>
      <c r="W242" s="36">
        <v>-5416.6666666666597</v>
      </c>
      <c r="X242" s="36">
        <v>-5416.6666666666597</v>
      </c>
      <c r="Y242" s="36">
        <v>-5416.6666666666597</v>
      </c>
      <c r="Z242" s="36">
        <v>-5416.6666666666597</v>
      </c>
      <c r="AA242" s="45">
        <v>-5416.6666666666597</v>
      </c>
      <c r="AB242" s="54">
        <f t="shared" si="7"/>
        <v>-64999.999999999978</v>
      </c>
      <c r="AC242" s="64">
        <v>-5793.83</v>
      </c>
      <c r="AD242" s="71">
        <v>-5361.61</v>
      </c>
      <c r="AE242" s="71">
        <v>-6146.1</v>
      </c>
      <c r="AF242" s="71">
        <v>-8715.44</v>
      </c>
      <c r="AG242" s="71">
        <v>-6293.66</v>
      </c>
      <c r="AH242" s="71">
        <v>-6178.04</v>
      </c>
      <c r="AI242" s="71">
        <v>-6991.21</v>
      </c>
      <c r="AJ242" s="71">
        <v>-5416.6666666666597</v>
      </c>
      <c r="AK242" s="71">
        <v>-5416.6666666666597</v>
      </c>
      <c r="AL242" s="71">
        <v>-5416.6666666666597</v>
      </c>
      <c r="AM242" s="71">
        <v>-5416.6666666666597</v>
      </c>
      <c r="AN242" s="80">
        <v>-5416.6666666666697</v>
      </c>
      <c r="AO242" s="157">
        <f t="shared" si="7"/>
        <v>-72563.223333333299</v>
      </c>
      <c r="AP242" s="36">
        <f t="shared" si="2"/>
        <v>-7563.2233333333206</v>
      </c>
      <c r="AQ242" s="98">
        <f t="shared" si="3"/>
        <v>0.1163572820512819</v>
      </c>
      <c r="AR242" s="36" t="e">
        <f>IF(#REF!-AB242=0,"",#REF!-AB242)</f>
        <v>#REF!</v>
      </c>
      <c r="AS242" s="98" t="str">
        <f>IFERROR((#REF!-AB242)/AB242,"")</f>
        <v/>
      </c>
      <c r="AT242" s="89">
        <v>-50728.85</v>
      </c>
      <c r="AU242" s="36">
        <v>-45479.89</v>
      </c>
      <c r="AV242" s="36">
        <f t="shared" si="4"/>
        <v>5248.9599999999991</v>
      </c>
      <c r="AW242" s="98">
        <f t="shared" si="5"/>
        <v>-0.10347090462330605</v>
      </c>
      <c r="AX242" s="112"/>
    </row>
    <row r="243" spans="1:50" ht="15" hidden="1" customHeight="1" x14ac:dyDescent="0.3">
      <c r="A243" s="118">
        <v>364702</v>
      </c>
      <c r="B243" s="119" t="s">
        <v>270</v>
      </c>
      <c r="C243" s="27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45"/>
      <c r="O243" s="54">
        <f t="shared" si="7"/>
        <v>0</v>
      </c>
      <c r="P243" s="27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45"/>
      <c r="AB243" s="54">
        <f t="shared" si="7"/>
        <v>0</v>
      </c>
      <c r="AC243" s="64"/>
      <c r="AD243" s="71"/>
      <c r="AE243" s="71"/>
      <c r="AF243" s="71"/>
      <c r="AG243" s="71"/>
      <c r="AH243" s="71"/>
      <c r="AI243" s="71"/>
      <c r="AJ243" s="71"/>
      <c r="AK243" s="71"/>
      <c r="AL243" s="71"/>
      <c r="AM243" s="71"/>
      <c r="AN243" s="80"/>
      <c r="AO243" s="157">
        <f t="shared" si="7"/>
        <v>0</v>
      </c>
      <c r="AP243" s="36" t="str">
        <f t="shared" si="2"/>
        <v/>
      </c>
      <c r="AQ243" s="98" t="str">
        <f t="shared" si="3"/>
        <v/>
      </c>
      <c r="AR243" s="36" t="e">
        <f>IF(#REF!-AB243=0,"",#REF!-AB243)</f>
        <v>#REF!</v>
      </c>
      <c r="AS243" s="98" t="str">
        <f>IFERROR((#REF!-AB243)/AB243,"")</f>
        <v/>
      </c>
      <c r="AT243" s="89"/>
      <c r="AU243" s="36"/>
      <c r="AV243" s="36" t="str">
        <f t="shared" si="4"/>
        <v/>
      </c>
      <c r="AW243" s="98" t="str">
        <f t="shared" si="5"/>
        <v/>
      </c>
      <c r="AX243" s="112"/>
    </row>
    <row r="244" spans="1:50" ht="15" hidden="1" customHeight="1" x14ac:dyDescent="0.3">
      <c r="A244" s="118">
        <v>364705</v>
      </c>
      <c r="B244" s="119" t="s">
        <v>271</v>
      </c>
      <c r="C244" s="27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45"/>
      <c r="O244" s="54">
        <f t="shared" si="7"/>
        <v>0</v>
      </c>
      <c r="P244" s="27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45"/>
      <c r="AB244" s="54">
        <f t="shared" si="7"/>
        <v>0</v>
      </c>
      <c r="AC244" s="64"/>
      <c r="AD244" s="71"/>
      <c r="AE244" s="71"/>
      <c r="AF244" s="71"/>
      <c r="AG244" s="71"/>
      <c r="AH244" s="71"/>
      <c r="AI244" s="71"/>
      <c r="AJ244" s="71"/>
      <c r="AK244" s="71"/>
      <c r="AL244" s="71"/>
      <c r="AM244" s="71"/>
      <c r="AN244" s="80"/>
      <c r="AO244" s="157">
        <f t="shared" si="7"/>
        <v>0</v>
      </c>
      <c r="AP244" s="36" t="str">
        <f t="shared" si="2"/>
        <v/>
      </c>
      <c r="AQ244" s="98" t="str">
        <f t="shared" si="3"/>
        <v/>
      </c>
      <c r="AR244" s="36" t="e">
        <f>IF(#REF!-AB244=0,"",#REF!-AB244)</f>
        <v>#REF!</v>
      </c>
      <c r="AS244" s="98" t="str">
        <f>IFERROR((#REF!-AB244)/AB244,"")</f>
        <v/>
      </c>
      <c r="AT244" s="89"/>
      <c r="AU244" s="36"/>
      <c r="AV244" s="36" t="str">
        <f t="shared" si="4"/>
        <v/>
      </c>
      <c r="AW244" s="98" t="str">
        <f t="shared" si="5"/>
        <v/>
      </c>
      <c r="AX244" s="112"/>
    </row>
    <row r="245" spans="1:50" s="124" customFormat="1" ht="15" hidden="1" customHeight="1" x14ac:dyDescent="0.3">
      <c r="A245" s="118">
        <v>364707</v>
      </c>
      <c r="B245" s="119" t="s">
        <v>272</v>
      </c>
      <c r="C245" s="27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45"/>
      <c r="O245" s="54">
        <f t="shared" si="7"/>
        <v>0</v>
      </c>
      <c r="P245" s="27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45"/>
      <c r="AB245" s="54">
        <f t="shared" si="7"/>
        <v>0</v>
      </c>
      <c r="AC245" s="64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80"/>
      <c r="AO245" s="157">
        <f t="shared" si="7"/>
        <v>0</v>
      </c>
      <c r="AP245" s="36" t="str">
        <f t="shared" si="2"/>
        <v/>
      </c>
      <c r="AQ245" s="98" t="str">
        <f t="shared" si="3"/>
        <v/>
      </c>
      <c r="AR245" s="36" t="e">
        <f>IF(#REF!-AB245=0,"",#REF!-AB245)</f>
        <v>#REF!</v>
      </c>
      <c r="AS245" s="98" t="str">
        <f>IFERROR((#REF!-AB245)/AB245,"")</f>
        <v/>
      </c>
      <c r="AT245" s="89"/>
      <c r="AU245" s="36"/>
      <c r="AV245" s="36" t="str">
        <f t="shared" si="4"/>
        <v/>
      </c>
      <c r="AW245" s="98" t="str">
        <f t="shared" si="5"/>
        <v/>
      </c>
      <c r="AX245" s="112"/>
    </row>
    <row r="246" spans="1:50" s="124" customFormat="1" ht="15" hidden="1" customHeight="1" x14ac:dyDescent="0.3">
      <c r="A246" s="118">
        <v>364717</v>
      </c>
      <c r="B246" s="119" t="s">
        <v>273</v>
      </c>
      <c r="C246" s="27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45"/>
      <c r="O246" s="54">
        <f t="shared" si="7"/>
        <v>0</v>
      </c>
      <c r="P246" s="27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45"/>
      <c r="AB246" s="54">
        <f t="shared" si="7"/>
        <v>0</v>
      </c>
      <c r="AC246" s="64"/>
      <c r="AD246" s="71"/>
      <c r="AE246" s="71"/>
      <c r="AF246" s="71"/>
      <c r="AG246" s="71"/>
      <c r="AH246" s="71"/>
      <c r="AI246" s="71"/>
      <c r="AJ246" s="71"/>
      <c r="AK246" s="71"/>
      <c r="AL246" s="71"/>
      <c r="AM246" s="71"/>
      <c r="AN246" s="80"/>
      <c r="AO246" s="157">
        <f t="shared" si="7"/>
        <v>0</v>
      </c>
      <c r="AP246" s="36" t="str">
        <f t="shared" si="2"/>
        <v/>
      </c>
      <c r="AQ246" s="98" t="str">
        <f t="shared" si="3"/>
        <v/>
      </c>
      <c r="AR246" s="36" t="e">
        <f>IF(#REF!-AB246=0,"",#REF!-AB246)</f>
        <v>#REF!</v>
      </c>
      <c r="AS246" s="98" t="str">
        <f>IFERROR((#REF!-AB246)/AB246,"")</f>
        <v/>
      </c>
      <c r="AT246" s="89"/>
      <c r="AU246" s="36"/>
      <c r="AV246" s="36" t="str">
        <f t="shared" si="4"/>
        <v/>
      </c>
      <c r="AW246" s="98" t="str">
        <f t="shared" si="5"/>
        <v/>
      </c>
      <c r="AX246" s="112"/>
    </row>
    <row r="247" spans="1:50" s="124" customFormat="1" ht="15" hidden="1" customHeight="1" x14ac:dyDescent="0.3">
      <c r="A247" s="118">
        <v>364718</v>
      </c>
      <c r="B247" s="119" t="s">
        <v>274</v>
      </c>
      <c r="C247" s="27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45"/>
      <c r="O247" s="54">
        <f t="shared" si="7"/>
        <v>0</v>
      </c>
      <c r="P247" s="27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45"/>
      <c r="AB247" s="54">
        <f t="shared" si="7"/>
        <v>0</v>
      </c>
      <c r="AC247" s="64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80"/>
      <c r="AO247" s="157">
        <f t="shared" si="7"/>
        <v>0</v>
      </c>
      <c r="AP247" s="36" t="str">
        <f t="shared" si="2"/>
        <v/>
      </c>
      <c r="AQ247" s="98" t="str">
        <f t="shared" si="3"/>
        <v/>
      </c>
      <c r="AR247" s="36" t="e">
        <f>IF(#REF!-AB247=0,"",#REF!-AB247)</f>
        <v>#REF!</v>
      </c>
      <c r="AS247" s="98" t="str">
        <f>IFERROR((#REF!-AB247)/AB247,"")</f>
        <v/>
      </c>
      <c r="AT247" s="89"/>
      <c r="AU247" s="36"/>
      <c r="AV247" s="36" t="str">
        <f t="shared" si="4"/>
        <v/>
      </c>
      <c r="AW247" s="98" t="str">
        <f t="shared" si="5"/>
        <v/>
      </c>
      <c r="AX247" s="112"/>
    </row>
    <row r="248" spans="1:50" s="124" customFormat="1" ht="15" hidden="1" customHeight="1" x14ac:dyDescent="0.3">
      <c r="A248" s="118">
        <v>363522</v>
      </c>
      <c r="B248" s="119" t="s">
        <v>275</v>
      </c>
      <c r="C248" s="27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45"/>
      <c r="O248" s="54">
        <f t="shared" si="7"/>
        <v>0</v>
      </c>
      <c r="P248" s="27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45"/>
      <c r="AB248" s="54">
        <f t="shared" si="7"/>
        <v>0</v>
      </c>
      <c r="AC248" s="64"/>
      <c r="AD248" s="71"/>
      <c r="AE248" s="71"/>
      <c r="AF248" s="71"/>
      <c r="AG248" s="71"/>
      <c r="AH248" s="71"/>
      <c r="AI248" s="71"/>
      <c r="AJ248" s="71"/>
      <c r="AK248" s="71"/>
      <c r="AL248" s="71"/>
      <c r="AM248" s="71"/>
      <c r="AN248" s="80"/>
      <c r="AO248" s="157">
        <f t="shared" si="7"/>
        <v>0</v>
      </c>
      <c r="AP248" s="36" t="str">
        <f t="shared" si="2"/>
        <v/>
      </c>
      <c r="AQ248" s="98" t="str">
        <f t="shared" si="3"/>
        <v/>
      </c>
      <c r="AR248" s="36" t="e">
        <f>IF(#REF!-AB248=0,"",#REF!-AB248)</f>
        <v>#REF!</v>
      </c>
      <c r="AS248" s="98" t="str">
        <f>IFERROR((#REF!-AB248)/AB248,"")</f>
        <v/>
      </c>
      <c r="AT248" s="89"/>
      <c r="AU248" s="36"/>
      <c r="AV248" s="36" t="str">
        <f t="shared" si="4"/>
        <v/>
      </c>
      <c r="AW248" s="98" t="str">
        <f t="shared" si="5"/>
        <v/>
      </c>
      <c r="AX248" s="112"/>
    </row>
    <row r="249" spans="1:50" s="124" customFormat="1" ht="15" hidden="1" customHeight="1" x14ac:dyDescent="0.3">
      <c r="A249" s="118">
        <v>363524</v>
      </c>
      <c r="B249" s="119" t="s">
        <v>276</v>
      </c>
      <c r="C249" s="27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45"/>
      <c r="O249" s="54">
        <f t="shared" si="7"/>
        <v>0</v>
      </c>
      <c r="P249" s="27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45"/>
      <c r="AB249" s="54">
        <f t="shared" si="7"/>
        <v>0</v>
      </c>
      <c r="AC249" s="64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80"/>
      <c r="AO249" s="157">
        <f t="shared" si="7"/>
        <v>0</v>
      </c>
      <c r="AP249" s="36" t="str">
        <f t="shared" si="2"/>
        <v/>
      </c>
      <c r="AQ249" s="98" t="str">
        <f t="shared" si="3"/>
        <v/>
      </c>
      <c r="AR249" s="36" t="e">
        <f>IF(#REF!-AB249=0,"",#REF!-AB249)</f>
        <v>#REF!</v>
      </c>
      <c r="AS249" s="98" t="str">
        <f>IFERROR((#REF!-AB249)/AB249,"")</f>
        <v/>
      </c>
      <c r="AT249" s="89"/>
      <c r="AU249" s="36"/>
      <c r="AV249" s="36" t="str">
        <f t="shared" si="4"/>
        <v/>
      </c>
      <c r="AW249" s="98" t="str">
        <f t="shared" si="5"/>
        <v/>
      </c>
      <c r="AX249" s="112"/>
    </row>
    <row r="250" spans="1:50" s="124" customFormat="1" ht="15" hidden="1" customHeight="1" x14ac:dyDescent="0.3">
      <c r="A250" s="118">
        <v>364709</v>
      </c>
      <c r="B250" s="119" t="s">
        <v>277</v>
      </c>
      <c r="C250" s="27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45"/>
      <c r="O250" s="54">
        <f t="shared" si="7"/>
        <v>0</v>
      </c>
      <c r="P250" s="27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45"/>
      <c r="AB250" s="54">
        <f t="shared" si="7"/>
        <v>0</v>
      </c>
      <c r="AC250" s="64"/>
      <c r="AD250" s="71"/>
      <c r="AE250" s="71"/>
      <c r="AF250" s="71"/>
      <c r="AG250" s="71"/>
      <c r="AH250" s="71"/>
      <c r="AI250" s="71"/>
      <c r="AJ250" s="71"/>
      <c r="AK250" s="71"/>
      <c r="AL250" s="71"/>
      <c r="AM250" s="71"/>
      <c r="AN250" s="80"/>
      <c r="AO250" s="157">
        <f t="shared" si="7"/>
        <v>0</v>
      </c>
      <c r="AP250" s="36" t="str">
        <f t="shared" si="2"/>
        <v/>
      </c>
      <c r="AQ250" s="98" t="str">
        <f t="shared" si="3"/>
        <v/>
      </c>
      <c r="AR250" s="36" t="e">
        <f>IF(#REF!-AB250=0,"",#REF!-AB250)</f>
        <v>#REF!</v>
      </c>
      <c r="AS250" s="98" t="str">
        <f>IFERROR((#REF!-AB250)/AB250,"")</f>
        <v/>
      </c>
      <c r="AT250" s="89"/>
      <c r="AU250" s="36"/>
      <c r="AV250" s="36" t="str">
        <f t="shared" si="4"/>
        <v/>
      </c>
      <c r="AW250" s="98" t="str">
        <f t="shared" si="5"/>
        <v/>
      </c>
      <c r="AX250" s="112"/>
    </row>
    <row r="251" spans="1:50" s="124" customFormat="1" ht="15" hidden="1" customHeight="1" x14ac:dyDescent="0.3">
      <c r="A251" s="118">
        <v>364715</v>
      </c>
      <c r="B251" s="119" t="s">
        <v>278</v>
      </c>
      <c r="C251" s="27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45"/>
      <c r="O251" s="54">
        <f t="shared" si="7"/>
        <v>0</v>
      </c>
      <c r="P251" s="27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45"/>
      <c r="AB251" s="54">
        <f t="shared" si="7"/>
        <v>0</v>
      </c>
      <c r="AC251" s="64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80"/>
      <c r="AO251" s="157">
        <f t="shared" si="7"/>
        <v>0</v>
      </c>
      <c r="AP251" s="36" t="str">
        <f t="shared" si="2"/>
        <v/>
      </c>
      <c r="AQ251" s="98" t="str">
        <f t="shared" si="3"/>
        <v/>
      </c>
      <c r="AR251" s="36" t="e">
        <f>IF(#REF!-AB251=0,"",#REF!-AB251)</f>
        <v>#REF!</v>
      </c>
      <c r="AS251" s="98" t="str">
        <f>IFERROR((#REF!-AB251)/AB251,"")</f>
        <v/>
      </c>
      <c r="AT251" s="89"/>
      <c r="AU251" s="36"/>
      <c r="AV251" s="36" t="str">
        <f t="shared" si="4"/>
        <v/>
      </c>
      <c r="AW251" s="98" t="str">
        <f t="shared" si="5"/>
        <v/>
      </c>
      <c r="AX251" s="112"/>
    </row>
    <row r="252" spans="1:50" s="124" customFormat="1" ht="15" hidden="1" customHeight="1" x14ac:dyDescent="0.3">
      <c r="A252" s="118">
        <v>364716</v>
      </c>
      <c r="B252" s="119" t="s">
        <v>279</v>
      </c>
      <c r="C252" s="27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45"/>
      <c r="O252" s="54">
        <f t="shared" si="7"/>
        <v>0</v>
      </c>
      <c r="P252" s="27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45"/>
      <c r="AB252" s="54">
        <f t="shared" si="7"/>
        <v>0</v>
      </c>
      <c r="AC252" s="64"/>
      <c r="AD252" s="71"/>
      <c r="AE252" s="71"/>
      <c r="AF252" s="71"/>
      <c r="AG252" s="71"/>
      <c r="AH252" s="71"/>
      <c r="AI252" s="71"/>
      <c r="AJ252" s="71"/>
      <c r="AK252" s="71"/>
      <c r="AL252" s="71"/>
      <c r="AM252" s="71"/>
      <c r="AN252" s="80"/>
      <c r="AO252" s="157">
        <f t="shared" si="7"/>
        <v>0</v>
      </c>
      <c r="AP252" s="36" t="str">
        <f t="shared" si="2"/>
        <v/>
      </c>
      <c r="AQ252" s="98" t="str">
        <f t="shared" si="3"/>
        <v/>
      </c>
      <c r="AR252" s="36" t="e">
        <f>IF(#REF!-AB252=0,"",#REF!-AB252)</f>
        <v>#REF!</v>
      </c>
      <c r="AS252" s="98" t="str">
        <f>IFERROR((#REF!-AB252)/AB252,"")</f>
        <v/>
      </c>
      <c r="AT252" s="89"/>
      <c r="AU252" s="36"/>
      <c r="AV252" s="36" t="str">
        <f t="shared" si="4"/>
        <v/>
      </c>
      <c r="AW252" s="98" t="str">
        <f t="shared" si="5"/>
        <v/>
      </c>
      <c r="AX252" s="112"/>
    </row>
    <row r="253" spans="1:50" s="124" customFormat="1" ht="15" hidden="1" customHeight="1" x14ac:dyDescent="0.3">
      <c r="A253" s="118">
        <v>364719</v>
      </c>
      <c r="B253" s="119" t="s">
        <v>280</v>
      </c>
      <c r="C253" s="27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45"/>
      <c r="O253" s="54">
        <f t="shared" si="7"/>
        <v>0</v>
      </c>
      <c r="P253" s="27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45"/>
      <c r="AB253" s="54">
        <f t="shared" si="7"/>
        <v>0</v>
      </c>
      <c r="AC253" s="64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80"/>
      <c r="AO253" s="157">
        <f t="shared" si="7"/>
        <v>0</v>
      </c>
      <c r="AP253" s="36" t="str">
        <f t="shared" si="2"/>
        <v/>
      </c>
      <c r="AQ253" s="98" t="str">
        <f t="shared" si="3"/>
        <v/>
      </c>
      <c r="AR253" s="36" t="e">
        <f>IF(#REF!-AB253=0,"",#REF!-AB253)</f>
        <v>#REF!</v>
      </c>
      <c r="AS253" s="98" t="str">
        <f>IFERROR((#REF!-AB253)/AB253,"")</f>
        <v/>
      </c>
      <c r="AT253" s="89"/>
      <c r="AU253" s="36"/>
      <c r="AV253" s="36" t="str">
        <f t="shared" si="4"/>
        <v/>
      </c>
      <c r="AW253" s="98" t="str">
        <f t="shared" si="5"/>
        <v/>
      </c>
      <c r="AX253" s="112"/>
    </row>
    <row r="254" spans="1:50" s="124" customFormat="1" ht="15" hidden="1" customHeight="1" x14ac:dyDescent="0.3">
      <c r="A254" s="118">
        <v>364720</v>
      </c>
      <c r="B254" s="119" t="s">
        <v>281</v>
      </c>
      <c r="C254" s="27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45"/>
      <c r="O254" s="54">
        <f t="shared" si="7"/>
        <v>0</v>
      </c>
      <c r="P254" s="27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45"/>
      <c r="AB254" s="54">
        <f t="shared" si="7"/>
        <v>0</v>
      </c>
      <c r="AC254" s="64"/>
      <c r="AD254" s="71"/>
      <c r="AE254" s="71"/>
      <c r="AF254" s="71"/>
      <c r="AG254" s="71"/>
      <c r="AH254" s="71"/>
      <c r="AI254" s="71"/>
      <c r="AJ254" s="71"/>
      <c r="AK254" s="71"/>
      <c r="AL254" s="71"/>
      <c r="AM254" s="71"/>
      <c r="AN254" s="80"/>
      <c r="AO254" s="157">
        <f t="shared" si="7"/>
        <v>0</v>
      </c>
      <c r="AP254" s="36" t="str">
        <f t="shared" si="2"/>
        <v/>
      </c>
      <c r="AQ254" s="98" t="str">
        <f t="shared" si="3"/>
        <v/>
      </c>
      <c r="AR254" s="36" t="e">
        <f>IF(#REF!-AB254=0,"",#REF!-AB254)</f>
        <v>#REF!</v>
      </c>
      <c r="AS254" s="98" t="str">
        <f>IFERROR((#REF!-AB254)/AB254,"")</f>
        <v/>
      </c>
      <c r="AT254" s="89"/>
      <c r="AU254" s="36"/>
      <c r="AV254" s="36" t="str">
        <f t="shared" si="4"/>
        <v/>
      </c>
      <c r="AW254" s="98" t="str">
        <f t="shared" si="5"/>
        <v/>
      </c>
      <c r="AX254" s="112"/>
    </row>
    <row r="255" spans="1:50" s="124" customFormat="1" ht="15" hidden="1" customHeight="1" x14ac:dyDescent="0.3">
      <c r="A255" s="118">
        <v>364721</v>
      </c>
      <c r="B255" s="119" t="s">
        <v>282</v>
      </c>
      <c r="C255" s="27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45"/>
      <c r="O255" s="54">
        <f t="shared" si="7"/>
        <v>0</v>
      </c>
      <c r="P255" s="27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45"/>
      <c r="AB255" s="54">
        <f t="shared" si="7"/>
        <v>0</v>
      </c>
      <c r="AC255" s="64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80"/>
      <c r="AO255" s="157">
        <f t="shared" si="7"/>
        <v>0</v>
      </c>
      <c r="AP255" s="36" t="str">
        <f t="shared" si="2"/>
        <v/>
      </c>
      <c r="AQ255" s="98" t="str">
        <f t="shared" si="3"/>
        <v/>
      </c>
      <c r="AR255" s="36" t="e">
        <f>IF(#REF!-AB255=0,"",#REF!-AB255)</f>
        <v>#REF!</v>
      </c>
      <c r="AS255" s="98" t="str">
        <f>IFERROR((#REF!-AB255)/AB255,"")</f>
        <v/>
      </c>
      <c r="AT255" s="89"/>
      <c r="AU255" s="36"/>
      <c r="AV255" s="36" t="str">
        <f t="shared" si="4"/>
        <v/>
      </c>
      <c r="AW255" s="98" t="str">
        <f t="shared" si="5"/>
        <v/>
      </c>
      <c r="AX255" s="112"/>
    </row>
    <row r="256" spans="1:50" s="124" customFormat="1" ht="15" hidden="1" customHeight="1" x14ac:dyDescent="0.3">
      <c r="A256" s="118">
        <v>364722</v>
      </c>
      <c r="B256" s="119" t="s">
        <v>283</v>
      </c>
      <c r="C256" s="27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45"/>
      <c r="O256" s="54">
        <f t="shared" si="7"/>
        <v>0</v>
      </c>
      <c r="P256" s="27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45"/>
      <c r="AB256" s="54">
        <f t="shared" si="7"/>
        <v>0</v>
      </c>
      <c r="AC256" s="64"/>
      <c r="AD256" s="71"/>
      <c r="AE256" s="71"/>
      <c r="AF256" s="71"/>
      <c r="AG256" s="71"/>
      <c r="AH256" s="71"/>
      <c r="AI256" s="71"/>
      <c r="AJ256" s="71"/>
      <c r="AK256" s="71"/>
      <c r="AL256" s="71"/>
      <c r="AM256" s="71"/>
      <c r="AN256" s="80"/>
      <c r="AO256" s="157">
        <f t="shared" si="7"/>
        <v>0</v>
      </c>
      <c r="AP256" s="36" t="str">
        <f t="shared" si="2"/>
        <v/>
      </c>
      <c r="AQ256" s="98" t="str">
        <f t="shared" si="3"/>
        <v/>
      </c>
      <c r="AR256" s="36" t="e">
        <f>IF(#REF!-AB256=0,"",#REF!-AB256)</f>
        <v>#REF!</v>
      </c>
      <c r="AS256" s="98" t="str">
        <f>IFERROR((#REF!-AB256)/AB256,"")</f>
        <v/>
      </c>
      <c r="AT256" s="89"/>
      <c r="AU256" s="36"/>
      <c r="AV256" s="36" t="str">
        <f t="shared" si="4"/>
        <v/>
      </c>
      <c r="AW256" s="98" t="str">
        <f t="shared" si="5"/>
        <v/>
      </c>
      <c r="AX256" s="112"/>
    </row>
    <row r="257" spans="1:50" s="124" customFormat="1" ht="15" hidden="1" customHeight="1" x14ac:dyDescent="0.3">
      <c r="A257" s="118">
        <v>364725</v>
      </c>
      <c r="B257" s="119" t="s">
        <v>284</v>
      </c>
      <c r="C257" s="27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45"/>
      <c r="O257" s="54">
        <f t="shared" si="7"/>
        <v>0</v>
      </c>
      <c r="P257" s="27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45"/>
      <c r="AB257" s="54">
        <f t="shared" si="7"/>
        <v>0</v>
      </c>
      <c r="AC257" s="64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80"/>
      <c r="AO257" s="157">
        <f t="shared" si="7"/>
        <v>0</v>
      </c>
      <c r="AP257" s="36" t="str">
        <f t="shared" si="2"/>
        <v/>
      </c>
      <c r="AQ257" s="98" t="str">
        <f t="shared" si="3"/>
        <v/>
      </c>
      <c r="AR257" s="36" t="e">
        <f>IF(#REF!-AB257=0,"",#REF!-AB257)</f>
        <v>#REF!</v>
      </c>
      <c r="AS257" s="98" t="str">
        <f>IFERROR((#REF!-AB257)/AB257,"")</f>
        <v/>
      </c>
      <c r="AT257" s="89"/>
      <c r="AU257" s="36"/>
      <c r="AV257" s="36" t="str">
        <f t="shared" si="4"/>
        <v/>
      </c>
      <c r="AW257" s="98" t="str">
        <f t="shared" si="5"/>
        <v/>
      </c>
      <c r="AX257" s="112"/>
    </row>
    <row r="258" spans="1:50" s="124" customFormat="1" ht="15" hidden="1" customHeight="1" x14ac:dyDescent="0.3">
      <c r="A258" s="118">
        <v>364727</v>
      </c>
      <c r="B258" s="119" t="s">
        <v>109</v>
      </c>
      <c r="C258" s="27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45"/>
      <c r="O258" s="54">
        <f t="shared" si="7"/>
        <v>0</v>
      </c>
      <c r="P258" s="27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45"/>
      <c r="AB258" s="54">
        <f t="shared" si="7"/>
        <v>0</v>
      </c>
      <c r="AC258" s="64"/>
      <c r="AD258" s="71"/>
      <c r="AE258" s="71"/>
      <c r="AF258" s="71"/>
      <c r="AG258" s="71"/>
      <c r="AH258" s="71"/>
      <c r="AI258" s="71"/>
      <c r="AJ258" s="71"/>
      <c r="AK258" s="71"/>
      <c r="AL258" s="71"/>
      <c r="AM258" s="71"/>
      <c r="AN258" s="80"/>
      <c r="AO258" s="157">
        <f t="shared" si="7"/>
        <v>0</v>
      </c>
      <c r="AP258" s="36" t="str">
        <f t="shared" si="2"/>
        <v/>
      </c>
      <c r="AQ258" s="98" t="str">
        <f t="shared" si="3"/>
        <v/>
      </c>
      <c r="AR258" s="36" t="e">
        <f>IF(#REF!-AB258=0,"",#REF!-AB258)</f>
        <v>#REF!</v>
      </c>
      <c r="AS258" s="98" t="str">
        <f>IFERROR((#REF!-AB258)/AB258,"")</f>
        <v/>
      </c>
      <c r="AT258" s="89"/>
      <c r="AU258" s="36"/>
      <c r="AV258" s="36" t="str">
        <f t="shared" si="4"/>
        <v/>
      </c>
      <c r="AW258" s="98" t="str">
        <f t="shared" si="5"/>
        <v/>
      </c>
      <c r="AX258" s="112"/>
    </row>
    <row r="259" spans="1:50" s="124" customFormat="1" ht="15" customHeight="1" x14ac:dyDescent="0.3">
      <c r="A259" s="118">
        <v>364730</v>
      </c>
      <c r="B259" s="119" t="s">
        <v>285</v>
      </c>
      <c r="C259" s="27">
        <v>0</v>
      </c>
      <c r="D259" s="36">
        <v>0</v>
      </c>
      <c r="E259" s="36">
        <v>0</v>
      </c>
      <c r="F259" s="36">
        <v>-350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-700</v>
      </c>
      <c r="N259" s="45">
        <v>0</v>
      </c>
      <c r="O259" s="54">
        <f t="shared" si="7"/>
        <v>-1050</v>
      </c>
      <c r="P259" s="27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45"/>
      <c r="AB259" s="54">
        <f t="shared" si="7"/>
        <v>0</v>
      </c>
      <c r="AC259" s="64">
        <v>-1144.47</v>
      </c>
      <c r="AD259" s="71">
        <v>1144.47</v>
      </c>
      <c r="AE259" s="71">
        <v>0</v>
      </c>
      <c r="AF259" s="71">
        <v>0</v>
      </c>
      <c r="AG259" s="71">
        <v>0</v>
      </c>
      <c r="AH259" s="71">
        <v>0</v>
      </c>
      <c r="AI259" s="71">
        <v>0</v>
      </c>
      <c r="AJ259" s="71">
        <v>0</v>
      </c>
      <c r="AK259" s="71">
        <v>0</v>
      </c>
      <c r="AL259" s="71">
        <v>0</v>
      </c>
      <c r="AM259" s="71">
        <v>0</v>
      </c>
      <c r="AN259" s="80">
        <v>0</v>
      </c>
      <c r="AO259" s="157">
        <f t="shared" si="7"/>
        <v>0</v>
      </c>
      <c r="AP259" s="36" t="str">
        <f t="shared" si="2"/>
        <v/>
      </c>
      <c r="AQ259" s="98" t="str">
        <f t="shared" si="3"/>
        <v/>
      </c>
      <c r="AR259" s="36" t="e">
        <f>IF(#REF!-AB259=0,"",#REF!-AB259)</f>
        <v>#REF!</v>
      </c>
      <c r="AS259" s="98" t="str">
        <f>IFERROR((#REF!-AB259)/AB259,"")</f>
        <v/>
      </c>
      <c r="AT259" s="89">
        <v>-350</v>
      </c>
      <c r="AU259" s="36">
        <v>0</v>
      </c>
      <c r="AV259" s="36">
        <f t="shared" si="4"/>
        <v>350</v>
      </c>
      <c r="AW259" s="98">
        <f t="shared" si="5"/>
        <v>-1</v>
      </c>
      <c r="AX259" s="112"/>
    </row>
    <row r="260" spans="1:50" s="124" customFormat="1" ht="15" hidden="1" customHeight="1" x14ac:dyDescent="0.3">
      <c r="A260" s="118">
        <v>364731</v>
      </c>
      <c r="B260" s="119" t="s">
        <v>286</v>
      </c>
      <c r="C260" s="27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45"/>
      <c r="O260" s="54">
        <f t="shared" si="7"/>
        <v>0</v>
      </c>
      <c r="P260" s="27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45"/>
      <c r="AB260" s="54">
        <f t="shared" si="7"/>
        <v>0</v>
      </c>
      <c r="AC260" s="64"/>
      <c r="AD260" s="71"/>
      <c r="AE260" s="71"/>
      <c r="AF260" s="71"/>
      <c r="AG260" s="71"/>
      <c r="AH260" s="71"/>
      <c r="AI260" s="71"/>
      <c r="AJ260" s="71"/>
      <c r="AK260" s="71"/>
      <c r="AL260" s="71"/>
      <c r="AM260" s="71"/>
      <c r="AN260" s="80"/>
      <c r="AO260" s="157">
        <f t="shared" si="7"/>
        <v>0</v>
      </c>
      <c r="AP260" s="36" t="str">
        <f t="shared" si="2"/>
        <v/>
      </c>
      <c r="AQ260" s="98" t="str">
        <f t="shared" si="3"/>
        <v/>
      </c>
      <c r="AR260" s="36" t="e">
        <f>IF(#REF!-AB260=0,"",#REF!-AB260)</f>
        <v>#REF!</v>
      </c>
      <c r="AS260" s="98" t="str">
        <f>IFERROR((#REF!-AB260)/AB260,"")</f>
        <v/>
      </c>
      <c r="AT260" s="89"/>
      <c r="AU260" s="36"/>
      <c r="AV260" s="36" t="str">
        <f t="shared" si="4"/>
        <v/>
      </c>
      <c r="AW260" s="98" t="str">
        <f t="shared" si="5"/>
        <v/>
      </c>
      <c r="AX260" s="112"/>
    </row>
    <row r="261" spans="1:50" s="124" customFormat="1" ht="15" hidden="1" customHeight="1" x14ac:dyDescent="0.3">
      <c r="A261" s="118">
        <v>364736</v>
      </c>
      <c r="B261" s="119" t="s">
        <v>287</v>
      </c>
      <c r="C261" s="27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45"/>
      <c r="O261" s="54">
        <f t="shared" si="7"/>
        <v>0</v>
      </c>
      <c r="P261" s="27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45"/>
      <c r="AB261" s="54">
        <f t="shared" si="7"/>
        <v>0</v>
      </c>
      <c r="AC261" s="64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80"/>
      <c r="AO261" s="157">
        <f t="shared" si="7"/>
        <v>0</v>
      </c>
      <c r="AP261" s="36" t="str">
        <f t="shared" si="2"/>
        <v/>
      </c>
      <c r="AQ261" s="98" t="str">
        <f t="shared" si="3"/>
        <v/>
      </c>
      <c r="AR261" s="36" t="e">
        <f>IF(#REF!-AB261=0,"",#REF!-AB261)</f>
        <v>#REF!</v>
      </c>
      <c r="AS261" s="98" t="str">
        <f>IFERROR((#REF!-AB261)/AB261,"")</f>
        <v/>
      </c>
      <c r="AT261" s="89"/>
      <c r="AU261" s="36"/>
      <c r="AV261" s="36" t="str">
        <f t="shared" si="4"/>
        <v/>
      </c>
      <c r="AW261" s="98" t="str">
        <f t="shared" si="5"/>
        <v/>
      </c>
      <c r="AX261" s="112"/>
    </row>
    <row r="262" spans="1:50" ht="15" hidden="1" customHeight="1" x14ac:dyDescent="0.3">
      <c r="A262" s="118">
        <v>364737</v>
      </c>
      <c r="B262" s="119" t="s">
        <v>288</v>
      </c>
      <c r="C262" s="27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45"/>
      <c r="O262" s="54">
        <f t="shared" si="7"/>
        <v>0</v>
      </c>
      <c r="P262" s="27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45"/>
      <c r="AB262" s="54">
        <f t="shared" si="7"/>
        <v>0</v>
      </c>
      <c r="AC262" s="64"/>
      <c r="AD262" s="71"/>
      <c r="AE262" s="71"/>
      <c r="AF262" s="71"/>
      <c r="AG262" s="71"/>
      <c r="AH262" s="71"/>
      <c r="AI262" s="71"/>
      <c r="AJ262" s="71"/>
      <c r="AK262" s="71"/>
      <c r="AL262" s="71"/>
      <c r="AM262" s="71"/>
      <c r="AN262" s="80"/>
      <c r="AO262" s="157">
        <f t="shared" si="7"/>
        <v>0</v>
      </c>
      <c r="AP262" s="36" t="str">
        <f t="shared" si="2"/>
        <v/>
      </c>
      <c r="AQ262" s="98" t="str">
        <f t="shared" si="3"/>
        <v/>
      </c>
      <c r="AR262" s="36" t="e">
        <f>IF(#REF!-AB262=0,"",#REF!-AB262)</f>
        <v>#REF!</v>
      </c>
      <c r="AS262" s="98" t="str">
        <f>IFERROR((#REF!-AB262)/AB262,"")</f>
        <v/>
      </c>
      <c r="AT262" s="89"/>
      <c r="AU262" s="36"/>
      <c r="AV262" s="36" t="str">
        <f t="shared" si="4"/>
        <v/>
      </c>
      <c r="AW262" s="98" t="str">
        <f t="shared" si="5"/>
        <v/>
      </c>
      <c r="AX262" s="112"/>
    </row>
    <row r="263" spans="1:50" ht="15" customHeight="1" x14ac:dyDescent="0.3">
      <c r="A263" s="6">
        <v>47424799</v>
      </c>
      <c r="B263" s="15" t="s">
        <v>289</v>
      </c>
      <c r="C263" s="26">
        <v>-34112.83</v>
      </c>
      <c r="D263" s="35">
        <v>-32354.81</v>
      </c>
      <c r="E263" s="35">
        <v>-32015.79</v>
      </c>
      <c r="F263" s="35">
        <v>-27631.95</v>
      </c>
      <c r="G263" s="35">
        <v>-39847.19</v>
      </c>
      <c r="H263" s="35">
        <v>-86135.16</v>
      </c>
      <c r="I263" s="35">
        <v>-22312.25</v>
      </c>
      <c r="J263" s="35">
        <v>-36959.410000000003</v>
      </c>
      <c r="K263" s="35">
        <v>-33368.379999999997</v>
      </c>
      <c r="L263" s="35">
        <v>-29466.879999999899</v>
      </c>
      <c r="M263" s="35">
        <v>-18733.18</v>
      </c>
      <c r="N263" s="44">
        <v>-22609.95</v>
      </c>
      <c r="O263" s="53">
        <f t="shared" ref="O263:AO347" si="8">SUM(C263)+SUM(D263)+SUM(E263)+SUM(F263)+SUM(G263)+SUM(H263)+SUM(I263)+SUM(J263)+SUM(K263)+SUM(L263)+SUM(M263)+SUM(N263)</f>
        <v>-415547.77999999991</v>
      </c>
      <c r="P263" s="26">
        <v>-25000</v>
      </c>
      <c r="Q263" s="35">
        <v>-25000</v>
      </c>
      <c r="R263" s="35">
        <v>-25000</v>
      </c>
      <c r="S263" s="35">
        <v>-25000</v>
      </c>
      <c r="T263" s="35">
        <v>-25000</v>
      </c>
      <c r="U263" s="35">
        <v>-25000</v>
      </c>
      <c r="V263" s="35">
        <v>-25000</v>
      </c>
      <c r="W263" s="35">
        <v>-25000</v>
      </c>
      <c r="X263" s="35">
        <v>-25000</v>
      </c>
      <c r="Y263" s="35">
        <v>-25000</v>
      </c>
      <c r="Z263" s="35">
        <v>-25000</v>
      </c>
      <c r="AA263" s="44">
        <v>-24999.999999999902</v>
      </c>
      <c r="AB263" s="53">
        <f t="shared" si="8"/>
        <v>-299999.99999999988</v>
      </c>
      <c r="AC263" s="62">
        <v>-23178.21</v>
      </c>
      <c r="AD263" s="72">
        <v>-27767.96</v>
      </c>
      <c r="AE263" s="72">
        <v>-29282.69</v>
      </c>
      <c r="AF263" s="72">
        <v>-28191.24</v>
      </c>
      <c r="AG263" s="72">
        <v>-37451.94</v>
      </c>
      <c r="AH263" s="72">
        <v>-35572.21</v>
      </c>
      <c r="AI263" s="72">
        <v>-59302.1</v>
      </c>
      <c r="AJ263" s="72">
        <v>-24999.999999999902</v>
      </c>
      <c r="AK263" s="72">
        <v>-25000.000000000098</v>
      </c>
      <c r="AL263" s="72">
        <v>-25000</v>
      </c>
      <c r="AM263" s="72">
        <v>-24999.999999999902</v>
      </c>
      <c r="AN263" s="81">
        <v>-25000</v>
      </c>
      <c r="AO263" s="156">
        <f t="shared" si="8"/>
        <v>-365746.34999999992</v>
      </c>
      <c r="AP263" s="35">
        <f t="shared" ref="AP263:AP407" si="9">IF(AO263-AB263=0,"",AO263-AB263)</f>
        <v>-65746.350000000035</v>
      </c>
      <c r="AQ263" s="97">
        <f t="shared" ref="AQ263:AQ407" si="10">IFERROR((AO263-AB263)/AB263,"")</f>
        <v>0.2191545000000002</v>
      </c>
      <c r="AR263" s="35" t="e">
        <f>IF(#REF!-AB263=0,"",#REF!-AB263)</f>
        <v>#REF!</v>
      </c>
      <c r="AS263" s="97" t="str">
        <f>IFERROR((#REF!-AB263)/AB263,"")</f>
        <v/>
      </c>
      <c r="AT263" s="88">
        <v>-274409.98</v>
      </c>
      <c r="AU263" s="35">
        <v>-240746.35</v>
      </c>
      <c r="AV263" s="35">
        <f t="shared" ref="AV263:AV407" si="11">IF(AU263-AT263=0,"",AU263-AT263)</f>
        <v>33663.629999999976</v>
      </c>
      <c r="AW263" s="97">
        <f t="shared" ref="AW263:AW407" si="12">IFERROR((AU263-AT263)/AT263,"")</f>
        <v>-0.12267640557387882</v>
      </c>
      <c r="AX263" s="110"/>
    </row>
    <row r="264" spans="1:50" ht="15" customHeight="1" x14ac:dyDescent="0.3">
      <c r="A264" s="118">
        <v>364740</v>
      </c>
      <c r="B264" s="119" t="s">
        <v>290</v>
      </c>
      <c r="C264" s="27">
        <v>0</v>
      </c>
      <c r="D264" s="36">
        <v>0</v>
      </c>
      <c r="E264" s="36">
        <v>0</v>
      </c>
      <c r="F264" s="36">
        <v>0</v>
      </c>
      <c r="G264" s="36">
        <v>0</v>
      </c>
      <c r="H264" s="36">
        <v>-60001</v>
      </c>
      <c r="I264" s="36">
        <v>0</v>
      </c>
      <c r="J264" s="36">
        <v>0</v>
      </c>
      <c r="K264" s="36">
        <v>0</v>
      </c>
      <c r="L264" s="36">
        <v>-1000</v>
      </c>
      <c r="M264" s="36">
        <v>0</v>
      </c>
      <c r="N264" s="45">
        <v>-255</v>
      </c>
      <c r="O264" s="54">
        <f t="shared" si="8"/>
        <v>-61256</v>
      </c>
      <c r="P264" s="27">
        <v>-2500</v>
      </c>
      <c r="Q264" s="36">
        <v>-2500</v>
      </c>
      <c r="R264" s="36">
        <v>-2500</v>
      </c>
      <c r="S264" s="36">
        <v>-2500</v>
      </c>
      <c r="T264" s="36">
        <v>-2500</v>
      </c>
      <c r="U264" s="36">
        <v>-2500</v>
      </c>
      <c r="V264" s="36">
        <v>-2500</v>
      </c>
      <c r="W264" s="36">
        <v>-2500</v>
      </c>
      <c r="X264" s="36">
        <v>-2500</v>
      </c>
      <c r="Y264" s="36">
        <v>-2500</v>
      </c>
      <c r="Z264" s="36">
        <v>-2500</v>
      </c>
      <c r="AA264" s="45">
        <v>-2500</v>
      </c>
      <c r="AB264" s="54">
        <f t="shared" si="8"/>
        <v>-30000</v>
      </c>
      <c r="AC264" s="64">
        <v>0</v>
      </c>
      <c r="AD264" s="71">
        <v>0</v>
      </c>
      <c r="AE264" s="71">
        <v>0</v>
      </c>
      <c r="AF264" s="71">
        <v>0</v>
      </c>
      <c r="AG264" s="71">
        <v>0</v>
      </c>
      <c r="AH264" s="71">
        <v>-1000</v>
      </c>
      <c r="AI264" s="71">
        <v>-29995</v>
      </c>
      <c r="AJ264" s="71">
        <v>-2500</v>
      </c>
      <c r="AK264" s="71">
        <v>-2500</v>
      </c>
      <c r="AL264" s="71">
        <v>-2500</v>
      </c>
      <c r="AM264" s="71">
        <v>-2500</v>
      </c>
      <c r="AN264" s="80">
        <v>-2500</v>
      </c>
      <c r="AO264" s="157">
        <f t="shared" si="8"/>
        <v>-43495</v>
      </c>
      <c r="AP264" s="36">
        <f t="shared" si="9"/>
        <v>-13495</v>
      </c>
      <c r="AQ264" s="98">
        <f t="shared" si="10"/>
        <v>0.44983333333333331</v>
      </c>
      <c r="AR264" s="36" t="e">
        <f>IF(#REF!-AB264=0,"",#REF!-AB264)</f>
        <v>#REF!</v>
      </c>
      <c r="AS264" s="98" t="str">
        <f>IFERROR((#REF!-AB264)/AB264,"")</f>
        <v/>
      </c>
      <c r="AT264" s="89">
        <v>-60001</v>
      </c>
      <c r="AU264" s="36">
        <v>-30995</v>
      </c>
      <c r="AV264" s="36">
        <f t="shared" si="11"/>
        <v>29006</v>
      </c>
      <c r="AW264" s="98">
        <f t="shared" si="12"/>
        <v>-0.48342527624539589</v>
      </c>
      <c r="AX264" s="112"/>
    </row>
    <row r="265" spans="1:50" ht="15" customHeight="1" x14ac:dyDescent="0.3">
      <c r="A265" s="118">
        <v>364741</v>
      </c>
      <c r="B265" s="119" t="s">
        <v>291</v>
      </c>
      <c r="C265" s="27">
        <v>0</v>
      </c>
      <c r="D265" s="36">
        <v>0</v>
      </c>
      <c r="E265" s="36">
        <v>0</v>
      </c>
      <c r="F265" s="36">
        <v>0</v>
      </c>
      <c r="G265" s="36">
        <v>-9723.6</v>
      </c>
      <c r="H265" s="36">
        <v>0</v>
      </c>
      <c r="I265" s="36">
        <v>0</v>
      </c>
      <c r="J265" s="36">
        <v>-12400</v>
      </c>
      <c r="K265" s="36">
        <v>-8000</v>
      </c>
      <c r="L265" s="36">
        <v>0</v>
      </c>
      <c r="M265" s="36">
        <v>0</v>
      </c>
      <c r="N265" s="45">
        <v>-640</v>
      </c>
      <c r="O265" s="54">
        <f t="shared" si="8"/>
        <v>-30763.599999999999</v>
      </c>
      <c r="P265" s="27">
        <v>-1666.6666666666699</v>
      </c>
      <c r="Q265" s="36">
        <v>-1666.6666666666699</v>
      </c>
      <c r="R265" s="36">
        <v>-1666.6666666666699</v>
      </c>
      <c r="S265" s="36">
        <v>-1666.6666666666699</v>
      </c>
      <c r="T265" s="36">
        <v>-1666.6666666666699</v>
      </c>
      <c r="U265" s="36">
        <v>-1666.6666666666699</v>
      </c>
      <c r="V265" s="36">
        <v>-1666.6666666666699</v>
      </c>
      <c r="W265" s="36">
        <v>-1666.6666666666699</v>
      </c>
      <c r="X265" s="36">
        <v>-1666.6666666666699</v>
      </c>
      <c r="Y265" s="36">
        <v>-1666.6666666666699</v>
      </c>
      <c r="Z265" s="36">
        <v>-1666.6666666666699</v>
      </c>
      <c r="AA265" s="45">
        <v>-1666.6666666666599</v>
      </c>
      <c r="AB265" s="54">
        <f t="shared" si="8"/>
        <v>-20000.000000000033</v>
      </c>
      <c r="AC265" s="64">
        <v>0</v>
      </c>
      <c r="AD265" s="71">
        <v>0</v>
      </c>
      <c r="AE265" s="71">
        <v>-500</v>
      </c>
      <c r="AF265" s="71">
        <v>0</v>
      </c>
      <c r="AG265" s="71">
        <v>-12000</v>
      </c>
      <c r="AH265" s="71">
        <v>-8880.27</v>
      </c>
      <c r="AI265" s="71">
        <v>0</v>
      </c>
      <c r="AJ265" s="71">
        <v>-1666.6666666666699</v>
      </c>
      <c r="AK265" s="71">
        <v>-1666.6666666666599</v>
      </c>
      <c r="AL265" s="71">
        <v>-1666.6666666666599</v>
      </c>
      <c r="AM265" s="71">
        <v>-1666.6666666666699</v>
      </c>
      <c r="AN265" s="80">
        <v>-1666.6666666666699</v>
      </c>
      <c r="AO265" s="157">
        <f t="shared" si="8"/>
        <v>-29713.603333333336</v>
      </c>
      <c r="AP265" s="36">
        <f t="shared" si="9"/>
        <v>-9713.6033333333035</v>
      </c>
      <c r="AQ265" s="98">
        <f t="shared" si="10"/>
        <v>0.48568016666666436</v>
      </c>
      <c r="AR265" s="36" t="e">
        <f>IF(#REF!-AB265=0,"",#REF!-AB265)</f>
        <v>#REF!</v>
      </c>
      <c r="AS265" s="98" t="str">
        <f>IFERROR((#REF!-AB265)/AB265,"")</f>
        <v/>
      </c>
      <c r="AT265" s="89">
        <v>-9723.6</v>
      </c>
      <c r="AU265" s="36">
        <v>-21380.27</v>
      </c>
      <c r="AV265" s="36">
        <f t="shared" si="11"/>
        <v>-11656.67</v>
      </c>
      <c r="AW265" s="98">
        <f t="shared" si="12"/>
        <v>1.1988018840758567</v>
      </c>
      <c r="AX265" s="112"/>
    </row>
    <row r="266" spans="1:50" ht="15" customHeight="1" x14ac:dyDescent="0.3">
      <c r="A266" s="118">
        <v>364742</v>
      </c>
      <c r="B266" s="119" t="s">
        <v>292</v>
      </c>
      <c r="C266" s="27">
        <v>-34112.83</v>
      </c>
      <c r="D266" s="36">
        <v>-32354.81</v>
      </c>
      <c r="E266" s="36">
        <v>-32015.79</v>
      </c>
      <c r="F266" s="36">
        <v>-27631.95</v>
      </c>
      <c r="G266" s="36">
        <v>-30123.59</v>
      </c>
      <c r="H266" s="36">
        <v>-26134.16</v>
      </c>
      <c r="I266" s="36">
        <v>-22312.25</v>
      </c>
      <c r="J266" s="36">
        <v>-24559.41</v>
      </c>
      <c r="K266" s="36">
        <v>-25368.38</v>
      </c>
      <c r="L266" s="36">
        <v>-28466.880000000001</v>
      </c>
      <c r="M266" s="36">
        <v>-18733.18</v>
      </c>
      <c r="N266" s="45">
        <v>-21714.95</v>
      </c>
      <c r="O266" s="54">
        <f t="shared" si="8"/>
        <v>-323528.18</v>
      </c>
      <c r="P266" s="27">
        <v>-20833.333333333299</v>
      </c>
      <c r="Q266" s="36">
        <v>-20833.333333333299</v>
      </c>
      <c r="R266" s="36">
        <v>-20833.333333333299</v>
      </c>
      <c r="S266" s="36">
        <v>-20833.333333333299</v>
      </c>
      <c r="T266" s="36">
        <v>-20833.333333333299</v>
      </c>
      <c r="U266" s="36">
        <v>-20833.333333333299</v>
      </c>
      <c r="V266" s="36">
        <v>-20833.333333333299</v>
      </c>
      <c r="W266" s="36">
        <v>-20833.333333333299</v>
      </c>
      <c r="X266" s="36">
        <v>-20833.333333333299</v>
      </c>
      <c r="Y266" s="36">
        <v>-20833.333333333299</v>
      </c>
      <c r="Z266" s="36">
        <v>-20833.333333333299</v>
      </c>
      <c r="AA266" s="45">
        <v>-20833.333333333299</v>
      </c>
      <c r="AB266" s="54">
        <f t="shared" si="8"/>
        <v>-249999.99999999965</v>
      </c>
      <c r="AC266" s="64">
        <v>0</v>
      </c>
      <c r="AD266" s="71">
        <v>0</v>
      </c>
      <c r="AE266" s="71">
        <v>0</v>
      </c>
      <c r="AF266" s="71">
        <v>0</v>
      </c>
      <c r="AG266" s="71">
        <v>0</v>
      </c>
      <c r="AH266" s="71">
        <v>0</v>
      </c>
      <c r="AI266" s="71">
        <v>0</v>
      </c>
      <c r="AJ266" s="71">
        <v>-20833.333333333299</v>
      </c>
      <c r="AK266" s="71">
        <v>-20833.333333333299</v>
      </c>
      <c r="AL266" s="71">
        <v>-20833.333333333299</v>
      </c>
      <c r="AM266" s="71">
        <v>-20833.333333333299</v>
      </c>
      <c r="AN266" s="80">
        <v>-20833.333333333299</v>
      </c>
      <c r="AO266" s="157">
        <f t="shared" si="8"/>
        <v>-104166.6666666665</v>
      </c>
      <c r="AP266" s="36">
        <f t="shared" si="9"/>
        <v>145833.33333333314</v>
      </c>
      <c r="AQ266" s="98">
        <f t="shared" si="10"/>
        <v>-0.58333333333333337</v>
      </c>
      <c r="AR266" s="36" t="e">
        <f>IF(#REF!-AB266=0,"",#REF!-AB266)</f>
        <v>#REF!</v>
      </c>
      <c r="AS266" s="98" t="str">
        <f>IFERROR((#REF!-AB266)/AB266,"")</f>
        <v/>
      </c>
      <c r="AT266" s="89">
        <v>-204685.38</v>
      </c>
      <c r="AU266" s="36">
        <v>0</v>
      </c>
      <c r="AV266" s="36">
        <f t="shared" si="11"/>
        <v>204685.38</v>
      </c>
      <c r="AW266" s="98">
        <f t="shared" si="12"/>
        <v>-1</v>
      </c>
      <c r="AX266" s="112"/>
    </row>
    <row r="267" spans="1:50" ht="15" hidden="1" customHeight="1" x14ac:dyDescent="0.3">
      <c r="A267" s="118">
        <v>364743</v>
      </c>
      <c r="B267" s="119" t="s">
        <v>293</v>
      </c>
      <c r="C267" s="27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45"/>
      <c r="O267" s="54">
        <f t="shared" si="8"/>
        <v>0</v>
      </c>
      <c r="P267" s="27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45"/>
      <c r="AB267" s="54">
        <f t="shared" si="8"/>
        <v>0</v>
      </c>
      <c r="AC267" s="64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80"/>
      <c r="AO267" s="157">
        <f t="shared" si="8"/>
        <v>0</v>
      </c>
      <c r="AP267" s="36" t="str">
        <f t="shared" si="9"/>
        <v/>
      </c>
      <c r="AQ267" s="98" t="str">
        <f t="shared" si="10"/>
        <v/>
      </c>
      <c r="AR267" s="36" t="e">
        <f>IF(#REF!-AB267=0,"",#REF!-AB267)</f>
        <v>#REF!</v>
      </c>
      <c r="AS267" s="98" t="str">
        <f>IFERROR((#REF!-AB267)/AB267,"")</f>
        <v/>
      </c>
      <c r="AT267" s="89"/>
      <c r="AU267" s="36"/>
      <c r="AV267" s="36" t="str">
        <f t="shared" si="11"/>
        <v/>
      </c>
      <c r="AW267" s="98" t="str">
        <f t="shared" si="12"/>
        <v/>
      </c>
      <c r="AX267" s="112"/>
    </row>
    <row r="268" spans="1:50" ht="15" hidden="1" customHeight="1" x14ac:dyDescent="0.3">
      <c r="A268" s="118">
        <v>364744</v>
      </c>
      <c r="B268" s="119" t="s">
        <v>294</v>
      </c>
      <c r="C268" s="27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45"/>
      <c r="O268" s="54">
        <f t="shared" si="8"/>
        <v>0</v>
      </c>
      <c r="P268" s="27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45"/>
      <c r="AB268" s="54">
        <f t="shared" si="8"/>
        <v>0</v>
      </c>
      <c r="AC268" s="64"/>
      <c r="AD268" s="71"/>
      <c r="AE268" s="71"/>
      <c r="AF268" s="71"/>
      <c r="AG268" s="71"/>
      <c r="AH268" s="71"/>
      <c r="AI268" s="71"/>
      <c r="AJ268" s="71"/>
      <c r="AK268" s="71"/>
      <c r="AL268" s="71"/>
      <c r="AM268" s="71"/>
      <c r="AN268" s="80"/>
      <c r="AO268" s="157">
        <f t="shared" si="8"/>
        <v>0</v>
      </c>
      <c r="AP268" s="36" t="str">
        <f t="shared" si="9"/>
        <v/>
      </c>
      <c r="AQ268" s="98" t="str">
        <f t="shared" si="10"/>
        <v/>
      </c>
      <c r="AR268" s="36" t="e">
        <f>IF(#REF!-AB268=0,"",#REF!-AB268)</f>
        <v>#REF!</v>
      </c>
      <c r="AS268" s="98" t="str">
        <f>IFERROR((#REF!-AB268)/AB268,"")</f>
        <v/>
      </c>
      <c r="AT268" s="89"/>
      <c r="AU268" s="36"/>
      <c r="AV268" s="36" t="str">
        <f t="shared" si="11"/>
        <v/>
      </c>
      <c r="AW268" s="98" t="str">
        <f t="shared" si="12"/>
        <v/>
      </c>
      <c r="AX268" s="112"/>
    </row>
    <row r="269" spans="1:50" ht="15" hidden="1" customHeight="1" x14ac:dyDescent="0.3">
      <c r="A269" s="118">
        <v>364746</v>
      </c>
      <c r="B269" s="119" t="s">
        <v>295</v>
      </c>
      <c r="C269" s="27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45"/>
      <c r="O269" s="54">
        <f t="shared" si="8"/>
        <v>0</v>
      </c>
      <c r="P269" s="27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45"/>
      <c r="AB269" s="54">
        <f t="shared" si="8"/>
        <v>0</v>
      </c>
      <c r="AC269" s="64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80"/>
      <c r="AO269" s="157">
        <f t="shared" si="8"/>
        <v>0</v>
      </c>
      <c r="AP269" s="36" t="str">
        <f t="shared" si="9"/>
        <v/>
      </c>
      <c r="AQ269" s="98" t="str">
        <f t="shared" si="10"/>
        <v/>
      </c>
      <c r="AR269" s="36" t="e">
        <f>IF(#REF!-AB269=0,"",#REF!-AB269)</f>
        <v>#REF!</v>
      </c>
      <c r="AS269" s="98" t="str">
        <f>IFERROR((#REF!-AB269)/AB269,"")</f>
        <v/>
      </c>
      <c r="AT269" s="89"/>
      <c r="AU269" s="36"/>
      <c r="AV269" s="36" t="str">
        <f t="shared" si="11"/>
        <v/>
      </c>
      <c r="AW269" s="98" t="str">
        <f t="shared" si="12"/>
        <v/>
      </c>
      <c r="AX269" s="112"/>
    </row>
    <row r="270" spans="1:50" ht="15" customHeight="1" x14ac:dyDescent="0.3">
      <c r="A270" s="118">
        <v>364748</v>
      </c>
      <c r="B270" s="119" t="s">
        <v>296</v>
      </c>
      <c r="C270" s="27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45"/>
      <c r="O270" s="54">
        <f t="shared" si="8"/>
        <v>0</v>
      </c>
      <c r="P270" s="27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45"/>
      <c r="AB270" s="54">
        <f t="shared" si="8"/>
        <v>0</v>
      </c>
      <c r="AC270" s="64">
        <v>-23178.21</v>
      </c>
      <c r="AD270" s="71">
        <v>-27767.96</v>
      </c>
      <c r="AE270" s="71">
        <v>-28782.69</v>
      </c>
      <c r="AF270" s="71">
        <v>-28191.24</v>
      </c>
      <c r="AG270" s="71">
        <v>-25451.94</v>
      </c>
      <c r="AH270" s="71">
        <v>-25691.94</v>
      </c>
      <c r="AI270" s="71">
        <v>-29307.1</v>
      </c>
      <c r="AJ270" s="71">
        <v>0</v>
      </c>
      <c r="AK270" s="71">
        <v>0</v>
      </c>
      <c r="AL270" s="71">
        <v>0</v>
      </c>
      <c r="AM270" s="71">
        <v>0</v>
      </c>
      <c r="AN270" s="80">
        <v>0</v>
      </c>
      <c r="AO270" s="157">
        <f t="shared" si="8"/>
        <v>-188371.08000000002</v>
      </c>
      <c r="AP270" s="36">
        <f t="shared" si="9"/>
        <v>-188371.08000000002</v>
      </c>
      <c r="AQ270" s="98" t="str">
        <f t="shared" si="10"/>
        <v/>
      </c>
      <c r="AR270" s="36" t="e">
        <f>IF(#REF!-AB270=0,"",#REF!-AB270)</f>
        <v>#REF!</v>
      </c>
      <c r="AS270" s="98" t="str">
        <f>IFERROR((#REF!-AB270)/AB270,"")</f>
        <v/>
      </c>
      <c r="AT270" s="89"/>
      <c r="AU270" s="36">
        <v>-188371.08</v>
      </c>
      <c r="AV270" s="36">
        <f t="shared" si="11"/>
        <v>-188371.08</v>
      </c>
      <c r="AW270" s="98" t="str">
        <f t="shared" si="12"/>
        <v/>
      </c>
      <c r="AX270" s="112"/>
    </row>
    <row r="271" spans="1:50" ht="15" hidden="1" customHeight="1" x14ac:dyDescent="0.3">
      <c r="A271" s="118">
        <v>364750</v>
      </c>
      <c r="B271" s="119" t="s">
        <v>297</v>
      </c>
      <c r="C271" s="27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45"/>
      <c r="O271" s="54">
        <f t="shared" si="8"/>
        <v>0</v>
      </c>
      <c r="P271" s="27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45"/>
      <c r="AB271" s="54">
        <f t="shared" si="8"/>
        <v>0</v>
      </c>
      <c r="AC271" s="64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80"/>
      <c r="AO271" s="157">
        <f t="shared" si="8"/>
        <v>0</v>
      </c>
      <c r="AP271" s="36" t="str">
        <f t="shared" si="9"/>
        <v/>
      </c>
      <c r="AQ271" s="98" t="str">
        <f t="shared" si="10"/>
        <v/>
      </c>
      <c r="AR271" s="36" t="e">
        <f>IF(#REF!-AB271=0,"",#REF!-AB271)</f>
        <v>#REF!</v>
      </c>
      <c r="AS271" s="98" t="str">
        <f>IFERROR((#REF!-AB271)/AB271,"")</f>
        <v/>
      </c>
      <c r="AT271" s="89"/>
      <c r="AU271" s="36"/>
      <c r="AV271" s="36" t="str">
        <f t="shared" si="11"/>
        <v/>
      </c>
      <c r="AW271" s="98" t="str">
        <f t="shared" si="12"/>
        <v/>
      </c>
      <c r="AX271" s="112"/>
    </row>
    <row r="272" spans="1:50" ht="15" hidden="1" customHeight="1" x14ac:dyDescent="0.3">
      <c r="A272" s="118">
        <v>364760</v>
      </c>
      <c r="B272" s="119" t="s">
        <v>298</v>
      </c>
      <c r="C272" s="27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45"/>
      <c r="O272" s="54">
        <f t="shared" si="8"/>
        <v>0</v>
      </c>
      <c r="P272" s="27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45"/>
      <c r="AB272" s="54">
        <f t="shared" si="8"/>
        <v>0</v>
      </c>
      <c r="AC272" s="64"/>
      <c r="AD272" s="71"/>
      <c r="AE272" s="71"/>
      <c r="AF272" s="71"/>
      <c r="AG272" s="71"/>
      <c r="AH272" s="71"/>
      <c r="AI272" s="71"/>
      <c r="AJ272" s="71"/>
      <c r="AK272" s="71"/>
      <c r="AL272" s="71"/>
      <c r="AM272" s="71"/>
      <c r="AN272" s="80"/>
      <c r="AO272" s="157">
        <f t="shared" si="8"/>
        <v>0</v>
      </c>
      <c r="AP272" s="36" t="str">
        <f t="shared" si="9"/>
        <v/>
      </c>
      <c r="AQ272" s="98" t="str">
        <f t="shared" si="10"/>
        <v/>
      </c>
      <c r="AR272" s="36" t="e">
        <f>IF(#REF!-AB272=0,"",#REF!-AB272)</f>
        <v>#REF!</v>
      </c>
      <c r="AS272" s="98" t="str">
        <f>IFERROR((#REF!-AB272)/AB272,"")</f>
        <v/>
      </c>
      <c r="AT272" s="89"/>
      <c r="AU272" s="36"/>
      <c r="AV272" s="36" t="str">
        <f t="shared" si="11"/>
        <v/>
      </c>
      <c r="AW272" s="98" t="str">
        <f t="shared" si="12"/>
        <v/>
      </c>
      <c r="AX272" s="112"/>
    </row>
    <row r="273" spans="1:50" ht="15" hidden="1" customHeight="1" x14ac:dyDescent="0.3">
      <c r="A273" s="118">
        <v>364770</v>
      </c>
      <c r="B273" s="119" t="s">
        <v>299</v>
      </c>
      <c r="C273" s="27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45"/>
      <c r="O273" s="54">
        <f t="shared" si="8"/>
        <v>0</v>
      </c>
      <c r="P273" s="27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45"/>
      <c r="AB273" s="54">
        <f t="shared" si="8"/>
        <v>0</v>
      </c>
      <c r="AC273" s="64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80"/>
      <c r="AO273" s="157">
        <f t="shared" si="8"/>
        <v>0</v>
      </c>
      <c r="AP273" s="36" t="str">
        <f t="shared" si="9"/>
        <v/>
      </c>
      <c r="AQ273" s="98" t="str">
        <f t="shared" si="10"/>
        <v/>
      </c>
      <c r="AR273" s="36" t="e">
        <f>IF(#REF!-AB273=0,"",#REF!-AB273)</f>
        <v>#REF!</v>
      </c>
      <c r="AS273" s="98" t="str">
        <f>IFERROR((#REF!-AB273)/AB273,"")</f>
        <v/>
      </c>
      <c r="AT273" s="89"/>
      <c r="AU273" s="36"/>
      <c r="AV273" s="36" t="str">
        <f t="shared" si="11"/>
        <v/>
      </c>
      <c r="AW273" s="98" t="str">
        <f t="shared" si="12"/>
        <v/>
      </c>
      <c r="AX273" s="112"/>
    </row>
    <row r="274" spans="1:50" ht="15" hidden="1" customHeight="1" x14ac:dyDescent="0.3">
      <c r="A274" s="118">
        <v>364790</v>
      </c>
      <c r="B274" s="119" t="s">
        <v>300</v>
      </c>
      <c r="C274" s="27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45"/>
      <c r="O274" s="54">
        <f t="shared" si="8"/>
        <v>0</v>
      </c>
      <c r="P274" s="27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45"/>
      <c r="AB274" s="54">
        <f t="shared" si="8"/>
        <v>0</v>
      </c>
      <c r="AC274" s="64"/>
      <c r="AD274" s="71"/>
      <c r="AE274" s="71"/>
      <c r="AF274" s="71"/>
      <c r="AG274" s="71"/>
      <c r="AH274" s="71"/>
      <c r="AI274" s="71"/>
      <c r="AJ274" s="71"/>
      <c r="AK274" s="71"/>
      <c r="AL274" s="71"/>
      <c r="AM274" s="71"/>
      <c r="AN274" s="80"/>
      <c r="AO274" s="157">
        <f t="shared" si="8"/>
        <v>0</v>
      </c>
      <c r="AP274" s="36" t="str">
        <f t="shared" si="9"/>
        <v/>
      </c>
      <c r="AQ274" s="98" t="str">
        <f t="shared" si="10"/>
        <v/>
      </c>
      <c r="AR274" s="36" t="e">
        <f>IF(#REF!-AB274=0,"",#REF!-AB274)</f>
        <v>#REF!</v>
      </c>
      <c r="AS274" s="98" t="str">
        <f>IFERROR((#REF!-AB274)/AB274,"")</f>
        <v/>
      </c>
      <c r="AT274" s="89"/>
      <c r="AU274" s="36"/>
      <c r="AV274" s="36" t="str">
        <f t="shared" si="11"/>
        <v/>
      </c>
      <c r="AW274" s="98" t="str">
        <f t="shared" si="12"/>
        <v/>
      </c>
      <c r="AX274" s="112"/>
    </row>
    <row r="275" spans="1:50" ht="15" customHeight="1" x14ac:dyDescent="0.3">
      <c r="A275" s="6">
        <v>48004995</v>
      </c>
      <c r="B275" s="15" t="s">
        <v>301</v>
      </c>
      <c r="C275" s="26">
        <v>-18484.89</v>
      </c>
      <c r="D275" s="35">
        <v>-15124.29</v>
      </c>
      <c r="E275" s="35">
        <v>-251478.2</v>
      </c>
      <c r="F275" s="35">
        <v>-3885.12</v>
      </c>
      <c r="G275" s="35">
        <v>-12203.709999999901</v>
      </c>
      <c r="H275" s="35">
        <v>-254197.37</v>
      </c>
      <c r="I275" s="35">
        <v>-4785.6800000000503</v>
      </c>
      <c r="J275" s="35">
        <v>-9717.0800000000709</v>
      </c>
      <c r="K275" s="35">
        <v>-257737.35</v>
      </c>
      <c r="L275" s="35">
        <v>-4139.9499999998397</v>
      </c>
      <c r="M275" s="35">
        <v>-9427.9000000002598</v>
      </c>
      <c r="N275" s="44">
        <v>-307896.12</v>
      </c>
      <c r="O275" s="53">
        <f t="shared" si="8"/>
        <v>-1149077.6600000001</v>
      </c>
      <c r="P275" s="26">
        <v>-82410.833333333299</v>
      </c>
      <c r="Q275" s="35">
        <v>-82410.833333333299</v>
      </c>
      <c r="R275" s="35">
        <v>-82410.833333333299</v>
      </c>
      <c r="S275" s="35">
        <v>-82410.833333333299</v>
      </c>
      <c r="T275" s="35">
        <v>-82410.833333333401</v>
      </c>
      <c r="U275" s="35">
        <v>-82410.833333333299</v>
      </c>
      <c r="V275" s="35">
        <v>-82410.833333333401</v>
      </c>
      <c r="W275" s="35">
        <v>-82410.833333333299</v>
      </c>
      <c r="X275" s="35">
        <v>-82410.833333333401</v>
      </c>
      <c r="Y275" s="35">
        <v>-82410.833333333503</v>
      </c>
      <c r="Z275" s="35">
        <v>-82410.833333332994</v>
      </c>
      <c r="AA275" s="44">
        <v>-82410.833333333503</v>
      </c>
      <c r="AB275" s="53">
        <f t="shared" si="8"/>
        <v>-988930</v>
      </c>
      <c r="AC275" s="62">
        <v>-15408.32</v>
      </c>
      <c r="AD275" s="72">
        <v>-10835.91</v>
      </c>
      <c r="AE275" s="72">
        <v>-224522.83</v>
      </c>
      <c r="AF275" s="72">
        <v>-4671.3100000000004</v>
      </c>
      <c r="AG275" s="72">
        <v>-5884.5800000000199</v>
      </c>
      <c r="AH275" s="72">
        <v>-227980.97</v>
      </c>
      <c r="AI275" s="72">
        <v>-3787.8999999999701</v>
      </c>
      <c r="AJ275" s="72">
        <v>-82410.833333333401</v>
      </c>
      <c r="AK275" s="72">
        <v>-82410.833333333503</v>
      </c>
      <c r="AL275" s="72">
        <v>-82410.833333333299</v>
      </c>
      <c r="AM275" s="72">
        <v>-82410.833333333299</v>
      </c>
      <c r="AN275" s="81">
        <v>-82410.833333333605</v>
      </c>
      <c r="AO275" s="156">
        <f t="shared" si="8"/>
        <v>-905145.98666666704</v>
      </c>
      <c r="AP275" s="35">
        <f t="shared" si="9"/>
        <v>83784.013333332958</v>
      </c>
      <c r="AQ275" s="97">
        <f t="shared" si="10"/>
        <v>-8.4721884595808553E-2</v>
      </c>
      <c r="AR275" s="35" t="e">
        <f>IF(#REF!-AB275=0,"",#REF!-AB275)</f>
        <v>#REF!</v>
      </c>
      <c r="AS275" s="97" t="str">
        <f>IFERROR((#REF!-AB275)/AB275,"")</f>
        <v/>
      </c>
      <c r="AT275" s="88">
        <v>-560159.26</v>
      </c>
      <c r="AU275" s="35">
        <v>-493091.82</v>
      </c>
      <c r="AV275" s="35">
        <f t="shared" si="11"/>
        <v>67067.44</v>
      </c>
      <c r="AW275" s="97">
        <f t="shared" si="12"/>
        <v>-0.11972923557489704</v>
      </c>
      <c r="AX275" s="110"/>
    </row>
    <row r="276" spans="1:50" ht="15" customHeight="1" x14ac:dyDescent="0.3">
      <c r="A276" s="6">
        <v>48004899</v>
      </c>
      <c r="B276" s="15" t="s">
        <v>302</v>
      </c>
      <c r="C276" s="26">
        <v>-4855.32</v>
      </c>
      <c r="D276" s="35">
        <v>-4409.24</v>
      </c>
      <c r="E276" s="35">
        <v>-251575.82</v>
      </c>
      <c r="F276" s="35">
        <v>-3940.47999999998</v>
      </c>
      <c r="G276" s="35">
        <v>-4337.2800000000298</v>
      </c>
      <c r="H276" s="35">
        <v>-253406.61</v>
      </c>
      <c r="I276" s="35">
        <v>-3410.47999999986</v>
      </c>
      <c r="J276" s="35">
        <v>-2927.3700000001099</v>
      </c>
      <c r="K276" s="35">
        <v>-256759.77</v>
      </c>
      <c r="L276" s="35">
        <v>-3804.7000000000698</v>
      </c>
      <c r="M276" s="35">
        <v>-3480.22999999986</v>
      </c>
      <c r="N276" s="44">
        <v>-253259.77</v>
      </c>
      <c r="O276" s="53">
        <f t="shared" si="8"/>
        <v>-1046167.07</v>
      </c>
      <c r="P276" s="26">
        <v>-78458.333333333299</v>
      </c>
      <c r="Q276" s="35">
        <v>-78458.333333333299</v>
      </c>
      <c r="R276" s="35">
        <v>-78458.333333333299</v>
      </c>
      <c r="S276" s="35">
        <v>-78458.333333333401</v>
      </c>
      <c r="T276" s="35">
        <v>-78458.333333333299</v>
      </c>
      <c r="U276" s="35">
        <v>-78458.333333333299</v>
      </c>
      <c r="V276" s="35">
        <v>-78458.333333333503</v>
      </c>
      <c r="W276" s="35">
        <v>-78458.333333333299</v>
      </c>
      <c r="X276" s="35">
        <v>-78458.333333333299</v>
      </c>
      <c r="Y276" s="35">
        <v>-78458.333333333401</v>
      </c>
      <c r="Z276" s="35">
        <v>-78458.333333333299</v>
      </c>
      <c r="AA276" s="44">
        <v>-78458.333333333401</v>
      </c>
      <c r="AB276" s="53">
        <f t="shared" si="8"/>
        <v>-941499.99999999988</v>
      </c>
      <c r="AC276" s="62">
        <v>-5859.11</v>
      </c>
      <c r="AD276" s="62">
        <v>-3030.23</v>
      </c>
      <c r="AE276" s="62">
        <v>-224064.72</v>
      </c>
      <c r="AF276" s="62">
        <v>-4378.8100000000304</v>
      </c>
      <c r="AG276" s="62">
        <v>-4012.5300000000302</v>
      </c>
      <c r="AH276" s="62">
        <v>-226047.39</v>
      </c>
      <c r="AI276" s="62">
        <v>-3081.5700000000102</v>
      </c>
      <c r="AJ276" s="62">
        <v>-78458.333333333299</v>
      </c>
      <c r="AK276" s="62">
        <v>-78458.333333333503</v>
      </c>
      <c r="AL276" s="62">
        <v>-78458.333333333503</v>
      </c>
      <c r="AM276" s="62">
        <v>-78458.333333333096</v>
      </c>
      <c r="AN276" s="62">
        <v>-78458.333333333605</v>
      </c>
      <c r="AO276" s="156">
        <f t="shared" si="8"/>
        <v>-862766.02666666708</v>
      </c>
      <c r="AP276" s="35">
        <f t="shared" si="9"/>
        <v>78733.973333332804</v>
      </c>
      <c r="AQ276" s="97">
        <f t="shared" si="10"/>
        <v>-8.3626100194724176E-2</v>
      </c>
      <c r="AR276" s="35" t="e">
        <f>IF(#REF!-AB276=0,"",#REF!-AB276)</f>
        <v>#REF!</v>
      </c>
      <c r="AS276" s="97" t="str">
        <f>IFERROR((#REF!-AB276)/AB276,"")</f>
        <v/>
      </c>
      <c r="AT276" s="88">
        <v>-525935.23</v>
      </c>
      <c r="AU276" s="35">
        <v>-470474.36</v>
      </c>
      <c r="AV276" s="35">
        <f t="shared" si="11"/>
        <v>55460.869999999995</v>
      </c>
      <c r="AW276" s="97">
        <f t="shared" si="12"/>
        <v>-0.10545190136815896</v>
      </c>
      <c r="AX276" s="110"/>
    </row>
    <row r="277" spans="1:50" ht="15" hidden="1" customHeight="1" x14ac:dyDescent="0.3">
      <c r="A277" s="7">
        <v>364800</v>
      </c>
      <c r="B277" s="21" t="s">
        <v>119</v>
      </c>
      <c r="C277" s="27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45"/>
      <c r="O277" s="54">
        <f t="shared" si="8"/>
        <v>0</v>
      </c>
      <c r="P277" s="27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45"/>
      <c r="AB277" s="54">
        <f t="shared" si="8"/>
        <v>0</v>
      </c>
      <c r="AC277" s="63"/>
      <c r="AD277" s="70"/>
      <c r="AE277" s="70"/>
      <c r="AF277" s="70"/>
      <c r="AG277" s="70"/>
      <c r="AH277" s="70"/>
      <c r="AI277" s="70"/>
      <c r="AJ277" s="70"/>
      <c r="AK277" s="70"/>
      <c r="AL277" s="70"/>
      <c r="AM277" s="70"/>
      <c r="AN277" s="79"/>
      <c r="AO277" s="157">
        <f t="shared" si="8"/>
        <v>0</v>
      </c>
      <c r="AP277" s="36" t="str">
        <f t="shared" si="9"/>
        <v/>
      </c>
      <c r="AQ277" s="98" t="str">
        <f t="shared" si="10"/>
        <v/>
      </c>
      <c r="AR277" s="36" t="e">
        <f>IF(#REF!-AB277=0,"",#REF!-AB277)</f>
        <v>#REF!</v>
      </c>
      <c r="AS277" s="98" t="str">
        <f>IFERROR((#REF!-AB277)/AB277,"")</f>
        <v/>
      </c>
      <c r="AT277" s="89"/>
      <c r="AU277" s="36"/>
      <c r="AV277" s="36" t="str">
        <f t="shared" si="11"/>
        <v/>
      </c>
      <c r="AW277" s="98" t="str">
        <f t="shared" si="12"/>
        <v/>
      </c>
      <c r="AX277" s="111"/>
    </row>
    <row r="278" spans="1:50" ht="15" customHeight="1" x14ac:dyDescent="0.3">
      <c r="A278" s="118">
        <v>364820</v>
      </c>
      <c r="B278" s="119" t="s">
        <v>303</v>
      </c>
      <c r="C278" s="27">
        <v>-2452.2800000000002</v>
      </c>
      <c r="D278" s="36">
        <v>-2452.2800000000002</v>
      </c>
      <c r="E278" s="36">
        <v>-2452.2800000000002</v>
      </c>
      <c r="F278" s="36">
        <v>-2852.28</v>
      </c>
      <c r="G278" s="36">
        <v>-3758.61</v>
      </c>
      <c r="H278" s="36">
        <v>-2452.2800000000002</v>
      </c>
      <c r="I278" s="36">
        <v>-2452.2800000000002</v>
      </c>
      <c r="J278" s="36">
        <v>-2452.2800000000002</v>
      </c>
      <c r="K278" s="36">
        <v>-2451.56</v>
      </c>
      <c r="L278" s="36">
        <v>-2451.56</v>
      </c>
      <c r="M278" s="36">
        <v>-2901.56</v>
      </c>
      <c r="N278" s="45">
        <v>-2101.56</v>
      </c>
      <c r="O278" s="54">
        <f t="shared" si="8"/>
        <v>-31230.810000000005</v>
      </c>
      <c r="P278" s="27">
        <v>-3083.3333333333298</v>
      </c>
      <c r="Q278" s="36">
        <v>-3083.3333333333298</v>
      </c>
      <c r="R278" s="36">
        <v>-3083.3333333333298</v>
      </c>
      <c r="S278" s="36">
        <v>-3083.3333333333298</v>
      </c>
      <c r="T278" s="36">
        <v>-3083.3333333333298</v>
      </c>
      <c r="U278" s="36">
        <v>-3083.3333333333298</v>
      </c>
      <c r="V278" s="36">
        <v>-3083.3333333333399</v>
      </c>
      <c r="W278" s="36">
        <v>-3083.3333333333298</v>
      </c>
      <c r="X278" s="36">
        <v>-3083.3333333333399</v>
      </c>
      <c r="Y278" s="36">
        <v>-3083.3333333333399</v>
      </c>
      <c r="Z278" s="36">
        <v>-3083.3333333333298</v>
      </c>
      <c r="AA278" s="45">
        <v>-3083.3333333333399</v>
      </c>
      <c r="AB278" s="54">
        <f t="shared" si="8"/>
        <v>-37000</v>
      </c>
      <c r="AC278" s="64">
        <v>-2451.56</v>
      </c>
      <c r="AD278" s="71">
        <v>-2451.56</v>
      </c>
      <c r="AE278" s="71">
        <v>-2451.56</v>
      </c>
      <c r="AF278" s="71">
        <v>-2925.24</v>
      </c>
      <c r="AG278" s="71">
        <v>-3904.56</v>
      </c>
      <c r="AH278" s="71">
        <v>-2451.56</v>
      </c>
      <c r="AI278" s="71">
        <v>-2242.5</v>
      </c>
      <c r="AJ278" s="71">
        <v>-3083.3333333333399</v>
      </c>
      <c r="AK278" s="71">
        <v>-3083.3333333333298</v>
      </c>
      <c r="AL278" s="71">
        <v>-3083.3333333333399</v>
      </c>
      <c r="AM278" s="71">
        <v>-3083.3333333333298</v>
      </c>
      <c r="AN278" s="80">
        <v>-3083.3333333333399</v>
      </c>
      <c r="AO278" s="157">
        <f t="shared" si="8"/>
        <v>-34295.20666666668</v>
      </c>
      <c r="AP278" s="36">
        <f t="shared" si="9"/>
        <v>2704.7933333333203</v>
      </c>
      <c r="AQ278" s="98">
        <f t="shared" si="10"/>
        <v>-7.3102522522522168E-2</v>
      </c>
      <c r="AR278" s="36" t="e">
        <f>IF(#REF!-AB278=0,"",#REF!-AB278)</f>
        <v>#REF!</v>
      </c>
      <c r="AS278" s="98" t="str">
        <f>IFERROR((#REF!-AB278)/AB278,"")</f>
        <v/>
      </c>
      <c r="AT278" s="89">
        <v>-18872.29</v>
      </c>
      <c r="AU278" s="36">
        <v>-18878.54</v>
      </c>
      <c r="AV278" s="36">
        <f t="shared" si="11"/>
        <v>-6.25</v>
      </c>
      <c r="AW278" s="98">
        <f t="shared" si="12"/>
        <v>3.3117337641589865E-4</v>
      </c>
      <c r="AX278" s="112"/>
    </row>
    <row r="279" spans="1:50" ht="15" customHeight="1" x14ac:dyDescent="0.3">
      <c r="A279" s="118">
        <v>364840</v>
      </c>
      <c r="B279" s="119" t="s">
        <v>304</v>
      </c>
      <c r="C279" s="27">
        <v>0</v>
      </c>
      <c r="D279" s="36">
        <v>0</v>
      </c>
      <c r="E279" s="36">
        <v>0</v>
      </c>
      <c r="F279" s="36">
        <v>0</v>
      </c>
      <c r="G279" s="36">
        <v>0</v>
      </c>
      <c r="H279" s="36">
        <v>-129.03</v>
      </c>
      <c r="I279" s="36">
        <v>0</v>
      </c>
      <c r="J279" s="36">
        <v>0</v>
      </c>
      <c r="K279" s="36">
        <v>-3150</v>
      </c>
      <c r="L279" s="36">
        <v>0</v>
      </c>
      <c r="M279" s="36">
        <v>0</v>
      </c>
      <c r="N279" s="45">
        <v>0</v>
      </c>
      <c r="O279" s="54">
        <f t="shared" si="8"/>
        <v>-3279.03</v>
      </c>
      <c r="P279" s="27">
        <v>-8.3333333333333304</v>
      </c>
      <c r="Q279" s="36">
        <v>-8.3333333333333304</v>
      </c>
      <c r="R279" s="36">
        <v>-8.3333333333333304</v>
      </c>
      <c r="S279" s="36">
        <v>-8.3333333333333393</v>
      </c>
      <c r="T279" s="36">
        <v>-8.3333333333333393</v>
      </c>
      <c r="U279" s="36">
        <v>-8.3333333333333393</v>
      </c>
      <c r="V279" s="36">
        <v>-8.3333333333333393</v>
      </c>
      <c r="W279" s="36">
        <v>-8.3333333333333304</v>
      </c>
      <c r="X279" s="36">
        <v>-8.3333333333333304</v>
      </c>
      <c r="Y279" s="36">
        <v>-8.3333333333333304</v>
      </c>
      <c r="Z279" s="36">
        <v>-8.3333333333333304</v>
      </c>
      <c r="AA279" s="45">
        <v>-8.3333333333333304</v>
      </c>
      <c r="AB279" s="54">
        <f t="shared" si="8"/>
        <v>-100</v>
      </c>
      <c r="AC279" s="64">
        <v>0</v>
      </c>
      <c r="AD279" s="71">
        <v>0</v>
      </c>
      <c r="AE279" s="71">
        <v>0</v>
      </c>
      <c r="AF279" s="71">
        <v>0</v>
      </c>
      <c r="AG279" s="71">
        <v>0</v>
      </c>
      <c r="AH279" s="71">
        <v>0</v>
      </c>
      <c r="AI279" s="71">
        <v>0</v>
      </c>
      <c r="AJ279" s="71">
        <v>-8.3333333333333304</v>
      </c>
      <c r="AK279" s="71">
        <v>-8.3333333333333304</v>
      </c>
      <c r="AL279" s="71">
        <v>-8.3333333333333304</v>
      </c>
      <c r="AM279" s="71">
        <v>-8.3333333333333393</v>
      </c>
      <c r="AN279" s="80">
        <v>-8.3333333333333393</v>
      </c>
      <c r="AO279" s="157">
        <f t="shared" si="8"/>
        <v>-41.666666666666671</v>
      </c>
      <c r="AP279" s="36">
        <f t="shared" si="9"/>
        <v>58.333333333333329</v>
      </c>
      <c r="AQ279" s="98">
        <f t="shared" si="10"/>
        <v>-0.58333333333333326</v>
      </c>
      <c r="AR279" s="36" t="e">
        <f>IF(#REF!-AB279=0,"",#REF!-AB279)</f>
        <v>#REF!</v>
      </c>
      <c r="AS279" s="98" t="str">
        <f>IFERROR((#REF!-AB279)/AB279,"")</f>
        <v/>
      </c>
      <c r="AT279" s="89">
        <v>-129.03</v>
      </c>
      <c r="AU279" s="36"/>
      <c r="AV279" s="36">
        <f t="shared" si="11"/>
        <v>129.03</v>
      </c>
      <c r="AW279" s="98">
        <f t="shared" si="12"/>
        <v>-1</v>
      </c>
      <c r="AX279" s="112"/>
    </row>
    <row r="280" spans="1:50" ht="15" customHeight="1" x14ac:dyDescent="0.3">
      <c r="A280" s="118">
        <v>364841</v>
      </c>
      <c r="B280" s="119" t="s">
        <v>305</v>
      </c>
      <c r="C280" s="27">
        <v>-2403.04</v>
      </c>
      <c r="D280" s="36">
        <v>-1956.96</v>
      </c>
      <c r="E280" s="36">
        <v>-902.67</v>
      </c>
      <c r="F280" s="36">
        <v>-1088.2</v>
      </c>
      <c r="G280" s="36">
        <v>-578.66999999999996</v>
      </c>
      <c r="H280" s="36">
        <v>-2604.4299999999998</v>
      </c>
      <c r="I280" s="36">
        <v>-958.19999999999902</v>
      </c>
      <c r="J280" s="36">
        <v>-475.09</v>
      </c>
      <c r="K280" s="36">
        <v>-1587.36</v>
      </c>
      <c r="L280" s="36">
        <v>-1353.14</v>
      </c>
      <c r="M280" s="36">
        <v>-578.66999999999803</v>
      </c>
      <c r="N280" s="45">
        <v>-1587.36</v>
      </c>
      <c r="O280" s="54">
        <f t="shared" si="8"/>
        <v>-16073.789999999997</v>
      </c>
      <c r="P280" s="27">
        <v>-2033.3333333333301</v>
      </c>
      <c r="Q280" s="36">
        <v>-2033.3333333333301</v>
      </c>
      <c r="R280" s="36">
        <v>-2033.3333333333301</v>
      </c>
      <c r="S280" s="36">
        <v>-2033.3333333333301</v>
      </c>
      <c r="T280" s="36">
        <v>-2033.3333333333301</v>
      </c>
      <c r="U280" s="36">
        <v>-2033.3333333333301</v>
      </c>
      <c r="V280" s="36">
        <v>-2033.3333333333301</v>
      </c>
      <c r="W280" s="36">
        <v>-2033.3333333333301</v>
      </c>
      <c r="X280" s="36">
        <v>-2033.3333333333301</v>
      </c>
      <c r="Y280" s="36">
        <v>-2033.3333333333301</v>
      </c>
      <c r="Z280" s="36">
        <v>-2033.3333333333301</v>
      </c>
      <c r="AA280" s="45">
        <v>-2033.3333333333401</v>
      </c>
      <c r="AB280" s="54">
        <f t="shared" si="8"/>
        <v>-24399.999999999967</v>
      </c>
      <c r="AC280" s="64">
        <v>-3407.55</v>
      </c>
      <c r="AD280" s="71">
        <v>-578.66999999999996</v>
      </c>
      <c r="AE280" s="71">
        <v>-1587.36</v>
      </c>
      <c r="AF280" s="71">
        <v>-1403.57</v>
      </c>
      <c r="AG280" s="71">
        <v>-107.97</v>
      </c>
      <c r="AH280" s="71">
        <v>-3570.03</v>
      </c>
      <c r="AI280" s="71">
        <v>-839.07</v>
      </c>
      <c r="AJ280" s="71">
        <v>-2033.3333333333301</v>
      </c>
      <c r="AK280" s="71">
        <v>-2033.3333333333301</v>
      </c>
      <c r="AL280" s="71">
        <v>-2033.3333333333301</v>
      </c>
      <c r="AM280" s="71">
        <v>-2033.3333333333401</v>
      </c>
      <c r="AN280" s="80">
        <v>-2033.3333333333301</v>
      </c>
      <c r="AO280" s="157">
        <f t="shared" si="8"/>
        <v>-21660.886666666658</v>
      </c>
      <c r="AP280" s="36">
        <f t="shared" si="9"/>
        <v>2739.1133333333091</v>
      </c>
      <c r="AQ280" s="98">
        <f t="shared" si="10"/>
        <v>-0.11225874316939806</v>
      </c>
      <c r="AR280" s="36" t="e">
        <f>IF(#REF!-AB280=0,"",#REF!-AB280)</f>
        <v>#REF!</v>
      </c>
      <c r="AS280" s="98" t="str">
        <f>IFERROR((#REF!-AB280)/AB280,"")</f>
        <v/>
      </c>
      <c r="AT280" s="89">
        <v>-10492.17</v>
      </c>
      <c r="AU280" s="36">
        <v>-11494.22</v>
      </c>
      <c r="AV280" s="36">
        <f t="shared" si="11"/>
        <v>-1002.0499999999993</v>
      </c>
      <c r="AW280" s="98">
        <f t="shared" si="12"/>
        <v>9.5504552442440341E-2</v>
      </c>
      <c r="AX280" s="112"/>
    </row>
    <row r="281" spans="1:50" ht="15" customHeight="1" x14ac:dyDescent="0.3">
      <c r="A281" s="118">
        <v>364860</v>
      </c>
      <c r="B281" s="119" t="s">
        <v>306</v>
      </c>
      <c r="C281" s="27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45"/>
      <c r="O281" s="54">
        <f t="shared" si="8"/>
        <v>0</v>
      </c>
      <c r="P281" s="27">
        <v>-6.6666666666666696</v>
      </c>
      <c r="Q281" s="36">
        <v>-6.6666666666666696</v>
      </c>
      <c r="R281" s="36">
        <v>-6.6666666666666696</v>
      </c>
      <c r="S281" s="36">
        <v>-6.6666666666666696</v>
      </c>
      <c r="T281" s="36">
        <v>-6.6666666666666696</v>
      </c>
      <c r="U281" s="36">
        <v>-6.6666666666666599</v>
      </c>
      <c r="V281" s="36">
        <v>-6.6666666666666599</v>
      </c>
      <c r="W281" s="36">
        <v>-6.6666666666666599</v>
      </c>
      <c r="X281" s="36">
        <v>-6.6666666666666599</v>
      </c>
      <c r="Y281" s="36">
        <v>-6.6666666666666599</v>
      </c>
      <c r="Z281" s="36">
        <v>-6.6666666666666696</v>
      </c>
      <c r="AA281" s="45">
        <v>-6.6666666666666696</v>
      </c>
      <c r="AB281" s="54">
        <f t="shared" si="8"/>
        <v>-79.999999999999986</v>
      </c>
      <c r="AC281" s="64">
        <v>0</v>
      </c>
      <c r="AD281" s="71">
        <v>0</v>
      </c>
      <c r="AE281" s="71">
        <v>0</v>
      </c>
      <c r="AF281" s="71">
        <v>-50</v>
      </c>
      <c r="AG281" s="71">
        <v>0</v>
      </c>
      <c r="AH281" s="71">
        <v>0</v>
      </c>
      <c r="AI281" s="71">
        <v>0</v>
      </c>
      <c r="AJ281" s="71">
        <v>-6.6666666666666599</v>
      </c>
      <c r="AK281" s="71">
        <v>-6.6666666666666696</v>
      </c>
      <c r="AL281" s="71">
        <v>-6.6666666666666599</v>
      </c>
      <c r="AM281" s="71">
        <v>-6.6666666666666696</v>
      </c>
      <c r="AN281" s="80">
        <v>-6.6666666666666696</v>
      </c>
      <c r="AO281" s="157">
        <f t="shared" si="8"/>
        <v>-83.333333333333329</v>
      </c>
      <c r="AP281" s="36">
        <f t="shared" si="9"/>
        <v>-3.3333333333333428</v>
      </c>
      <c r="AQ281" s="98">
        <f t="shared" si="10"/>
        <v>4.1666666666666789E-2</v>
      </c>
      <c r="AR281" s="36" t="e">
        <f>IF(#REF!-AB281=0,"",#REF!-AB281)</f>
        <v>#REF!</v>
      </c>
      <c r="AS281" s="98" t="str">
        <f>IFERROR((#REF!-AB281)/AB281,"")</f>
        <v/>
      </c>
      <c r="AT281" s="89"/>
      <c r="AU281" s="36">
        <v>-50</v>
      </c>
      <c r="AV281" s="36">
        <f t="shared" si="11"/>
        <v>-50</v>
      </c>
      <c r="AW281" s="98" t="str">
        <f t="shared" si="12"/>
        <v/>
      </c>
      <c r="AX281" s="112"/>
    </row>
    <row r="282" spans="1:50" ht="15" customHeight="1" x14ac:dyDescent="0.3">
      <c r="A282" s="6" t="s">
        <v>307</v>
      </c>
      <c r="B282" s="15" t="s">
        <v>308</v>
      </c>
      <c r="C282" s="26">
        <v>0</v>
      </c>
      <c r="D282" s="35">
        <v>0</v>
      </c>
      <c r="E282" s="35">
        <v>-248220.87</v>
      </c>
      <c r="F282" s="35">
        <v>0</v>
      </c>
      <c r="G282" s="35">
        <v>0</v>
      </c>
      <c r="H282" s="35">
        <v>-248220.87</v>
      </c>
      <c r="I282" s="35">
        <v>0</v>
      </c>
      <c r="J282" s="35">
        <v>0</v>
      </c>
      <c r="K282" s="35">
        <v>-249570.85</v>
      </c>
      <c r="L282" s="35">
        <v>0</v>
      </c>
      <c r="M282" s="35">
        <v>0</v>
      </c>
      <c r="N282" s="44">
        <v>-249570.85</v>
      </c>
      <c r="O282" s="53">
        <f t="shared" si="8"/>
        <v>-995583.44</v>
      </c>
      <c r="P282" s="26">
        <v>-73326.666666666701</v>
      </c>
      <c r="Q282" s="35">
        <v>-73326.666666666701</v>
      </c>
      <c r="R282" s="35">
        <v>-73326.666666666701</v>
      </c>
      <c r="S282" s="35">
        <v>-73326.666666666599</v>
      </c>
      <c r="T282" s="35">
        <v>-73326.666666666701</v>
      </c>
      <c r="U282" s="35">
        <v>-73326.666666666701</v>
      </c>
      <c r="V282" s="35">
        <v>-73326.666666666701</v>
      </c>
      <c r="W282" s="35">
        <v>-73326.666666666599</v>
      </c>
      <c r="X282" s="35">
        <v>-73326.666666666701</v>
      </c>
      <c r="Y282" s="35">
        <v>-73326.666666666701</v>
      </c>
      <c r="Z282" s="35">
        <v>-73326.666666666497</v>
      </c>
      <c r="AA282" s="44">
        <v>-73326.666666666701</v>
      </c>
      <c r="AB282" s="53">
        <f t="shared" si="8"/>
        <v>-879920.00000000012</v>
      </c>
      <c r="AC282" s="62">
        <v>0</v>
      </c>
      <c r="AD282" s="62">
        <v>0</v>
      </c>
      <c r="AE282" s="62">
        <v>-220025.8</v>
      </c>
      <c r="AF282" s="62">
        <v>0</v>
      </c>
      <c r="AG282" s="62">
        <v>0</v>
      </c>
      <c r="AH282" s="62">
        <v>-220025.8</v>
      </c>
      <c r="AI282" s="62">
        <v>0</v>
      </c>
      <c r="AJ282" s="62">
        <v>-73326.666666666802</v>
      </c>
      <c r="AK282" s="62">
        <v>-73326.666666666701</v>
      </c>
      <c r="AL282" s="62">
        <v>-73326.666666666599</v>
      </c>
      <c r="AM282" s="62">
        <v>-73326.666666666599</v>
      </c>
      <c r="AN282" s="62">
        <v>-73326.666666666701</v>
      </c>
      <c r="AO282" s="156">
        <f t="shared" si="8"/>
        <v>-806684.93333333347</v>
      </c>
      <c r="AP282" s="35">
        <f t="shared" si="9"/>
        <v>73235.066666666651</v>
      </c>
      <c r="AQ282" s="97">
        <f t="shared" si="10"/>
        <v>-8.322923296057215E-2</v>
      </c>
      <c r="AR282" s="35" t="e">
        <f>IF(#REF!-AB282=0,"",#REF!-AB282)</f>
        <v>#REF!</v>
      </c>
      <c r="AS282" s="97" t="str">
        <f>IFERROR((#REF!-AB282)/AB282,"")</f>
        <v/>
      </c>
      <c r="AT282" s="88">
        <v>-496441.74</v>
      </c>
      <c r="AU282" s="35">
        <v>-440051.6</v>
      </c>
      <c r="AV282" s="35">
        <f t="shared" si="11"/>
        <v>56390.140000000014</v>
      </c>
      <c r="AW282" s="97">
        <f t="shared" si="12"/>
        <v>-0.11358863579843229</v>
      </c>
      <c r="AX282" s="110"/>
    </row>
    <row r="283" spans="1:50" ht="15" customHeight="1" x14ac:dyDescent="0.3">
      <c r="A283" s="8">
        <v>3648209</v>
      </c>
      <c r="B283" s="17" t="s">
        <v>309</v>
      </c>
      <c r="C283" s="28">
        <v>0</v>
      </c>
      <c r="D283" s="37">
        <v>0</v>
      </c>
      <c r="E283" s="37">
        <v>-248220.87</v>
      </c>
      <c r="F283" s="37">
        <v>0</v>
      </c>
      <c r="G283" s="37">
        <v>0</v>
      </c>
      <c r="H283" s="37">
        <v>-248220.87</v>
      </c>
      <c r="I283" s="37">
        <v>0</v>
      </c>
      <c r="J283" s="37">
        <v>0</v>
      </c>
      <c r="K283" s="37">
        <v>-249570.85</v>
      </c>
      <c r="L283" s="37">
        <v>0</v>
      </c>
      <c r="M283" s="37">
        <v>0</v>
      </c>
      <c r="N283" s="46">
        <v>-249570.85</v>
      </c>
      <c r="O283" s="55">
        <f t="shared" si="8"/>
        <v>-995583.44</v>
      </c>
      <c r="P283" s="28">
        <v>-73326.666666666701</v>
      </c>
      <c r="Q283" s="37">
        <v>-73326.666666666701</v>
      </c>
      <c r="R283" s="37">
        <v>-73326.666666666701</v>
      </c>
      <c r="S283" s="37">
        <v>-73326.666666666599</v>
      </c>
      <c r="T283" s="37">
        <v>-73326.666666666701</v>
      </c>
      <c r="U283" s="37">
        <v>-73326.666666666599</v>
      </c>
      <c r="V283" s="37">
        <v>-73326.666666666599</v>
      </c>
      <c r="W283" s="37">
        <v>-73326.666666666599</v>
      </c>
      <c r="X283" s="37">
        <v>-73326.666666666701</v>
      </c>
      <c r="Y283" s="37">
        <v>-73326.666666666701</v>
      </c>
      <c r="Z283" s="37">
        <v>-73326.666666666497</v>
      </c>
      <c r="AA283" s="46">
        <v>-73326.666666666701</v>
      </c>
      <c r="AB283" s="55">
        <f t="shared" si="8"/>
        <v>-879920</v>
      </c>
      <c r="AC283" s="65">
        <v>0</v>
      </c>
      <c r="AD283" s="73">
        <v>0</v>
      </c>
      <c r="AE283" s="73">
        <v>-220025.8</v>
      </c>
      <c r="AF283" s="73">
        <v>0</v>
      </c>
      <c r="AG283" s="73">
        <v>0</v>
      </c>
      <c r="AH283" s="73">
        <v>-220025.8</v>
      </c>
      <c r="AI283" s="73">
        <v>0</v>
      </c>
      <c r="AJ283" s="73">
        <v>-73326.666666666701</v>
      </c>
      <c r="AK283" s="73">
        <v>-73326.666666666497</v>
      </c>
      <c r="AL283" s="73">
        <v>-73326.666666666904</v>
      </c>
      <c r="AM283" s="73">
        <v>-73326.666666666599</v>
      </c>
      <c r="AN283" s="82">
        <v>-73326.666666666701</v>
      </c>
      <c r="AO283" s="158">
        <f t="shared" si="8"/>
        <v>-806684.93333333335</v>
      </c>
      <c r="AP283" s="37">
        <f t="shared" si="9"/>
        <v>73235.066666666651</v>
      </c>
      <c r="AQ283" s="99">
        <f t="shared" si="10"/>
        <v>-8.322923296057215E-2</v>
      </c>
      <c r="AR283" s="37" t="e">
        <f>IF(#REF!-AB283=0,"",#REF!-AB283)</f>
        <v>#REF!</v>
      </c>
      <c r="AS283" s="99" t="str">
        <f>IFERROR((#REF!-AB283)/AB283,"")</f>
        <v/>
      </c>
      <c r="AT283" s="90">
        <v>-496441.74</v>
      </c>
      <c r="AU283" s="37">
        <v>-440051.6</v>
      </c>
      <c r="AV283" s="37">
        <f t="shared" si="11"/>
        <v>56390.140000000014</v>
      </c>
      <c r="AW283" s="99">
        <f t="shared" si="12"/>
        <v>-0.11358863579843229</v>
      </c>
      <c r="AX283" s="113"/>
    </row>
    <row r="284" spans="1:50" ht="15" hidden="1" customHeight="1" x14ac:dyDescent="0.3">
      <c r="A284" s="8">
        <v>3648409</v>
      </c>
      <c r="B284" s="17" t="s">
        <v>127</v>
      </c>
      <c r="C284" s="28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46"/>
      <c r="O284" s="55">
        <f t="shared" si="8"/>
        <v>0</v>
      </c>
      <c r="P284" s="28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46"/>
      <c r="AB284" s="55">
        <f t="shared" si="8"/>
        <v>0</v>
      </c>
      <c r="AC284" s="65"/>
      <c r="AD284" s="73"/>
      <c r="AE284" s="73"/>
      <c r="AF284" s="73"/>
      <c r="AG284" s="73"/>
      <c r="AH284" s="73"/>
      <c r="AI284" s="73"/>
      <c r="AJ284" s="73"/>
      <c r="AK284" s="73"/>
      <c r="AL284" s="73"/>
      <c r="AM284" s="73"/>
      <c r="AN284" s="82"/>
      <c r="AO284" s="158">
        <f t="shared" si="8"/>
        <v>0</v>
      </c>
      <c r="AP284" s="37" t="str">
        <f t="shared" si="9"/>
        <v/>
      </c>
      <c r="AQ284" s="99" t="str">
        <f t="shared" si="10"/>
        <v/>
      </c>
      <c r="AR284" s="37" t="e">
        <f>IF(#REF!-AB284=0,"",#REF!-AB284)</f>
        <v>#REF!</v>
      </c>
      <c r="AS284" s="99" t="str">
        <f>IFERROR((#REF!-AB284)/AB284,"")</f>
        <v/>
      </c>
      <c r="AT284" s="90"/>
      <c r="AU284" s="37"/>
      <c r="AV284" s="37" t="str">
        <f t="shared" si="11"/>
        <v/>
      </c>
      <c r="AW284" s="99" t="str">
        <f t="shared" si="12"/>
        <v/>
      </c>
      <c r="AX284" s="113"/>
    </row>
    <row r="285" spans="1:50" ht="15" customHeight="1" x14ac:dyDescent="0.3">
      <c r="A285" s="6">
        <v>49004995</v>
      </c>
      <c r="B285" s="15" t="s">
        <v>310</v>
      </c>
      <c r="C285" s="26">
        <v>-13629.57</v>
      </c>
      <c r="D285" s="35">
        <v>-10715.05</v>
      </c>
      <c r="E285" s="35">
        <v>97.619999999998996</v>
      </c>
      <c r="F285" s="35">
        <v>55.360000000000603</v>
      </c>
      <c r="G285" s="35">
        <v>-7866.43</v>
      </c>
      <c r="H285" s="35">
        <v>-790.76000000000602</v>
      </c>
      <c r="I285" s="35">
        <v>-1375.2</v>
      </c>
      <c r="J285" s="35">
        <v>-6789.70999999999</v>
      </c>
      <c r="K285" s="35">
        <v>-977.58000000000197</v>
      </c>
      <c r="L285" s="35">
        <v>-335.25</v>
      </c>
      <c r="M285" s="35">
        <v>-5947.6700000000101</v>
      </c>
      <c r="N285" s="44">
        <v>-54636.35</v>
      </c>
      <c r="O285" s="53">
        <f t="shared" si="8"/>
        <v>-102910.59000000001</v>
      </c>
      <c r="P285" s="26">
        <v>-3952.5</v>
      </c>
      <c r="Q285" s="35">
        <v>-3952.5</v>
      </c>
      <c r="R285" s="35">
        <v>-3952.5</v>
      </c>
      <c r="S285" s="35">
        <v>-3952.5</v>
      </c>
      <c r="T285" s="35">
        <v>-3952.5</v>
      </c>
      <c r="U285" s="35">
        <v>-3952.5</v>
      </c>
      <c r="V285" s="35">
        <v>-3952.5</v>
      </c>
      <c r="W285" s="35">
        <v>-3952.5</v>
      </c>
      <c r="X285" s="35">
        <v>-3952.5</v>
      </c>
      <c r="Y285" s="35">
        <v>-3952.5</v>
      </c>
      <c r="Z285" s="35">
        <v>-3952.5</v>
      </c>
      <c r="AA285" s="44">
        <v>-3952.5</v>
      </c>
      <c r="AB285" s="53">
        <f t="shared" si="8"/>
        <v>-47430</v>
      </c>
      <c r="AC285" s="62">
        <v>-9549.2099999999991</v>
      </c>
      <c r="AD285" s="62">
        <v>-7805.68</v>
      </c>
      <c r="AE285" s="62">
        <v>-458.11000000000098</v>
      </c>
      <c r="AF285" s="62">
        <v>-292.5</v>
      </c>
      <c r="AG285" s="62">
        <v>-1872.05</v>
      </c>
      <c r="AH285" s="62">
        <v>-1933.58</v>
      </c>
      <c r="AI285" s="62">
        <v>-706.32999999999402</v>
      </c>
      <c r="AJ285" s="62">
        <v>-3952.50000000001</v>
      </c>
      <c r="AK285" s="62">
        <v>-3952.5</v>
      </c>
      <c r="AL285" s="62">
        <v>-3952.5</v>
      </c>
      <c r="AM285" s="62">
        <v>-3952.50000000001</v>
      </c>
      <c r="AN285" s="62">
        <v>-3952.5</v>
      </c>
      <c r="AO285" s="156">
        <f t="shared" si="8"/>
        <v>-42379.960000000014</v>
      </c>
      <c r="AP285" s="35">
        <f t="shared" si="9"/>
        <v>5050.0399999999863</v>
      </c>
      <c r="AQ285" s="97">
        <f t="shared" si="10"/>
        <v>-0.10647353995361557</v>
      </c>
      <c r="AR285" s="35" t="e">
        <f>IF(#REF!-AB285=0,"",#REF!-AB285)</f>
        <v>#REF!</v>
      </c>
      <c r="AS285" s="97" t="str">
        <f>IFERROR((#REF!-AB285)/AB285,"")</f>
        <v/>
      </c>
      <c r="AT285" s="88">
        <v>-34224.03</v>
      </c>
      <c r="AU285" s="35">
        <v>-22617.46</v>
      </c>
      <c r="AV285" s="35">
        <f t="shared" si="11"/>
        <v>11606.57</v>
      </c>
      <c r="AW285" s="97">
        <f t="shared" si="12"/>
        <v>-0.33913510477871833</v>
      </c>
      <c r="AX285" s="110"/>
    </row>
    <row r="286" spans="1:50" ht="15" customHeight="1" x14ac:dyDescent="0.3">
      <c r="A286" s="7">
        <v>364900</v>
      </c>
      <c r="B286" s="16" t="s">
        <v>311</v>
      </c>
      <c r="C286" s="27">
        <v>0</v>
      </c>
      <c r="D286" s="36">
        <v>0</v>
      </c>
      <c r="E286" s="36">
        <v>0</v>
      </c>
      <c r="F286" s="36">
        <v>736.98</v>
      </c>
      <c r="G286" s="36">
        <v>0</v>
      </c>
      <c r="H286" s="36">
        <v>0</v>
      </c>
      <c r="I286" s="36">
        <v>0</v>
      </c>
      <c r="J286" s="36">
        <v>0</v>
      </c>
      <c r="K286" s="36">
        <v>0</v>
      </c>
      <c r="L286" s="36">
        <v>0</v>
      </c>
      <c r="M286" s="36">
        <v>0</v>
      </c>
      <c r="N286" s="45">
        <v>0</v>
      </c>
      <c r="O286" s="54">
        <f t="shared" si="8"/>
        <v>736.98</v>
      </c>
      <c r="P286" s="27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45"/>
      <c r="AB286" s="54">
        <f t="shared" si="8"/>
        <v>0</v>
      </c>
      <c r="AC286" s="63"/>
      <c r="AD286" s="70"/>
      <c r="AE286" s="70"/>
      <c r="AF286" s="70"/>
      <c r="AG286" s="70"/>
      <c r="AH286" s="70"/>
      <c r="AI286" s="70"/>
      <c r="AJ286" s="70"/>
      <c r="AK286" s="70"/>
      <c r="AL286" s="70"/>
      <c r="AM286" s="70"/>
      <c r="AN286" s="79"/>
      <c r="AO286" s="157">
        <f t="shared" si="8"/>
        <v>0</v>
      </c>
      <c r="AP286" s="36" t="str">
        <f t="shared" si="9"/>
        <v/>
      </c>
      <c r="AQ286" s="98" t="str">
        <f t="shared" si="10"/>
        <v/>
      </c>
      <c r="AR286" s="36" t="e">
        <f>IF(#REF!-AB286=0,"",#REF!-AB286)</f>
        <v>#REF!</v>
      </c>
      <c r="AS286" s="98" t="str">
        <f>IFERROR((#REF!-AB286)/AB286,"")</f>
        <v/>
      </c>
      <c r="AT286" s="89">
        <v>736.98</v>
      </c>
      <c r="AU286" s="36"/>
      <c r="AV286" s="36">
        <f t="shared" si="11"/>
        <v>-736.98</v>
      </c>
      <c r="AW286" s="98">
        <f t="shared" si="12"/>
        <v>-1</v>
      </c>
      <c r="AX286" s="111"/>
    </row>
    <row r="287" spans="1:50" ht="15" customHeight="1" x14ac:dyDescent="0.3">
      <c r="A287" s="7">
        <v>364906</v>
      </c>
      <c r="B287" s="16" t="s">
        <v>312</v>
      </c>
      <c r="C287" s="27">
        <v>-302.72000000000003</v>
      </c>
      <c r="D287" s="36">
        <v>-342.1</v>
      </c>
      <c r="E287" s="36">
        <v>-235.64</v>
      </c>
      <c r="F287" s="36">
        <v>-379.85</v>
      </c>
      <c r="G287" s="36">
        <v>-314.16000000000003</v>
      </c>
      <c r="H287" s="36">
        <v>-12.8599999999999</v>
      </c>
      <c r="I287" s="36">
        <v>-94.97</v>
      </c>
      <c r="J287" s="36">
        <v>-280.60000000000002</v>
      </c>
      <c r="K287" s="36">
        <v>-337</v>
      </c>
      <c r="L287" s="36">
        <v>-326.3</v>
      </c>
      <c r="M287" s="36">
        <v>-335.57</v>
      </c>
      <c r="N287" s="45">
        <v>-252.76</v>
      </c>
      <c r="O287" s="54">
        <f t="shared" si="8"/>
        <v>-3214.5300000000007</v>
      </c>
      <c r="P287" s="27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45"/>
      <c r="AB287" s="54">
        <f t="shared" si="8"/>
        <v>0</v>
      </c>
      <c r="AC287" s="64">
        <v>-327.61</v>
      </c>
      <c r="AD287" s="71">
        <v>-320.02999999999997</v>
      </c>
      <c r="AE287" s="71">
        <v>-252.83</v>
      </c>
      <c r="AF287" s="71">
        <v>-262.95999999999998</v>
      </c>
      <c r="AG287" s="71">
        <v>-299.08</v>
      </c>
      <c r="AH287" s="71">
        <v>-139.41999999999999</v>
      </c>
      <c r="AI287" s="71">
        <v>-106.2</v>
      </c>
      <c r="AJ287" s="71">
        <v>0</v>
      </c>
      <c r="AK287" s="71">
        <v>0</v>
      </c>
      <c r="AL287" s="71">
        <v>0</v>
      </c>
      <c r="AM287" s="71">
        <v>0</v>
      </c>
      <c r="AN287" s="80">
        <v>0</v>
      </c>
      <c r="AO287" s="157">
        <f t="shared" si="8"/>
        <v>-1708.13</v>
      </c>
      <c r="AP287" s="36">
        <f t="shared" si="9"/>
        <v>-1708.13</v>
      </c>
      <c r="AQ287" s="98" t="str">
        <f t="shared" si="10"/>
        <v/>
      </c>
      <c r="AR287" s="36" t="e">
        <f>IF(#REF!-AB287=0,"",#REF!-AB287)</f>
        <v>#REF!</v>
      </c>
      <c r="AS287" s="98" t="str">
        <f>IFERROR((#REF!-AB287)/AB287,"")</f>
        <v/>
      </c>
      <c r="AT287" s="89">
        <v>-1682.3</v>
      </c>
      <c r="AU287" s="36">
        <v>-1708.13</v>
      </c>
      <c r="AV287" s="36">
        <f t="shared" si="11"/>
        <v>-25.830000000000155</v>
      </c>
      <c r="AW287" s="98">
        <f t="shared" si="12"/>
        <v>1.5353979670689031E-2</v>
      </c>
      <c r="AX287" s="112"/>
    </row>
    <row r="288" spans="1:50" ht="15" hidden="1" customHeight="1" x14ac:dyDescent="0.3">
      <c r="A288" s="7">
        <v>364910</v>
      </c>
      <c r="B288" s="16" t="s">
        <v>313</v>
      </c>
      <c r="C288" s="27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45"/>
      <c r="O288" s="54">
        <f t="shared" si="8"/>
        <v>0</v>
      </c>
      <c r="P288" s="27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45"/>
      <c r="AB288" s="54">
        <f t="shared" si="8"/>
        <v>0</v>
      </c>
      <c r="AC288" s="64"/>
      <c r="AD288" s="71"/>
      <c r="AE288" s="71"/>
      <c r="AF288" s="71"/>
      <c r="AG288" s="71"/>
      <c r="AH288" s="71"/>
      <c r="AI288" s="71"/>
      <c r="AJ288" s="71"/>
      <c r="AK288" s="71"/>
      <c r="AL288" s="71"/>
      <c r="AM288" s="71"/>
      <c r="AN288" s="80"/>
      <c r="AO288" s="157">
        <f t="shared" si="8"/>
        <v>0</v>
      </c>
      <c r="AP288" s="36" t="str">
        <f t="shared" si="9"/>
        <v/>
      </c>
      <c r="AQ288" s="98" t="str">
        <f t="shared" si="10"/>
        <v/>
      </c>
      <c r="AR288" s="36" t="e">
        <f>IF(#REF!-AB288=0,"",#REF!-AB288)</f>
        <v>#REF!</v>
      </c>
      <c r="AS288" s="98" t="str">
        <f>IFERROR((#REF!-AB288)/AB288,"")</f>
        <v/>
      </c>
      <c r="AT288" s="89"/>
      <c r="AU288" s="36"/>
      <c r="AV288" s="36" t="str">
        <f t="shared" si="11"/>
        <v/>
      </c>
      <c r="AW288" s="98" t="str">
        <f t="shared" si="12"/>
        <v/>
      </c>
      <c r="AX288" s="112"/>
    </row>
    <row r="289" spans="1:50" ht="15" hidden="1" customHeight="1" x14ac:dyDescent="0.3">
      <c r="A289" s="7">
        <v>364920</v>
      </c>
      <c r="B289" s="16" t="s">
        <v>314</v>
      </c>
      <c r="C289" s="27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45"/>
      <c r="O289" s="54">
        <f t="shared" si="8"/>
        <v>0</v>
      </c>
      <c r="P289" s="27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45"/>
      <c r="AB289" s="54">
        <f t="shared" si="8"/>
        <v>0</v>
      </c>
      <c r="AC289" s="64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80"/>
      <c r="AO289" s="157">
        <f t="shared" si="8"/>
        <v>0</v>
      </c>
      <c r="AP289" s="36" t="str">
        <f t="shared" si="9"/>
        <v/>
      </c>
      <c r="AQ289" s="98" t="str">
        <f t="shared" si="10"/>
        <v/>
      </c>
      <c r="AR289" s="36" t="e">
        <f>IF(#REF!-AB289=0,"",#REF!-AB289)</f>
        <v>#REF!</v>
      </c>
      <c r="AS289" s="98" t="str">
        <f>IFERROR((#REF!-AB289)/AB289,"")</f>
        <v/>
      </c>
      <c r="AT289" s="89"/>
      <c r="AU289" s="36"/>
      <c r="AV289" s="36" t="str">
        <f t="shared" si="11"/>
        <v/>
      </c>
      <c r="AW289" s="98" t="str">
        <f t="shared" si="12"/>
        <v/>
      </c>
      <c r="AX289" s="112"/>
    </row>
    <row r="290" spans="1:50" ht="15" customHeight="1" x14ac:dyDescent="0.3">
      <c r="A290" s="7">
        <v>364921</v>
      </c>
      <c r="B290" s="16" t="s">
        <v>315</v>
      </c>
      <c r="C290" s="27">
        <v>0</v>
      </c>
      <c r="D290" s="36">
        <v>18.850000000000001</v>
      </c>
      <c r="E290" s="36">
        <v>62.67</v>
      </c>
      <c r="F290" s="36">
        <v>0</v>
      </c>
      <c r="G290" s="36">
        <v>0</v>
      </c>
      <c r="H290" s="36">
        <v>0</v>
      </c>
      <c r="I290" s="36">
        <v>0</v>
      </c>
      <c r="J290" s="36">
        <v>0</v>
      </c>
      <c r="K290" s="36">
        <v>0</v>
      </c>
      <c r="L290" s="36">
        <v>0</v>
      </c>
      <c r="M290" s="36">
        <v>0</v>
      </c>
      <c r="N290" s="45">
        <v>-69262.19</v>
      </c>
      <c r="O290" s="54">
        <f t="shared" si="8"/>
        <v>-69180.67</v>
      </c>
      <c r="P290" s="27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45"/>
      <c r="AB290" s="54">
        <f t="shared" si="8"/>
        <v>0</v>
      </c>
      <c r="AC290" s="64">
        <v>0</v>
      </c>
      <c r="AD290" s="71">
        <v>0</v>
      </c>
      <c r="AE290" s="71">
        <v>0</v>
      </c>
      <c r="AF290" s="71">
        <v>0</v>
      </c>
      <c r="AG290" s="71">
        <v>0</v>
      </c>
      <c r="AH290" s="71">
        <v>0</v>
      </c>
      <c r="AI290" s="71">
        <v>319.93</v>
      </c>
      <c r="AJ290" s="71">
        <v>0</v>
      </c>
      <c r="AK290" s="71">
        <v>0</v>
      </c>
      <c r="AL290" s="71">
        <v>0</v>
      </c>
      <c r="AM290" s="71">
        <v>0</v>
      </c>
      <c r="AN290" s="80">
        <v>0</v>
      </c>
      <c r="AO290" s="157">
        <f t="shared" si="8"/>
        <v>319.93</v>
      </c>
      <c r="AP290" s="36">
        <f t="shared" si="9"/>
        <v>319.93</v>
      </c>
      <c r="AQ290" s="98" t="str">
        <f t="shared" si="10"/>
        <v/>
      </c>
      <c r="AR290" s="36" t="e">
        <f>IF(#REF!-AB290=0,"",#REF!-AB290)</f>
        <v>#REF!</v>
      </c>
      <c r="AS290" s="98" t="str">
        <f>IFERROR((#REF!-AB290)/AB290,"")</f>
        <v/>
      </c>
      <c r="AT290" s="89">
        <v>81.52</v>
      </c>
      <c r="AU290" s="36">
        <v>319.93</v>
      </c>
      <c r="AV290" s="36">
        <f t="shared" si="11"/>
        <v>238.41000000000003</v>
      </c>
      <c r="AW290" s="98">
        <f t="shared" si="12"/>
        <v>2.9245583905789996</v>
      </c>
      <c r="AX290" s="112"/>
    </row>
    <row r="291" spans="1:50" ht="15" hidden="1" customHeight="1" x14ac:dyDescent="0.3">
      <c r="A291" s="7">
        <v>364930</v>
      </c>
      <c r="B291" s="16" t="s">
        <v>316</v>
      </c>
      <c r="C291" s="27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45"/>
      <c r="O291" s="54">
        <f t="shared" si="8"/>
        <v>0</v>
      </c>
      <c r="P291" s="27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45"/>
      <c r="AB291" s="54">
        <f t="shared" si="8"/>
        <v>0</v>
      </c>
      <c r="AC291" s="64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80"/>
      <c r="AO291" s="157">
        <f t="shared" si="8"/>
        <v>0</v>
      </c>
      <c r="AP291" s="36" t="str">
        <f t="shared" si="9"/>
        <v/>
      </c>
      <c r="AQ291" s="98" t="str">
        <f t="shared" si="10"/>
        <v/>
      </c>
      <c r="AR291" s="36" t="e">
        <f>IF(#REF!-AB291=0,"",#REF!-AB291)</f>
        <v>#REF!</v>
      </c>
      <c r="AS291" s="98" t="str">
        <f>IFERROR((#REF!-AB291)/AB291,"")</f>
        <v/>
      </c>
      <c r="AT291" s="89"/>
      <c r="AU291" s="36"/>
      <c r="AV291" s="36" t="str">
        <f t="shared" si="11"/>
        <v/>
      </c>
      <c r="AW291" s="98" t="str">
        <f t="shared" si="12"/>
        <v/>
      </c>
      <c r="AX291" s="112"/>
    </row>
    <row r="292" spans="1:50" ht="15" customHeight="1" x14ac:dyDescent="0.3">
      <c r="A292" s="7">
        <v>364940</v>
      </c>
      <c r="B292" s="16" t="s">
        <v>317</v>
      </c>
      <c r="C292" s="27">
        <v>-963.68</v>
      </c>
      <c r="D292" s="36">
        <v>-2994.73</v>
      </c>
      <c r="E292" s="36">
        <v>-1034.23</v>
      </c>
      <c r="F292" s="36">
        <v>-301.77</v>
      </c>
      <c r="G292" s="36">
        <v>-1922.96</v>
      </c>
      <c r="H292" s="36">
        <v>-646.5</v>
      </c>
      <c r="I292" s="36">
        <v>-1280.23</v>
      </c>
      <c r="J292" s="36">
        <v>-1465.17</v>
      </c>
      <c r="K292" s="36">
        <v>-588.24999999999795</v>
      </c>
      <c r="L292" s="36">
        <v>-8.9500000000007294</v>
      </c>
      <c r="M292" s="36">
        <v>-2364.1</v>
      </c>
      <c r="N292" s="45">
        <v>-3786.17</v>
      </c>
      <c r="O292" s="54">
        <f t="shared" si="8"/>
        <v>-17356.739999999998</v>
      </c>
      <c r="P292" s="27">
        <v>-883.33333333333303</v>
      </c>
      <c r="Q292" s="36">
        <v>-883.33333333333303</v>
      </c>
      <c r="R292" s="36">
        <v>-883.33333333333303</v>
      </c>
      <c r="S292" s="36">
        <v>-883.33333333333303</v>
      </c>
      <c r="T292" s="36">
        <v>-883.33333333333303</v>
      </c>
      <c r="U292" s="36">
        <v>-883.33333333333405</v>
      </c>
      <c r="V292" s="36">
        <v>-883.33333333333201</v>
      </c>
      <c r="W292" s="36">
        <v>-883.33333333333496</v>
      </c>
      <c r="X292" s="36">
        <v>-883.33333333333303</v>
      </c>
      <c r="Y292" s="36">
        <v>-883.33333333333201</v>
      </c>
      <c r="Z292" s="36">
        <v>-883.33333333333599</v>
      </c>
      <c r="AA292" s="45">
        <v>-883.33333333333201</v>
      </c>
      <c r="AB292" s="54">
        <f t="shared" si="8"/>
        <v>-10599.999999999998</v>
      </c>
      <c r="AC292" s="64">
        <v>-1230.4100000000001</v>
      </c>
      <c r="AD292" s="71">
        <v>-1168.1600000000001</v>
      </c>
      <c r="AE292" s="71">
        <v>-205.28</v>
      </c>
      <c r="AF292" s="71">
        <v>-29.54</v>
      </c>
      <c r="AG292" s="71">
        <v>-1531.64</v>
      </c>
      <c r="AH292" s="71">
        <v>-1794.16</v>
      </c>
      <c r="AI292" s="71">
        <v>-790.61</v>
      </c>
      <c r="AJ292" s="71">
        <v>-883.33333333333303</v>
      </c>
      <c r="AK292" s="71">
        <v>-883.33333333333201</v>
      </c>
      <c r="AL292" s="71">
        <v>-883.33333333333599</v>
      </c>
      <c r="AM292" s="71">
        <v>-883.33333333333405</v>
      </c>
      <c r="AN292" s="80">
        <v>-883.33333333333201</v>
      </c>
      <c r="AO292" s="157">
        <f t="shared" si="8"/>
        <v>-11166.466666666667</v>
      </c>
      <c r="AP292" s="36">
        <f t="shared" si="9"/>
        <v>-566.46666666666897</v>
      </c>
      <c r="AQ292" s="98">
        <f t="shared" si="10"/>
        <v>5.344025157232727E-2</v>
      </c>
      <c r="AR292" s="36" t="e">
        <f>IF(#REF!-AB292=0,"",#REF!-AB292)</f>
        <v>#REF!</v>
      </c>
      <c r="AS292" s="98" t="str">
        <f>IFERROR((#REF!-AB292)/AB292,"")</f>
        <v/>
      </c>
      <c r="AT292" s="89">
        <v>-9144.1</v>
      </c>
      <c r="AU292" s="36">
        <v>-6749.8</v>
      </c>
      <c r="AV292" s="36">
        <f t="shared" si="11"/>
        <v>2394.3000000000002</v>
      </c>
      <c r="AW292" s="98">
        <f t="shared" si="12"/>
        <v>-0.26184096849334543</v>
      </c>
      <c r="AX292" s="112"/>
    </row>
    <row r="293" spans="1:50" ht="15" customHeight="1" x14ac:dyDescent="0.3">
      <c r="A293" s="7">
        <v>364942</v>
      </c>
      <c r="B293" s="16" t="s">
        <v>318</v>
      </c>
      <c r="C293" s="27">
        <v>-12363.17</v>
      </c>
      <c r="D293" s="36">
        <v>-6092.25</v>
      </c>
      <c r="E293" s="36">
        <v>0</v>
      </c>
      <c r="F293" s="36">
        <v>0</v>
      </c>
      <c r="G293" s="36">
        <v>-5553.93</v>
      </c>
      <c r="H293" s="36">
        <v>-131.400000000001</v>
      </c>
      <c r="I293" s="36">
        <v>0</v>
      </c>
      <c r="J293" s="36">
        <v>-5043.9399999999996</v>
      </c>
      <c r="K293" s="36">
        <v>0</v>
      </c>
      <c r="L293" s="36">
        <v>0</v>
      </c>
      <c r="M293" s="36">
        <v>-3048</v>
      </c>
      <c r="N293" s="45">
        <v>20175.73</v>
      </c>
      <c r="O293" s="54">
        <f t="shared" si="8"/>
        <v>-12056.96</v>
      </c>
      <c r="P293" s="27">
        <v>-2966.6666666666702</v>
      </c>
      <c r="Q293" s="36">
        <v>-2966.6666666666702</v>
      </c>
      <c r="R293" s="36">
        <v>-2966.6666666666702</v>
      </c>
      <c r="S293" s="36">
        <v>-2966.6666666666702</v>
      </c>
      <c r="T293" s="36">
        <v>-2966.6666666666702</v>
      </c>
      <c r="U293" s="36">
        <v>-2966.6666666666702</v>
      </c>
      <c r="V293" s="36">
        <v>-2966.6666666666601</v>
      </c>
      <c r="W293" s="36">
        <v>-2966.6666666666702</v>
      </c>
      <c r="X293" s="36">
        <v>-2966.6666666666702</v>
      </c>
      <c r="Y293" s="36">
        <v>-2966.6666666666702</v>
      </c>
      <c r="Z293" s="36">
        <v>-2966.6666666666702</v>
      </c>
      <c r="AA293" s="45">
        <v>-2966.6666666666601</v>
      </c>
      <c r="AB293" s="54">
        <f t="shared" si="8"/>
        <v>-35600.000000000029</v>
      </c>
      <c r="AC293" s="64">
        <v>-7991.19</v>
      </c>
      <c r="AD293" s="71">
        <v>-6235.35</v>
      </c>
      <c r="AE293" s="71">
        <v>0</v>
      </c>
      <c r="AF293" s="71">
        <v>0</v>
      </c>
      <c r="AG293" s="71">
        <v>0</v>
      </c>
      <c r="AH293" s="71">
        <v>0</v>
      </c>
      <c r="AI293" s="71">
        <v>-129.45000000000101</v>
      </c>
      <c r="AJ293" s="71">
        <v>-2966.6666666666702</v>
      </c>
      <c r="AK293" s="71">
        <v>-2966.6666666666702</v>
      </c>
      <c r="AL293" s="71">
        <v>-2966.6666666666702</v>
      </c>
      <c r="AM293" s="71">
        <v>-2966.6666666666601</v>
      </c>
      <c r="AN293" s="80">
        <v>-2966.6666666666702</v>
      </c>
      <c r="AO293" s="157">
        <f t="shared" si="8"/>
        <v>-29189.323333333348</v>
      </c>
      <c r="AP293" s="36">
        <f t="shared" si="9"/>
        <v>6410.6766666666808</v>
      </c>
      <c r="AQ293" s="98">
        <f t="shared" si="10"/>
        <v>-0.18007518726591784</v>
      </c>
      <c r="AR293" s="36" t="e">
        <f>IF(#REF!-AB293=0,"",#REF!-AB293)</f>
        <v>#REF!</v>
      </c>
      <c r="AS293" s="98" t="str">
        <f>IFERROR((#REF!-AB293)/AB293,"")</f>
        <v/>
      </c>
      <c r="AT293" s="89">
        <v>-24140.75</v>
      </c>
      <c r="AU293" s="36">
        <v>-14355.99</v>
      </c>
      <c r="AV293" s="36">
        <f t="shared" si="11"/>
        <v>9784.76</v>
      </c>
      <c r="AW293" s="98">
        <f t="shared" si="12"/>
        <v>-0.40532129283472967</v>
      </c>
      <c r="AX293" s="112"/>
    </row>
    <row r="294" spans="1:50" ht="15" hidden="1" customHeight="1" x14ac:dyDescent="0.3">
      <c r="A294" s="7">
        <v>364943</v>
      </c>
      <c r="B294" s="16" t="s">
        <v>319</v>
      </c>
      <c r="C294" s="27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45"/>
      <c r="O294" s="54">
        <f t="shared" si="8"/>
        <v>0</v>
      </c>
      <c r="P294" s="27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45"/>
      <c r="AB294" s="54">
        <f t="shared" si="8"/>
        <v>0</v>
      </c>
      <c r="AC294" s="64"/>
      <c r="AD294" s="71"/>
      <c r="AE294" s="71"/>
      <c r="AF294" s="71"/>
      <c r="AG294" s="71"/>
      <c r="AH294" s="71"/>
      <c r="AI294" s="71"/>
      <c r="AJ294" s="71"/>
      <c r="AK294" s="71"/>
      <c r="AL294" s="71"/>
      <c r="AM294" s="71"/>
      <c r="AN294" s="80"/>
      <c r="AO294" s="157">
        <f t="shared" si="8"/>
        <v>0</v>
      </c>
      <c r="AP294" s="36" t="str">
        <f t="shared" si="9"/>
        <v/>
      </c>
      <c r="AQ294" s="98" t="str">
        <f t="shared" si="10"/>
        <v/>
      </c>
      <c r="AR294" s="36" t="e">
        <f>IF(#REF!-AB294=0,"",#REF!-AB294)</f>
        <v>#REF!</v>
      </c>
      <c r="AS294" s="98" t="str">
        <f>IFERROR((#REF!-AB294)/AB294,"")</f>
        <v/>
      </c>
      <c r="AT294" s="89"/>
      <c r="AU294" s="36"/>
      <c r="AV294" s="36" t="str">
        <f t="shared" si="11"/>
        <v/>
      </c>
      <c r="AW294" s="98" t="str">
        <f t="shared" si="12"/>
        <v/>
      </c>
      <c r="AX294" s="112"/>
    </row>
    <row r="295" spans="1:50" ht="15" customHeight="1" x14ac:dyDescent="0.3">
      <c r="A295" s="7">
        <v>364945</v>
      </c>
      <c r="B295" s="16" t="s">
        <v>320</v>
      </c>
      <c r="C295" s="27">
        <v>0</v>
      </c>
      <c r="D295" s="36">
        <v>-1304.82</v>
      </c>
      <c r="E295" s="36">
        <v>1304.82</v>
      </c>
      <c r="F295" s="36">
        <v>0</v>
      </c>
      <c r="G295" s="36">
        <v>-75.38</v>
      </c>
      <c r="H295" s="36">
        <v>0</v>
      </c>
      <c r="I295" s="36">
        <v>0</v>
      </c>
      <c r="J295" s="36">
        <v>0</v>
      </c>
      <c r="K295" s="36">
        <v>-52.33</v>
      </c>
      <c r="L295" s="36">
        <v>0</v>
      </c>
      <c r="M295" s="36">
        <v>0</v>
      </c>
      <c r="N295" s="45">
        <v>-1510.96</v>
      </c>
      <c r="O295" s="54">
        <f t="shared" si="8"/>
        <v>-1638.67</v>
      </c>
      <c r="P295" s="27">
        <v>-19.1666666666667</v>
      </c>
      <c r="Q295" s="36">
        <v>-19.1666666666667</v>
      </c>
      <c r="R295" s="36">
        <v>-19.1666666666667</v>
      </c>
      <c r="S295" s="36">
        <v>-19.1666666666667</v>
      </c>
      <c r="T295" s="36">
        <v>-19.1666666666667</v>
      </c>
      <c r="U295" s="36">
        <v>-19.1666666666667</v>
      </c>
      <c r="V295" s="36">
        <v>-19.1666666666667</v>
      </c>
      <c r="W295" s="36">
        <v>-19.1666666666666</v>
      </c>
      <c r="X295" s="36">
        <v>-19.1666666666667</v>
      </c>
      <c r="Y295" s="36">
        <v>-19.1666666666667</v>
      </c>
      <c r="Z295" s="36">
        <v>-19.1666666666667</v>
      </c>
      <c r="AA295" s="45">
        <v>-19.1666666666667</v>
      </c>
      <c r="AB295" s="54">
        <f t="shared" si="8"/>
        <v>-230.00000000000028</v>
      </c>
      <c r="AC295" s="64">
        <v>0</v>
      </c>
      <c r="AD295" s="71">
        <v>-82.14</v>
      </c>
      <c r="AE295" s="71">
        <v>0</v>
      </c>
      <c r="AF295" s="71">
        <v>0</v>
      </c>
      <c r="AG295" s="71">
        <v>-41.33</v>
      </c>
      <c r="AH295" s="71">
        <v>0</v>
      </c>
      <c r="AI295" s="71">
        <v>0</v>
      </c>
      <c r="AJ295" s="71">
        <v>-19.1666666666667</v>
      </c>
      <c r="AK295" s="71">
        <v>-19.1666666666667</v>
      </c>
      <c r="AL295" s="71">
        <v>-19.1666666666667</v>
      </c>
      <c r="AM295" s="71">
        <v>-19.1666666666667</v>
      </c>
      <c r="AN295" s="80">
        <v>-19.1666666666667</v>
      </c>
      <c r="AO295" s="157">
        <f t="shared" si="8"/>
        <v>-219.30333333333346</v>
      </c>
      <c r="AP295" s="36">
        <f t="shared" si="9"/>
        <v>10.696666666666829</v>
      </c>
      <c r="AQ295" s="98">
        <f t="shared" si="10"/>
        <v>-4.6507246376812243E-2</v>
      </c>
      <c r="AR295" s="36" t="e">
        <f>IF(#REF!-AB295=0,"",#REF!-AB295)</f>
        <v>#REF!</v>
      </c>
      <c r="AS295" s="98" t="str">
        <f>IFERROR((#REF!-AB295)/AB295,"")</f>
        <v/>
      </c>
      <c r="AT295" s="89">
        <v>-75.38</v>
      </c>
      <c r="AU295" s="36">
        <v>-123.47</v>
      </c>
      <c r="AV295" s="36">
        <f t="shared" si="11"/>
        <v>-48.09</v>
      </c>
      <c r="AW295" s="98">
        <f t="shared" si="12"/>
        <v>0.63796763067126572</v>
      </c>
      <c r="AX295" s="112"/>
    </row>
    <row r="296" spans="1:50" ht="15" customHeight="1" x14ac:dyDescent="0.3">
      <c r="A296" s="7">
        <v>364946</v>
      </c>
      <c r="B296" s="16" t="s">
        <v>321</v>
      </c>
      <c r="C296" s="27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45"/>
      <c r="O296" s="54">
        <f t="shared" si="8"/>
        <v>0</v>
      </c>
      <c r="P296" s="27">
        <v>-83.3333333333333</v>
      </c>
      <c r="Q296" s="36">
        <v>-83.3333333333333</v>
      </c>
      <c r="R296" s="36">
        <v>-83.3333333333333</v>
      </c>
      <c r="S296" s="36">
        <v>-83.3333333333333</v>
      </c>
      <c r="T296" s="36">
        <v>-83.3333333333333</v>
      </c>
      <c r="U296" s="36">
        <v>-83.3333333333333</v>
      </c>
      <c r="V296" s="36">
        <v>-83.3333333333333</v>
      </c>
      <c r="W296" s="36">
        <v>-83.3333333333334</v>
      </c>
      <c r="X296" s="36">
        <v>-83.3333333333334</v>
      </c>
      <c r="Y296" s="36">
        <v>-83.3333333333334</v>
      </c>
      <c r="Z296" s="36">
        <v>-83.3333333333334</v>
      </c>
      <c r="AA296" s="45">
        <v>-83.3333333333334</v>
      </c>
      <c r="AB296" s="54">
        <f t="shared" si="8"/>
        <v>-1000</v>
      </c>
      <c r="AC296" s="64">
        <v>0</v>
      </c>
      <c r="AD296" s="71">
        <v>0</v>
      </c>
      <c r="AE296" s="71">
        <v>0</v>
      </c>
      <c r="AF296" s="71">
        <v>0</v>
      </c>
      <c r="AG296" s="71">
        <v>0</v>
      </c>
      <c r="AH296" s="71">
        <v>0</v>
      </c>
      <c r="AI296" s="71">
        <v>0</v>
      </c>
      <c r="AJ296" s="71">
        <v>-83.3333333333333</v>
      </c>
      <c r="AK296" s="71">
        <v>-83.3333333333333</v>
      </c>
      <c r="AL296" s="71">
        <v>-83.3333333333333</v>
      </c>
      <c r="AM296" s="71">
        <v>-83.3333333333333</v>
      </c>
      <c r="AN296" s="80">
        <v>-83.3333333333333</v>
      </c>
      <c r="AO296" s="157">
        <f t="shared" si="8"/>
        <v>-416.66666666666652</v>
      </c>
      <c r="AP296" s="36">
        <f t="shared" si="9"/>
        <v>583.33333333333348</v>
      </c>
      <c r="AQ296" s="98">
        <f t="shared" si="10"/>
        <v>-0.58333333333333348</v>
      </c>
      <c r="AR296" s="36" t="e">
        <f>IF(#REF!-AB296=0,"",#REF!-AB296)</f>
        <v>#REF!</v>
      </c>
      <c r="AS296" s="98" t="str">
        <f>IFERROR((#REF!-AB296)/AB296,"")</f>
        <v/>
      </c>
      <c r="AT296" s="89"/>
      <c r="AU296" s="36"/>
      <c r="AV296" s="36" t="str">
        <f t="shared" si="11"/>
        <v/>
      </c>
      <c r="AW296" s="98" t="str">
        <f t="shared" si="12"/>
        <v/>
      </c>
      <c r="AX296" s="112"/>
    </row>
    <row r="297" spans="1:50" ht="15" hidden="1" customHeight="1" x14ac:dyDescent="0.3">
      <c r="A297" s="7">
        <v>364990</v>
      </c>
      <c r="B297" s="16" t="s">
        <v>322</v>
      </c>
      <c r="C297" s="27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45"/>
      <c r="O297" s="54">
        <f t="shared" si="8"/>
        <v>0</v>
      </c>
      <c r="P297" s="27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45"/>
      <c r="AB297" s="54">
        <f t="shared" si="8"/>
        <v>0</v>
      </c>
      <c r="AC297" s="64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80"/>
      <c r="AO297" s="157">
        <f t="shared" si="8"/>
        <v>0</v>
      </c>
      <c r="AP297" s="36" t="str">
        <f t="shared" si="9"/>
        <v/>
      </c>
      <c r="AQ297" s="98" t="str">
        <f t="shared" si="10"/>
        <v/>
      </c>
      <c r="AR297" s="36" t="e">
        <f>IF(#REF!-AB297=0,"",#REF!-AB297)</f>
        <v>#REF!</v>
      </c>
      <c r="AS297" s="98" t="str">
        <f>IFERROR((#REF!-AB297)/AB297,"")</f>
        <v/>
      </c>
      <c r="AT297" s="89"/>
      <c r="AU297" s="36"/>
      <c r="AV297" s="36" t="str">
        <f t="shared" si="11"/>
        <v/>
      </c>
      <c r="AW297" s="98" t="str">
        <f t="shared" si="12"/>
        <v/>
      </c>
      <c r="AX297" s="112"/>
    </row>
    <row r="298" spans="1:50" ht="15" customHeight="1" x14ac:dyDescent="0.3">
      <c r="A298" s="120" t="s">
        <v>323</v>
      </c>
      <c r="B298" s="121" t="s">
        <v>324</v>
      </c>
      <c r="C298" s="26">
        <v>0</v>
      </c>
      <c r="D298" s="35">
        <v>0</v>
      </c>
      <c r="E298" s="35">
        <v>0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  <c r="M298" s="35">
        <v>-200</v>
      </c>
      <c r="N298" s="44">
        <v>0</v>
      </c>
      <c r="O298" s="53">
        <f t="shared" si="8"/>
        <v>-200</v>
      </c>
      <c r="P298" s="26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44"/>
      <c r="AB298" s="53">
        <f t="shared" si="8"/>
        <v>0</v>
      </c>
      <c r="AC298" s="62"/>
      <c r="AD298" s="62"/>
      <c r="AE298" s="62"/>
      <c r="AF298" s="62"/>
      <c r="AG298" s="62"/>
      <c r="AH298" s="62"/>
      <c r="AI298" s="62"/>
      <c r="AJ298" s="62"/>
      <c r="AK298" s="62"/>
      <c r="AL298" s="62"/>
      <c r="AM298" s="62"/>
      <c r="AN298" s="62"/>
      <c r="AO298" s="156">
        <f t="shared" si="8"/>
        <v>0</v>
      </c>
      <c r="AP298" s="35" t="str">
        <f t="shared" si="9"/>
        <v/>
      </c>
      <c r="AQ298" s="97" t="str">
        <f t="shared" si="10"/>
        <v/>
      </c>
      <c r="AR298" s="35" t="e">
        <f>IF(#REF!-AB298=0,"",#REF!-AB298)</f>
        <v>#REF!</v>
      </c>
      <c r="AS298" s="97" t="str">
        <f>IFERROR((#REF!-AB298)/AB298,"")</f>
        <v/>
      </c>
      <c r="AT298" s="88">
        <v>0</v>
      </c>
      <c r="AU298" s="35"/>
      <c r="AV298" s="35" t="str">
        <f t="shared" si="11"/>
        <v/>
      </c>
      <c r="AW298" s="97" t="str">
        <f t="shared" si="12"/>
        <v/>
      </c>
      <c r="AX298" s="110"/>
    </row>
    <row r="299" spans="1:50" ht="15" customHeight="1" x14ac:dyDescent="0.3">
      <c r="A299" s="8">
        <v>3649409</v>
      </c>
      <c r="B299" s="17" t="s">
        <v>325</v>
      </c>
      <c r="C299" s="28">
        <v>0</v>
      </c>
      <c r="D299" s="37">
        <v>0</v>
      </c>
      <c r="E299" s="37">
        <v>0</v>
      </c>
      <c r="F299" s="37">
        <v>0</v>
      </c>
      <c r="G299" s="37">
        <v>0</v>
      </c>
      <c r="H299" s="37">
        <v>0</v>
      </c>
      <c r="I299" s="37">
        <v>0</v>
      </c>
      <c r="J299" s="37">
        <v>0</v>
      </c>
      <c r="K299" s="37">
        <v>0</v>
      </c>
      <c r="L299" s="37">
        <v>0</v>
      </c>
      <c r="M299" s="37">
        <v>-200</v>
      </c>
      <c r="N299" s="46">
        <v>0</v>
      </c>
      <c r="O299" s="55">
        <f t="shared" si="8"/>
        <v>-200</v>
      </c>
      <c r="P299" s="28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46"/>
      <c r="AB299" s="55">
        <f t="shared" si="8"/>
        <v>0</v>
      </c>
      <c r="AC299" s="65"/>
      <c r="AD299" s="73"/>
      <c r="AE299" s="73"/>
      <c r="AF299" s="73"/>
      <c r="AG299" s="73"/>
      <c r="AH299" s="73"/>
      <c r="AI299" s="73"/>
      <c r="AJ299" s="73"/>
      <c r="AK299" s="73"/>
      <c r="AL299" s="73"/>
      <c r="AM299" s="73"/>
      <c r="AN299" s="82"/>
      <c r="AO299" s="158">
        <f t="shared" si="8"/>
        <v>0</v>
      </c>
      <c r="AP299" s="37" t="str">
        <f t="shared" si="9"/>
        <v/>
      </c>
      <c r="AQ299" s="99" t="str">
        <f t="shared" si="10"/>
        <v/>
      </c>
      <c r="AR299" s="37" t="e">
        <f>IF(#REF!-AB299=0,"",#REF!-AB299)</f>
        <v>#REF!</v>
      </c>
      <c r="AS299" s="99" t="str">
        <f>IFERROR((#REF!-AB299)/AB299,"")</f>
        <v/>
      </c>
      <c r="AT299" s="90">
        <v>0</v>
      </c>
      <c r="AU299" s="37"/>
      <c r="AV299" s="37" t="str">
        <f t="shared" si="11"/>
        <v/>
      </c>
      <c r="AW299" s="99" t="str">
        <f t="shared" si="12"/>
        <v/>
      </c>
      <c r="AX299" s="113"/>
    </row>
    <row r="300" spans="1:50" ht="15" hidden="1" customHeight="1" x14ac:dyDescent="0.3">
      <c r="A300" s="10" t="s">
        <v>141</v>
      </c>
      <c r="B300" s="18"/>
      <c r="C300" s="29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47"/>
      <c r="O300" s="56">
        <f t="shared" si="8"/>
        <v>0</v>
      </c>
      <c r="P300" s="29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47"/>
      <c r="AB300" s="56">
        <f t="shared" si="8"/>
        <v>0</v>
      </c>
      <c r="AC300" s="66"/>
      <c r="AD300" s="74"/>
      <c r="AE300" s="74"/>
      <c r="AF300" s="74"/>
      <c r="AG300" s="74"/>
      <c r="AH300" s="74"/>
      <c r="AI300" s="74"/>
      <c r="AJ300" s="74"/>
      <c r="AK300" s="74"/>
      <c r="AL300" s="74"/>
      <c r="AM300" s="74"/>
      <c r="AN300" s="83"/>
      <c r="AO300" s="159">
        <f t="shared" si="8"/>
        <v>0</v>
      </c>
      <c r="AP300" s="38" t="str">
        <f t="shared" si="9"/>
        <v/>
      </c>
      <c r="AQ300" s="100" t="str">
        <f t="shared" si="10"/>
        <v/>
      </c>
      <c r="AR300" s="38" t="e">
        <f>IF(#REF!-AB300=0,"",#REF!-AB300)</f>
        <v>#REF!</v>
      </c>
      <c r="AS300" s="100" t="str">
        <f>IFERROR((#REF!-AB300)/AB300,"")</f>
        <v/>
      </c>
      <c r="AT300" s="91"/>
      <c r="AU300" s="38"/>
      <c r="AV300" s="38" t="str">
        <f t="shared" si="11"/>
        <v/>
      </c>
      <c r="AW300" s="100" t="str">
        <f t="shared" si="12"/>
        <v/>
      </c>
      <c r="AX300" s="114"/>
    </row>
    <row r="301" spans="1:50" ht="15" customHeight="1" x14ac:dyDescent="0.25">
      <c r="A301" s="11" t="s">
        <v>326</v>
      </c>
      <c r="B301" s="19" t="s">
        <v>327</v>
      </c>
      <c r="C301" s="30">
        <v>-484370.1</v>
      </c>
      <c r="D301" s="39">
        <v>-569436.52</v>
      </c>
      <c r="E301" s="39">
        <v>-586151.93999999994</v>
      </c>
      <c r="F301" s="39">
        <v>-395766.91999999899</v>
      </c>
      <c r="G301" s="39">
        <v>-493670.90000000101</v>
      </c>
      <c r="H301" s="39">
        <v>-574065.63999999897</v>
      </c>
      <c r="I301" s="39">
        <v>-561834.33999999904</v>
      </c>
      <c r="J301" s="39">
        <v>-335796.49000000098</v>
      </c>
      <c r="K301" s="39">
        <v>-499083.96000000101</v>
      </c>
      <c r="L301" s="39">
        <v>-338708.60000000102</v>
      </c>
      <c r="M301" s="39">
        <v>-502396.75999999698</v>
      </c>
      <c r="N301" s="48">
        <v>-532033.820000001</v>
      </c>
      <c r="O301" s="57">
        <f t="shared" si="8"/>
        <v>-5873315.9899999984</v>
      </c>
      <c r="P301" s="30">
        <v>-460317.5</v>
      </c>
      <c r="Q301" s="39">
        <v>-460317.5</v>
      </c>
      <c r="R301" s="39">
        <v>-460317.5</v>
      </c>
      <c r="S301" s="39">
        <v>-460317.50000000099</v>
      </c>
      <c r="T301" s="39">
        <v>-460317.50000000099</v>
      </c>
      <c r="U301" s="39">
        <v>-460317.49999999901</v>
      </c>
      <c r="V301" s="39">
        <v>-460317.49999999901</v>
      </c>
      <c r="W301" s="39">
        <v>-460317.50000000198</v>
      </c>
      <c r="X301" s="39">
        <v>-460317.49999999901</v>
      </c>
      <c r="Y301" s="39">
        <v>-460317.50000000198</v>
      </c>
      <c r="Z301" s="39">
        <v>-460317.49999999499</v>
      </c>
      <c r="AA301" s="48">
        <v>-460317.50000000303</v>
      </c>
      <c r="AB301" s="57">
        <f t="shared" si="8"/>
        <v>-5523810.0000000009</v>
      </c>
      <c r="AC301" s="67">
        <v>-455081.22</v>
      </c>
      <c r="AD301" s="125">
        <v>-468370.95</v>
      </c>
      <c r="AE301" s="125">
        <v>-544901.77</v>
      </c>
      <c r="AF301" s="125">
        <v>-427762.25</v>
      </c>
      <c r="AG301" s="125">
        <v>-523935.17</v>
      </c>
      <c r="AH301" s="125">
        <v>-585827.67000000097</v>
      </c>
      <c r="AI301" s="125">
        <v>-606325.35999999905</v>
      </c>
      <c r="AJ301" s="125">
        <v>-460317.50000000099</v>
      </c>
      <c r="AK301" s="125">
        <v>-460317.5</v>
      </c>
      <c r="AL301" s="125">
        <v>-460317.50000000099</v>
      </c>
      <c r="AM301" s="125">
        <v>-460317.49999999901</v>
      </c>
      <c r="AN301" s="84">
        <v>-460317.49999999901</v>
      </c>
      <c r="AO301" s="160">
        <f t="shared" si="8"/>
        <v>-5913791.8899999997</v>
      </c>
      <c r="AP301" s="39">
        <f t="shared" si="9"/>
        <v>-389981.88999999873</v>
      </c>
      <c r="AQ301" s="101">
        <f t="shared" si="10"/>
        <v>7.060016365515806E-2</v>
      </c>
      <c r="AR301" s="39" t="e">
        <f>IF(#REF!-AB301=0,"",#REF!-AB301)</f>
        <v>#REF!</v>
      </c>
      <c r="AS301" s="101" t="str">
        <f>IFERROR((#REF!-AB301)/AB301,"")</f>
        <v/>
      </c>
      <c r="AT301" s="92">
        <v>-3665296.36</v>
      </c>
      <c r="AU301" s="39">
        <v>-3612204.39</v>
      </c>
      <c r="AV301" s="39">
        <f t="shared" si="11"/>
        <v>53091.969999999739</v>
      </c>
      <c r="AW301" s="101">
        <f t="shared" si="12"/>
        <v>-1.4485041531539278E-2</v>
      </c>
      <c r="AX301" s="115"/>
    </row>
    <row r="302" spans="1:50" ht="15" customHeight="1" x14ac:dyDescent="0.3">
      <c r="A302" s="10"/>
      <c r="B302" s="18"/>
      <c r="C302" s="29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47"/>
      <c r="O302" s="56">
        <f t="shared" si="8"/>
        <v>0</v>
      </c>
      <c r="P302" s="29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47"/>
      <c r="AB302" s="56">
        <f t="shared" si="8"/>
        <v>0</v>
      </c>
      <c r="AC302" s="66"/>
      <c r="AD302" s="74"/>
      <c r="AE302" s="74"/>
      <c r="AF302" s="74"/>
      <c r="AG302" s="74"/>
      <c r="AH302" s="74"/>
      <c r="AI302" s="74"/>
      <c r="AJ302" s="74"/>
      <c r="AK302" s="74"/>
      <c r="AL302" s="74"/>
      <c r="AM302" s="74"/>
      <c r="AN302" s="83"/>
      <c r="AO302" s="159">
        <f t="shared" si="8"/>
        <v>0</v>
      </c>
      <c r="AP302" s="38" t="str">
        <f t="shared" si="9"/>
        <v/>
      </c>
      <c r="AQ302" s="100" t="str">
        <f t="shared" si="10"/>
        <v/>
      </c>
      <c r="AR302" s="38" t="e">
        <f>IF(#REF!-AB302=0,"",#REF!-AB302)</f>
        <v>#REF!</v>
      </c>
      <c r="AS302" s="100" t="str">
        <f>IFERROR((#REF!-AB302)/AB302,"")</f>
        <v/>
      </c>
      <c r="AT302" s="91"/>
      <c r="AU302" s="38"/>
      <c r="AV302" s="38" t="str">
        <f t="shared" si="11"/>
        <v/>
      </c>
      <c r="AW302" s="100" t="str">
        <f t="shared" si="12"/>
        <v/>
      </c>
      <c r="AX302" s="114"/>
    </row>
    <row r="303" spans="1:50" ht="15" customHeight="1" x14ac:dyDescent="0.3">
      <c r="A303" s="6">
        <v>50005499</v>
      </c>
      <c r="B303" s="15" t="s">
        <v>328</v>
      </c>
      <c r="C303" s="26">
        <v>512247.82</v>
      </c>
      <c r="D303" s="35">
        <v>591975.88</v>
      </c>
      <c r="E303" s="35">
        <v>394812.68</v>
      </c>
      <c r="F303" s="35">
        <v>403198.15</v>
      </c>
      <c r="G303" s="35">
        <v>416768.14</v>
      </c>
      <c r="H303" s="35">
        <v>396383.15</v>
      </c>
      <c r="I303" s="35">
        <v>788736.18</v>
      </c>
      <c r="J303" s="35">
        <v>515056.97</v>
      </c>
      <c r="K303" s="35">
        <v>671559.31</v>
      </c>
      <c r="L303" s="35">
        <v>558007.83000000101</v>
      </c>
      <c r="M303" s="35">
        <v>662765.48</v>
      </c>
      <c r="N303" s="44">
        <v>604273.26</v>
      </c>
      <c r="O303" s="53">
        <f t="shared" si="8"/>
        <v>6515784.8499999996</v>
      </c>
      <c r="P303" s="26">
        <v>523833.33333333302</v>
      </c>
      <c r="Q303" s="35">
        <v>523833.33333333302</v>
      </c>
      <c r="R303" s="35">
        <v>523833.33333333302</v>
      </c>
      <c r="S303" s="35">
        <v>523833.33333333302</v>
      </c>
      <c r="T303" s="35">
        <v>523833.33333333302</v>
      </c>
      <c r="U303" s="35">
        <v>523833.33333333302</v>
      </c>
      <c r="V303" s="35">
        <v>523833.33333333302</v>
      </c>
      <c r="W303" s="35">
        <v>523833.33333333302</v>
      </c>
      <c r="X303" s="35">
        <v>523833.33333333302</v>
      </c>
      <c r="Y303" s="35">
        <v>523833.33333333302</v>
      </c>
      <c r="Z303" s="35">
        <v>523833.33333333302</v>
      </c>
      <c r="AA303" s="44">
        <v>523833.33333333401</v>
      </c>
      <c r="AB303" s="53">
        <f t="shared" si="8"/>
        <v>6285999.9999999972</v>
      </c>
      <c r="AC303" s="62">
        <v>529539.54</v>
      </c>
      <c r="AD303" s="72">
        <v>594627.31000000006</v>
      </c>
      <c r="AE303" s="72">
        <v>440265.62</v>
      </c>
      <c r="AF303" s="72">
        <v>421593.68</v>
      </c>
      <c r="AG303" s="72">
        <v>376812.62</v>
      </c>
      <c r="AH303" s="72">
        <v>446260.1</v>
      </c>
      <c r="AI303" s="72">
        <v>804389.81</v>
      </c>
      <c r="AJ303" s="72">
        <v>523833.33333333302</v>
      </c>
      <c r="AK303" s="72">
        <v>523833.33333333302</v>
      </c>
      <c r="AL303" s="72">
        <v>523833.33333333302</v>
      </c>
      <c r="AM303" s="72">
        <v>523833.33333333302</v>
      </c>
      <c r="AN303" s="81">
        <v>523833.33333333401</v>
      </c>
      <c r="AO303" s="156">
        <f t="shared" si="8"/>
        <v>6232655.3466666657</v>
      </c>
      <c r="AP303" s="35">
        <f t="shared" si="9"/>
        <v>-53344.653333331458</v>
      </c>
      <c r="AQ303" s="97">
        <f t="shared" si="10"/>
        <v>-8.4862636546820681E-3</v>
      </c>
      <c r="AR303" s="35" t="e">
        <f>IF(#REF!-AB303=0,"",#REF!-AB303)</f>
        <v>#REF!</v>
      </c>
      <c r="AS303" s="97" t="str">
        <f>IFERROR((#REF!-AB303)/AB303,"")</f>
        <v/>
      </c>
      <c r="AT303" s="88">
        <v>3504122</v>
      </c>
      <c r="AU303" s="35">
        <v>3613488.68</v>
      </c>
      <c r="AV303" s="35">
        <f t="shared" si="11"/>
        <v>109366.68000000017</v>
      </c>
      <c r="AW303" s="97">
        <f t="shared" si="12"/>
        <v>3.1210865375121119E-2</v>
      </c>
      <c r="AX303" s="110"/>
    </row>
    <row r="304" spans="1:50" ht="15" customHeight="1" x14ac:dyDescent="0.3">
      <c r="A304" s="7">
        <v>365000</v>
      </c>
      <c r="B304" s="16" t="s">
        <v>329</v>
      </c>
      <c r="C304" s="27">
        <v>376359.2</v>
      </c>
      <c r="D304" s="36">
        <v>366839.39</v>
      </c>
      <c r="E304" s="36">
        <v>325845.77</v>
      </c>
      <c r="F304" s="36">
        <v>348856.2</v>
      </c>
      <c r="G304" s="36">
        <v>363299.16</v>
      </c>
      <c r="H304" s="36">
        <v>337507.62</v>
      </c>
      <c r="I304" s="36">
        <v>359515.2</v>
      </c>
      <c r="J304" s="36">
        <v>254583.1</v>
      </c>
      <c r="K304" s="36">
        <v>225016.34</v>
      </c>
      <c r="L304" s="36">
        <v>308843.37</v>
      </c>
      <c r="M304" s="36">
        <v>603732.81999999995</v>
      </c>
      <c r="N304" s="45">
        <v>506778.72</v>
      </c>
      <c r="O304" s="54">
        <f t="shared" si="8"/>
        <v>4377176.8899999997</v>
      </c>
      <c r="P304" s="27">
        <v>348916.66666666698</v>
      </c>
      <c r="Q304" s="36">
        <v>348916.66666666698</v>
      </c>
      <c r="R304" s="36">
        <v>348916.66666666698</v>
      </c>
      <c r="S304" s="36">
        <v>348916.66666666698</v>
      </c>
      <c r="T304" s="36">
        <v>348916.66666666698</v>
      </c>
      <c r="U304" s="36">
        <v>348916.66666666698</v>
      </c>
      <c r="V304" s="36">
        <v>348916.66666666698</v>
      </c>
      <c r="W304" s="36">
        <v>348916.66666666698</v>
      </c>
      <c r="X304" s="36">
        <v>348916.66666666698</v>
      </c>
      <c r="Y304" s="36">
        <v>348916.66666666698</v>
      </c>
      <c r="Z304" s="36">
        <v>348916.66666666698</v>
      </c>
      <c r="AA304" s="45">
        <v>348916.66666666698</v>
      </c>
      <c r="AB304" s="54">
        <f t="shared" si="8"/>
        <v>4187000.0000000037</v>
      </c>
      <c r="AC304" s="63">
        <v>416079.81</v>
      </c>
      <c r="AD304" s="70">
        <v>406571.08</v>
      </c>
      <c r="AE304" s="70">
        <v>362921.46</v>
      </c>
      <c r="AF304" s="70">
        <v>374851.43</v>
      </c>
      <c r="AG304" s="70">
        <v>309319.40000000002</v>
      </c>
      <c r="AH304" s="70">
        <v>371351.21</v>
      </c>
      <c r="AI304" s="70">
        <v>389522.35</v>
      </c>
      <c r="AJ304" s="70">
        <v>348916.66666666698</v>
      </c>
      <c r="AK304" s="70">
        <v>348916.66666666698</v>
      </c>
      <c r="AL304" s="70">
        <v>348916.66666666698</v>
      </c>
      <c r="AM304" s="70">
        <v>348916.66666666698</v>
      </c>
      <c r="AN304" s="79">
        <v>348916.66666666698</v>
      </c>
      <c r="AO304" s="157">
        <f t="shared" si="8"/>
        <v>4375200.0733333351</v>
      </c>
      <c r="AP304" s="36">
        <f t="shared" si="9"/>
        <v>188200.07333333138</v>
      </c>
      <c r="AQ304" s="98">
        <f t="shared" si="10"/>
        <v>4.4948668099673086E-2</v>
      </c>
      <c r="AR304" s="36" t="e">
        <f>IF(#REF!-AB304=0,"",#REF!-AB304)</f>
        <v>#REF!</v>
      </c>
      <c r="AS304" s="98" t="str">
        <f>IFERROR((#REF!-AB304)/AB304,"")</f>
        <v/>
      </c>
      <c r="AT304" s="89">
        <v>2478222.54</v>
      </c>
      <c r="AU304" s="36">
        <v>2630616.7400000002</v>
      </c>
      <c r="AV304" s="36">
        <f t="shared" si="11"/>
        <v>152394.20000000019</v>
      </c>
      <c r="AW304" s="98">
        <f t="shared" si="12"/>
        <v>6.1493347566760566E-2</v>
      </c>
      <c r="AX304" s="111"/>
    </row>
    <row r="305" spans="1:50" ht="15" customHeight="1" x14ac:dyDescent="0.3">
      <c r="A305" s="7">
        <v>365100</v>
      </c>
      <c r="B305" s="21" t="s">
        <v>330</v>
      </c>
      <c r="C305" s="27">
        <v>27624.11</v>
      </c>
      <c r="D305" s="36">
        <v>45649.47</v>
      </c>
      <c r="E305" s="36">
        <v>10816.45</v>
      </c>
      <c r="F305" s="36">
        <v>-6295.22</v>
      </c>
      <c r="G305" s="36">
        <v>-3535.71000000001</v>
      </c>
      <c r="H305" s="36">
        <v>9556.31</v>
      </c>
      <c r="I305" s="36">
        <v>366162.95</v>
      </c>
      <c r="J305" s="36">
        <v>216792.98</v>
      </c>
      <c r="K305" s="36">
        <v>401852.51</v>
      </c>
      <c r="L305" s="36">
        <v>192901.08</v>
      </c>
      <c r="M305" s="36">
        <v>-2151.3799999998901</v>
      </c>
      <c r="N305" s="45">
        <v>50562.610000000102</v>
      </c>
      <c r="O305" s="54">
        <f t="shared" si="8"/>
        <v>1309936.1600000004</v>
      </c>
      <c r="P305" s="27">
        <v>109916.66666666701</v>
      </c>
      <c r="Q305" s="36">
        <v>109916.66666666701</v>
      </c>
      <c r="R305" s="36">
        <v>109916.66666666701</v>
      </c>
      <c r="S305" s="36">
        <v>109916.66666666701</v>
      </c>
      <c r="T305" s="36">
        <v>109916.66666666701</v>
      </c>
      <c r="U305" s="36">
        <v>109916.66666666701</v>
      </c>
      <c r="V305" s="36">
        <v>109916.66666666701</v>
      </c>
      <c r="W305" s="36">
        <v>109916.66666666701</v>
      </c>
      <c r="X305" s="36">
        <v>109916.66666666701</v>
      </c>
      <c r="Y305" s="36">
        <v>109916.66666666701</v>
      </c>
      <c r="Z305" s="36">
        <v>109916.66666666701</v>
      </c>
      <c r="AA305" s="45">
        <v>109916.66666666701</v>
      </c>
      <c r="AB305" s="54">
        <f t="shared" si="8"/>
        <v>1319000.000000004</v>
      </c>
      <c r="AC305" s="64">
        <v>33927.58</v>
      </c>
      <c r="AD305" s="71">
        <v>28900.36</v>
      </c>
      <c r="AE305" s="71">
        <v>9292.9500000000007</v>
      </c>
      <c r="AF305" s="71">
        <v>-16615.310000000001</v>
      </c>
      <c r="AG305" s="71">
        <v>5267.3</v>
      </c>
      <c r="AH305" s="71">
        <v>12693.67</v>
      </c>
      <c r="AI305" s="71">
        <v>347891.3</v>
      </c>
      <c r="AJ305" s="71">
        <v>109916.66666666701</v>
      </c>
      <c r="AK305" s="71">
        <v>109916.66666666701</v>
      </c>
      <c r="AL305" s="71">
        <v>109916.66666666701</v>
      </c>
      <c r="AM305" s="71">
        <v>109916.66666666701</v>
      </c>
      <c r="AN305" s="80">
        <v>109916.66666666701</v>
      </c>
      <c r="AO305" s="157">
        <f t="shared" si="8"/>
        <v>970941.18333333486</v>
      </c>
      <c r="AP305" s="36">
        <f t="shared" si="9"/>
        <v>-348058.8166666691</v>
      </c>
      <c r="AQ305" s="98">
        <f t="shared" si="10"/>
        <v>-0.2638808314379591</v>
      </c>
      <c r="AR305" s="36" t="e">
        <f>IF(#REF!-AB305=0,"",#REF!-AB305)</f>
        <v>#REF!</v>
      </c>
      <c r="AS305" s="98" t="str">
        <f>IFERROR((#REF!-AB305)/AB305,"")</f>
        <v/>
      </c>
      <c r="AT305" s="89">
        <v>449978.36</v>
      </c>
      <c r="AU305" s="36">
        <v>421357.85</v>
      </c>
      <c r="AV305" s="36">
        <f t="shared" si="11"/>
        <v>-28620.510000000009</v>
      </c>
      <c r="AW305" s="98">
        <f t="shared" si="12"/>
        <v>-6.3604191988254746E-2</v>
      </c>
      <c r="AX305" s="112"/>
    </row>
    <row r="306" spans="1:50" ht="15" customHeight="1" x14ac:dyDescent="0.3">
      <c r="A306" s="7">
        <v>365200</v>
      </c>
      <c r="B306" s="21" t="s">
        <v>331</v>
      </c>
      <c r="C306" s="27">
        <v>108264.51</v>
      </c>
      <c r="D306" s="36">
        <v>179487.02</v>
      </c>
      <c r="E306" s="36">
        <v>58150.46</v>
      </c>
      <c r="F306" s="36">
        <v>60637.17</v>
      </c>
      <c r="G306" s="36">
        <v>57004.69</v>
      </c>
      <c r="H306" s="36">
        <v>49319.22</v>
      </c>
      <c r="I306" s="36">
        <v>63058.03</v>
      </c>
      <c r="J306" s="36">
        <v>43680.89</v>
      </c>
      <c r="K306" s="36">
        <v>44690.46</v>
      </c>
      <c r="L306" s="36">
        <v>56263.38</v>
      </c>
      <c r="M306" s="36">
        <v>61184.04</v>
      </c>
      <c r="N306" s="45">
        <v>46931.930000000102</v>
      </c>
      <c r="O306" s="54">
        <f t="shared" si="8"/>
        <v>828671.8</v>
      </c>
      <c r="P306" s="27">
        <v>65000</v>
      </c>
      <c r="Q306" s="36">
        <v>65000</v>
      </c>
      <c r="R306" s="36">
        <v>65000</v>
      </c>
      <c r="S306" s="36">
        <v>65000</v>
      </c>
      <c r="T306" s="36">
        <v>65000</v>
      </c>
      <c r="U306" s="36">
        <v>65000</v>
      </c>
      <c r="V306" s="36">
        <v>65000</v>
      </c>
      <c r="W306" s="36">
        <v>65000</v>
      </c>
      <c r="X306" s="36">
        <v>65000</v>
      </c>
      <c r="Y306" s="36">
        <v>65000</v>
      </c>
      <c r="Z306" s="36">
        <v>65000</v>
      </c>
      <c r="AA306" s="45">
        <v>65000</v>
      </c>
      <c r="AB306" s="54">
        <f t="shared" si="8"/>
        <v>780000</v>
      </c>
      <c r="AC306" s="64">
        <v>79532.149999999994</v>
      </c>
      <c r="AD306" s="71">
        <v>159155.87</v>
      </c>
      <c r="AE306" s="71">
        <v>68051.210000000006</v>
      </c>
      <c r="AF306" s="71">
        <v>63357.56</v>
      </c>
      <c r="AG306" s="71">
        <v>62225.919999999998</v>
      </c>
      <c r="AH306" s="71">
        <v>62215.22</v>
      </c>
      <c r="AI306" s="71">
        <v>66976.160000000003</v>
      </c>
      <c r="AJ306" s="71">
        <v>65000</v>
      </c>
      <c r="AK306" s="71">
        <v>65000</v>
      </c>
      <c r="AL306" s="71">
        <v>65000</v>
      </c>
      <c r="AM306" s="71">
        <v>65000</v>
      </c>
      <c r="AN306" s="80">
        <v>65000</v>
      </c>
      <c r="AO306" s="157">
        <f t="shared" si="8"/>
        <v>886514.09</v>
      </c>
      <c r="AP306" s="36">
        <f t="shared" si="9"/>
        <v>106514.08999999997</v>
      </c>
      <c r="AQ306" s="98">
        <f t="shared" si="10"/>
        <v>0.13655652564102561</v>
      </c>
      <c r="AR306" s="36" t="e">
        <f>IF(#REF!-AB306=0,"",#REF!-AB306)</f>
        <v>#REF!</v>
      </c>
      <c r="AS306" s="98" t="str">
        <f>IFERROR((#REF!-AB306)/AB306,"")</f>
        <v/>
      </c>
      <c r="AT306" s="89">
        <v>575921.1</v>
      </c>
      <c r="AU306" s="36">
        <v>561514.09</v>
      </c>
      <c r="AV306" s="36">
        <f t="shared" si="11"/>
        <v>-14407.010000000009</v>
      </c>
      <c r="AW306" s="98">
        <f t="shared" si="12"/>
        <v>-2.5015596754486006E-2</v>
      </c>
      <c r="AX306" s="112"/>
    </row>
    <row r="307" spans="1:50" ht="15" hidden="1" customHeight="1" x14ac:dyDescent="0.3">
      <c r="A307" s="7">
        <v>365300</v>
      </c>
      <c r="B307" s="21" t="s">
        <v>332</v>
      </c>
      <c r="C307" s="27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45"/>
      <c r="O307" s="54">
        <f t="shared" si="8"/>
        <v>0</v>
      </c>
      <c r="P307" s="27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45"/>
      <c r="AB307" s="54">
        <f t="shared" si="8"/>
        <v>0</v>
      </c>
      <c r="AC307" s="64"/>
      <c r="AD307" s="71"/>
      <c r="AE307" s="71"/>
      <c r="AF307" s="71"/>
      <c r="AG307" s="71"/>
      <c r="AH307" s="71"/>
      <c r="AI307" s="71"/>
      <c r="AJ307" s="71"/>
      <c r="AK307" s="71"/>
      <c r="AL307" s="71"/>
      <c r="AM307" s="71"/>
      <c r="AN307" s="80"/>
      <c r="AO307" s="157">
        <f t="shared" si="8"/>
        <v>0</v>
      </c>
      <c r="AP307" s="36" t="str">
        <f t="shared" si="9"/>
        <v/>
      </c>
      <c r="AQ307" s="98" t="str">
        <f t="shared" si="10"/>
        <v/>
      </c>
      <c r="AR307" s="36" t="e">
        <f>IF(#REF!-AB307=0,"",#REF!-AB307)</f>
        <v>#REF!</v>
      </c>
      <c r="AS307" s="98" t="str">
        <f>IFERROR((#REF!-AB307)/AB307,"")</f>
        <v/>
      </c>
      <c r="AT307" s="89"/>
      <c r="AU307" s="36"/>
      <c r="AV307" s="36" t="str">
        <f t="shared" si="11"/>
        <v/>
      </c>
      <c r="AW307" s="98" t="str">
        <f t="shared" si="12"/>
        <v/>
      </c>
      <c r="AX307" s="112"/>
    </row>
    <row r="308" spans="1:50" ht="15" hidden="1" customHeight="1" x14ac:dyDescent="0.3">
      <c r="A308" s="7">
        <v>365400</v>
      </c>
      <c r="B308" s="21" t="s">
        <v>333</v>
      </c>
      <c r="C308" s="27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45"/>
      <c r="O308" s="54">
        <f t="shared" si="8"/>
        <v>0</v>
      </c>
      <c r="P308" s="27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45"/>
      <c r="AB308" s="54">
        <f t="shared" si="8"/>
        <v>0</v>
      </c>
      <c r="AC308" s="64"/>
      <c r="AD308" s="71"/>
      <c r="AE308" s="71"/>
      <c r="AF308" s="71"/>
      <c r="AG308" s="71"/>
      <c r="AH308" s="71"/>
      <c r="AI308" s="71"/>
      <c r="AJ308" s="71"/>
      <c r="AK308" s="71"/>
      <c r="AL308" s="71"/>
      <c r="AM308" s="71"/>
      <c r="AN308" s="80"/>
      <c r="AO308" s="157">
        <f t="shared" si="8"/>
        <v>0</v>
      </c>
      <c r="AP308" s="36" t="str">
        <f t="shared" si="9"/>
        <v/>
      </c>
      <c r="AQ308" s="98" t="str">
        <f t="shared" si="10"/>
        <v/>
      </c>
      <c r="AR308" s="36" t="e">
        <f>IF(#REF!-AB308=0,"",#REF!-AB308)</f>
        <v>#REF!</v>
      </c>
      <c r="AS308" s="98" t="str">
        <f>IFERROR((#REF!-AB308)/AB308,"")</f>
        <v/>
      </c>
      <c r="AT308" s="89"/>
      <c r="AU308" s="36"/>
      <c r="AV308" s="36" t="str">
        <f t="shared" si="11"/>
        <v/>
      </c>
      <c r="AW308" s="98" t="str">
        <f t="shared" si="12"/>
        <v/>
      </c>
      <c r="AX308" s="112"/>
    </row>
    <row r="309" spans="1:50" ht="15" customHeight="1" x14ac:dyDescent="0.3">
      <c r="A309" s="7"/>
      <c r="B309" s="21"/>
      <c r="C309" s="31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9"/>
      <c r="O309" s="54">
        <f t="shared" si="8"/>
        <v>0</v>
      </c>
      <c r="P309" s="27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45"/>
      <c r="AB309" s="54">
        <f t="shared" si="8"/>
        <v>0</v>
      </c>
      <c r="AC309" s="64"/>
      <c r="AD309" s="71"/>
      <c r="AE309" s="71"/>
      <c r="AF309" s="71"/>
      <c r="AG309" s="71"/>
      <c r="AH309" s="71"/>
      <c r="AI309" s="71"/>
      <c r="AJ309" s="71"/>
      <c r="AK309" s="71"/>
      <c r="AL309" s="71"/>
      <c r="AM309" s="71"/>
      <c r="AN309" s="80"/>
      <c r="AO309" s="157">
        <f t="shared" si="8"/>
        <v>0</v>
      </c>
      <c r="AP309" s="40" t="str">
        <f t="shared" si="9"/>
        <v/>
      </c>
      <c r="AQ309" s="102" t="str">
        <f t="shared" si="10"/>
        <v/>
      </c>
      <c r="AR309" s="40" t="e">
        <f>IF(#REF!-AB309=0,"",#REF!-AB309)</f>
        <v>#REF!</v>
      </c>
      <c r="AS309" s="102" t="str">
        <f>IFERROR((#REF!-AB309)/AB309,"")</f>
        <v/>
      </c>
      <c r="AT309" s="89"/>
      <c r="AU309" s="36"/>
      <c r="AV309" s="40" t="str">
        <f t="shared" si="11"/>
        <v/>
      </c>
      <c r="AW309" s="102" t="str">
        <f t="shared" si="12"/>
        <v/>
      </c>
      <c r="AX309" s="112"/>
    </row>
    <row r="310" spans="1:50" ht="15" customHeight="1" x14ac:dyDescent="0.3">
      <c r="A310" s="120">
        <v>55005899</v>
      </c>
      <c r="B310" s="121" t="s">
        <v>334</v>
      </c>
      <c r="C310" s="26">
        <v>-45849</v>
      </c>
      <c r="D310" s="35">
        <v>-45849</v>
      </c>
      <c r="E310" s="35">
        <v>-45849</v>
      </c>
      <c r="F310" s="35">
        <v>-45849</v>
      </c>
      <c r="G310" s="35">
        <v>-45849</v>
      </c>
      <c r="H310" s="35">
        <v>-45849</v>
      </c>
      <c r="I310" s="35">
        <v>-45849</v>
      </c>
      <c r="J310" s="35">
        <v>-44788</v>
      </c>
      <c r="K310" s="35">
        <v>-42284.339999999902</v>
      </c>
      <c r="L310" s="35">
        <v>-42284.339999999902</v>
      </c>
      <c r="M310" s="35">
        <v>-42284.339999999902</v>
      </c>
      <c r="N310" s="44">
        <v>207716.69</v>
      </c>
      <c r="O310" s="53">
        <f t="shared" si="8"/>
        <v>-284867.32999999973</v>
      </c>
      <c r="P310" s="26">
        <v>-34044.833333333299</v>
      </c>
      <c r="Q310" s="35">
        <v>-34044.833333333299</v>
      </c>
      <c r="R310" s="35">
        <v>-34044.833333333299</v>
      </c>
      <c r="S310" s="35">
        <v>-34044.833333333299</v>
      </c>
      <c r="T310" s="35">
        <v>-34044.833333333299</v>
      </c>
      <c r="U310" s="35">
        <v>-34044.833333333299</v>
      </c>
      <c r="V310" s="35">
        <v>-34044.833333333299</v>
      </c>
      <c r="W310" s="35">
        <v>-34044.833333333299</v>
      </c>
      <c r="X310" s="35">
        <v>-34044.833333333299</v>
      </c>
      <c r="Y310" s="35">
        <v>-34044.833333333299</v>
      </c>
      <c r="Z310" s="35">
        <v>-34044.833333333401</v>
      </c>
      <c r="AA310" s="44">
        <v>-34044.833333333401</v>
      </c>
      <c r="AB310" s="53">
        <f t="shared" si="8"/>
        <v>-408537.99999999988</v>
      </c>
      <c r="AC310" s="62">
        <v>-39188</v>
      </c>
      <c r="AD310" s="72">
        <v>-39188</v>
      </c>
      <c r="AE310" s="72">
        <v>-39188</v>
      </c>
      <c r="AF310" s="72">
        <v>-39188</v>
      </c>
      <c r="AG310" s="72">
        <v>-39188</v>
      </c>
      <c r="AH310" s="72">
        <v>-39188</v>
      </c>
      <c r="AI310" s="72">
        <v>-39188</v>
      </c>
      <c r="AJ310" s="72">
        <v>-34044.833333333401</v>
      </c>
      <c r="AK310" s="72">
        <v>-34044.833333333401</v>
      </c>
      <c r="AL310" s="72">
        <v>-34044.833333333401</v>
      </c>
      <c r="AM310" s="72">
        <v>-34044.833333333401</v>
      </c>
      <c r="AN310" s="81">
        <v>-34044.833333333401</v>
      </c>
      <c r="AO310" s="162">
        <f t="shared" si="8"/>
        <v>-444540.16666666686</v>
      </c>
      <c r="AP310" s="35">
        <f t="shared" si="9"/>
        <v>-36002.166666666977</v>
      </c>
      <c r="AQ310" s="97">
        <f t="shared" si="10"/>
        <v>8.8124401320481785E-2</v>
      </c>
      <c r="AR310" s="35" t="e">
        <f>IF(#REF!-AB310=0,"",#REF!-AB310)</f>
        <v>#REF!</v>
      </c>
      <c r="AS310" s="97" t="str">
        <f>IFERROR((#REF!-AB310)/AB310,"")</f>
        <v/>
      </c>
      <c r="AT310" s="88">
        <v>-320943</v>
      </c>
      <c r="AU310" s="35">
        <v>-274316</v>
      </c>
      <c r="AV310" s="35">
        <f t="shared" si="11"/>
        <v>46627</v>
      </c>
      <c r="AW310" s="97">
        <f t="shared" si="12"/>
        <v>-0.1452812493184148</v>
      </c>
      <c r="AX310" s="110"/>
    </row>
    <row r="311" spans="1:50" ht="15" customHeight="1" x14ac:dyDescent="0.3">
      <c r="A311" s="7">
        <v>365501</v>
      </c>
      <c r="B311" s="16" t="s">
        <v>335</v>
      </c>
      <c r="C311" s="27">
        <v>-140394</v>
      </c>
      <c r="D311" s="36">
        <v>-140394</v>
      </c>
      <c r="E311" s="36">
        <v>-140394</v>
      </c>
      <c r="F311" s="36">
        <v>-140394</v>
      </c>
      <c r="G311" s="36">
        <v>-140394</v>
      </c>
      <c r="H311" s="36">
        <v>-140394</v>
      </c>
      <c r="I311" s="36">
        <v>-140394</v>
      </c>
      <c r="J311" s="36">
        <v>-139333</v>
      </c>
      <c r="K311" s="36">
        <v>-139334.15</v>
      </c>
      <c r="L311" s="36">
        <v>-139334.15</v>
      </c>
      <c r="M311" s="36">
        <v>-139334.15</v>
      </c>
      <c r="N311" s="45">
        <v>-139330.70000000001</v>
      </c>
      <c r="O311" s="54">
        <f t="shared" si="8"/>
        <v>-1679424.1499999997</v>
      </c>
      <c r="P311" s="27">
        <v>-117378.5</v>
      </c>
      <c r="Q311" s="36">
        <v>-117378.5</v>
      </c>
      <c r="R311" s="36">
        <v>-117378.5</v>
      </c>
      <c r="S311" s="36">
        <v>-117378.5</v>
      </c>
      <c r="T311" s="36">
        <v>-117378.5</v>
      </c>
      <c r="U311" s="36">
        <v>-117378.5</v>
      </c>
      <c r="V311" s="36">
        <v>-117378.5</v>
      </c>
      <c r="W311" s="36">
        <v>-117378.5</v>
      </c>
      <c r="X311" s="36">
        <v>-117378.5</v>
      </c>
      <c r="Y311" s="36">
        <v>-117378.5</v>
      </c>
      <c r="Z311" s="36">
        <v>-117378.5</v>
      </c>
      <c r="AA311" s="45">
        <v>-117378.5</v>
      </c>
      <c r="AB311" s="54">
        <f t="shared" si="8"/>
        <v>-1408542</v>
      </c>
      <c r="AC311" s="63">
        <v>-116819</v>
      </c>
      <c r="AD311" s="70">
        <v>-116819</v>
      </c>
      <c r="AE311" s="70">
        <v>-116819</v>
      </c>
      <c r="AF311" s="70">
        <v>-116819</v>
      </c>
      <c r="AG311" s="70">
        <v>-116819</v>
      </c>
      <c r="AH311" s="70">
        <v>-116819</v>
      </c>
      <c r="AI311" s="70">
        <v>-116819</v>
      </c>
      <c r="AJ311" s="70">
        <v>-117378.5</v>
      </c>
      <c r="AK311" s="70">
        <v>-117378.5</v>
      </c>
      <c r="AL311" s="70">
        <v>-117378.5</v>
      </c>
      <c r="AM311" s="70">
        <v>-117378.5</v>
      </c>
      <c r="AN311" s="79">
        <v>-117378.5</v>
      </c>
      <c r="AO311" s="157">
        <f t="shared" si="8"/>
        <v>-1404625.5</v>
      </c>
      <c r="AP311" s="36">
        <f t="shared" si="9"/>
        <v>3916.5</v>
      </c>
      <c r="AQ311" s="98">
        <f t="shared" si="10"/>
        <v>-2.7805347657364849E-3</v>
      </c>
      <c r="AR311" s="36" t="e">
        <f>IF(#REF!-AB311=0,"",#REF!-AB311)</f>
        <v>#REF!</v>
      </c>
      <c r="AS311" s="98" t="str">
        <f>IFERROR((#REF!-AB311)/AB311,"")</f>
        <v/>
      </c>
      <c r="AT311" s="89">
        <v>-982758</v>
      </c>
      <c r="AU311" s="36">
        <v>-817733</v>
      </c>
      <c r="AV311" s="36">
        <f t="shared" si="11"/>
        <v>165025</v>
      </c>
      <c r="AW311" s="98">
        <f t="shared" si="12"/>
        <v>-0.16792028149351113</v>
      </c>
      <c r="AX311" s="111"/>
    </row>
    <row r="312" spans="1:50" ht="15" customHeight="1" x14ac:dyDescent="0.3">
      <c r="A312" s="118">
        <v>365502</v>
      </c>
      <c r="B312" s="119" t="s">
        <v>336</v>
      </c>
      <c r="C312" s="27">
        <v>94166</v>
      </c>
      <c r="D312" s="36">
        <v>94166</v>
      </c>
      <c r="E312" s="36">
        <v>94166</v>
      </c>
      <c r="F312" s="36">
        <v>94166</v>
      </c>
      <c r="G312" s="36">
        <v>94166</v>
      </c>
      <c r="H312" s="36">
        <v>94166</v>
      </c>
      <c r="I312" s="36">
        <v>94166</v>
      </c>
      <c r="J312" s="36">
        <v>94166</v>
      </c>
      <c r="K312" s="36">
        <v>94166.78</v>
      </c>
      <c r="L312" s="36">
        <v>94166.78</v>
      </c>
      <c r="M312" s="36">
        <v>94166.78</v>
      </c>
      <c r="N312" s="45">
        <v>94164.4399999999</v>
      </c>
      <c r="O312" s="54">
        <f t="shared" si="8"/>
        <v>1129992.78</v>
      </c>
      <c r="P312" s="27">
        <v>97167</v>
      </c>
      <c r="Q312" s="36">
        <v>97167</v>
      </c>
      <c r="R312" s="36">
        <v>97167</v>
      </c>
      <c r="S312" s="36">
        <v>97167</v>
      </c>
      <c r="T312" s="36">
        <v>97167</v>
      </c>
      <c r="U312" s="36">
        <v>97167</v>
      </c>
      <c r="V312" s="36">
        <v>97167</v>
      </c>
      <c r="W312" s="36">
        <v>97167</v>
      </c>
      <c r="X312" s="36">
        <v>97167</v>
      </c>
      <c r="Y312" s="36">
        <v>97167</v>
      </c>
      <c r="Z312" s="36">
        <v>97167</v>
      </c>
      <c r="AA312" s="45">
        <v>97167</v>
      </c>
      <c r="AB312" s="54">
        <f t="shared" si="8"/>
        <v>1166004</v>
      </c>
      <c r="AC312" s="64">
        <v>97462</v>
      </c>
      <c r="AD312" s="71">
        <v>97462</v>
      </c>
      <c r="AE312" s="71">
        <v>97462</v>
      </c>
      <c r="AF312" s="71">
        <v>97462</v>
      </c>
      <c r="AG312" s="71">
        <v>97462</v>
      </c>
      <c r="AH312" s="71">
        <v>97462</v>
      </c>
      <c r="AI312" s="71">
        <v>97462</v>
      </c>
      <c r="AJ312" s="71">
        <v>97167</v>
      </c>
      <c r="AK312" s="71">
        <v>97167</v>
      </c>
      <c r="AL312" s="71">
        <v>97167</v>
      </c>
      <c r="AM312" s="71">
        <v>97167</v>
      </c>
      <c r="AN312" s="80">
        <v>97167</v>
      </c>
      <c r="AO312" s="157">
        <f t="shared" si="8"/>
        <v>1168069</v>
      </c>
      <c r="AP312" s="36">
        <f t="shared" si="9"/>
        <v>2065</v>
      </c>
      <c r="AQ312" s="98">
        <f t="shared" si="10"/>
        <v>1.7710059313690177E-3</v>
      </c>
      <c r="AR312" s="36" t="e">
        <f>IF(#REF!-AB312=0,"",#REF!-AB312)</f>
        <v>#REF!</v>
      </c>
      <c r="AS312" s="98" t="str">
        <f>IFERROR((#REF!-AB312)/AB312,"")</f>
        <v/>
      </c>
      <c r="AT312" s="89">
        <v>659162</v>
      </c>
      <c r="AU312" s="36">
        <v>682234</v>
      </c>
      <c r="AV312" s="36">
        <f t="shared" si="11"/>
        <v>23072</v>
      </c>
      <c r="AW312" s="98">
        <f t="shared" si="12"/>
        <v>3.5002017713399738E-2</v>
      </c>
      <c r="AX312" s="112"/>
    </row>
    <row r="313" spans="1:50" ht="15" customHeight="1" x14ac:dyDescent="0.3">
      <c r="A313" s="118">
        <v>365701</v>
      </c>
      <c r="B313" s="119" t="s">
        <v>337</v>
      </c>
      <c r="C313" s="27">
        <v>-51146</v>
      </c>
      <c r="D313" s="36">
        <v>-51146</v>
      </c>
      <c r="E313" s="36">
        <v>-51146</v>
      </c>
      <c r="F313" s="36">
        <v>-51146</v>
      </c>
      <c r="G313" s="36">
        <v>-51146</v>
      </c>
      <c r="H313" s="36">
        <v>-51146</v>
      </c>
      <c r="I313" s="36">
        <v>-51146</v>
      </c>
      <c r="J313" s="36">
        <v>-51146</v>
      </c>
      <c r="K313" s="36">
        <v>-48642.400000000001</v>
      </c>
      <c r="L313" s="36">
        <v>-48642.400000000001</v>
      </c>
      <c r="M313" s="36">
        <v>-48642.400000000001</v>
      </c>
      <c r="N313" s="45">
        <v>-48641.2</v>
      </c>
      <c r="O313" s="54">
        <f t="shared" si="8"/>
        <v>-603736.4</v>
      </c>
      <c r="P313" s="27">
        <v>-50333.333333333299</v>
      </c>
      <c r="Q313" s="36">
        <v>-50333.333333333299</v>
      </c>
      <c r="R313" s="36">
        <v>-50333.333333333299</v>
      </c>
      <c r="S313" s="36">
        <v>-50333.333333333299</v>
      </c>
      <c r="T313" s="36">
        <v>-50333.333333333299</v>
      </c>
      <c r="U313" s="36">
        <v>-50333.333333333299</v>
      </c>
      <c r="V313" s="36">
        <v>-50333.333333333299</v>
      </c>
      <c r="W313" s="36">
        <v>-50333.333333333299</v>
      </c>
      <c r="X313" s="36">
        <v>-50333.333333333299</v>
      </c>
      <c r="Y313" s="36">
        <v>-50333.333333333299</v>
      </c>
      <c r="Z313" s="36">
        <v>-50333.333333333401</v>
      </c>
      <c r="AA313" s="45">
        <v>-50333.333333333401</v>
      </c>
      <c r="AB313" s="54">
        <f t="shared" si="8"/>
        <v>-603999.99999999988</v>
      </c>
      <c r="AC313" s="64">
        <v>-53581</v>
      </c>
      <c r="AD313" s="71">
        <v>-53581</v>
      </c>
      <c r="AE313" s="71">
        <v>-53581</v>
      </c>
      <c r="AF313" s="71">
        <v>-53581</v>
      </c>
      <c r="AG313" s="71">
        <v>-53581</v>
      </c>
      <c r="AH313" s="71">
        <v>-53581</v>
      </c>
      <c r="AI313" s="71">
        <v>-53581</v>
      </c>
      <c r="AJ313" s="71">
        <v>-50333.333333333401</v>
      </c>
      <c r="AK313" s="71">
        <v>-50333.333333333401</v>
      </c>
      <c r="AL313" s="71">
        <v>-50333.333333333401</v>
      </c>
      <c r="AM313" s="71">
        <v>-50333.333333333401</v>
      </c>
      <c r="AN313" s="80">
        <v>-50333.333333333401</v>
      </c>
      <c r="AO313" s="157">
        <f t="shared" si="8"/>
        <v>-626733.66666666686</v>
      </c>
      <c r="AP313" s="36">
        <f t="shared" si="9"/>
        <v>-22733.666666666977</v>
      </c>
      <c r="AQ313" s="98">
        <f t="shared" si="10"/>
        <v>3.7638520971302949E-2</v>
      </c>
      <c r="AR313" s="36" t="e">
        <f>IF(#REF!-AB313=0,"",#REF!-AB313)</f>
        <v>#REF!</v>
      </c>
      <c r="AS313" s="98" t="str">
        <f>IFERROR((#REF!-AB313)/AB313,"")</f>
        <v/>
      </c>
      <c r="AT313" s="89">
        <v>-358022</v>
      </c>
      <c r="AU313" s="36">
        <v>-375067</v>
      </c>
      <c r="AV313" s="36">
        <f t="shared" si="11"/>
        <v>-17045</v>
      </c>
      <c r="AW313" s="98">
        <f t="shared" si="12"/>
        <v>4.7608806162749776E-2</v>
      </c>
      <c r="AX313" s="112"/>
    </row>
    <row r="314" spans="1:50" ht="15" hidden="1" customHeight="1" x14ac:dyDescent="0.3">
      <c r="A314" s="118">
        <v>365503</v>
      </c>
      <c r="B314" s="119" t="s">
        <v>338</v>
      </c>
      <c r="C314" s="27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45"/>
      <c r="O314" s="54">
        <f t="shared" si="8"/>
        <v>0</v>
      </c>
      <c r="P314" s="27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45"/>
      <c r="AB314" s="54">
        <f t="shared" si="8"/>
        <v>0</v>
      </c>
      <c r="AC314" s="64"/>
      <c r="AD314" s="71"/>
      <c r="AE314" s="71"/>
      <c r="AF314" s="71"/>
      <c r="AG314" s="71"/>
      <c r="AH314" s="71"/>
      <c r="AI314" s="71"/>
      <c r="AJ314" s="71"/>
      <c r="AK314" s="71"/>
      <c r="AL314" s="71"/>
      <c r="AM314" s="71"/>
      <c r="AN314" s="80"/>
      <c r="AO314" s="157">
        <f t="shared" si="8"/>
        <v>0</v>
      </c>
      <c r="AP314" s="36" t="str">
        <f t="shared" si="9"/>
        <v/>
      </c>
      <c r="AQ314" s="98" t="str">
        <f t="shared" si="10"/>
        <v/>
      </c>
      <c r="AR314" s="36" t="e">
        <f>IF(#REF!-AB314=0,"",#REF!-AB314)</f>
        <v>#REF!</v>
      </c>
      <c r="AS314" s="98" t="str">
        <f>IFERROR((#REF!-AB314)/AB314,"")</f>
        <v/>
      </c>
      <c r="AT314" s="89"/>
      <c r="AU314" s="36"/>
      <c r="AV314" s="36" t="str">
        <f t="shared" si="11"/>
        <v/>
      </c>
      <c r="AW314" s="98" t="str">
        <f t="shared" si="12"/>
        <v/>
      </c>
      <c r="AX314" s="112"/>
    </row>
    <row r="315" spans="1:50" ht="15" customHeight="1" x14ac:dyDescent="0.3">
      <c r="A315" s="118">
        <v>365801</v>
      </c>
      <c r="B315" s="119" t="s">
        <v>339</v>
      </c>
      <c r="C315" s="27">
        <v>0</v>
      </c>
      <c r="D315" s="36">
        <v>0</v>
      </c>
      <c r="E315" s="36">
        <v>0</v>
      </c>
      <c r="F315" s="36">
        <v>0</v>
      </c>
      <c r="G315" s="36">
        <v>0</v>
      </c>
      <c r="H315" s="36">
        <v>0</v>
      </c>
      <c r="I315" s="36">
        <v>0</v>
      </c>
      <c r="J315" s="36">
        <v>0</v>
      </c>
      <c r="K315" s="36">
        <v>0</v>
      </c>
      <c r="L315" s="36">
        <v>0</v>
      </c>
      <c r="M315" s="36">
        <v>0</v>
      </c>
      <c r="N315" s="45">
        <v>250000</v>
      </c>
      <c r="O315" s="54">
        <f t="shared" si="8"/>
        <v>250000</v>
      </c>
      <c r="P315" s="27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45"/>
      <c r="AB315" s="54">
        <f t="shared" si="8"/>
        <v>0</v>
      </c>
      <c r="AC315" s="64"/>
      <c r="AD315" s="71"/>
      <c r="AE315" s="71"/>
      <c r="AF315" s="71"/>
      <c r="AG315" s="71"/>
      <c r="AH315" s="71"/>
      <c r="AI315" s="71"/>
      <c r="AJ315" s="71"/>
      <c r="AK315" s="71"/>
      <c r="AL315" s="71"/>
      <c r="AM315" s="71"/>
      <c r="AN315" s="80"/>
      <c r="AO315" s="157">
        <f t="shared" si="8"/>
        <v>0</v>
      </c>
      <c r="AP315" s="36" t="str">
        <f t="shared" si="9"/>
        <v/>
      </c>
      <c r="AQ315" s="98" t="str">
        <f t="shared" si="10"/>
        <v/>
      </c>
      <c r="AR315" s="36" t="e">
        <f>IF(#REF!-AB315=0,"",#REF!-AB315)</f>
        <v>#REF!</v>
      </c>
      <c r="AS315" s="98" t="str">
        <f>IFERROR((#REF!-AB315)/AB315,"")</f>
        <v/>
      </c>
      <c r="AT315" s="89">
        <v>0</v>
      </c>
      <c r="AU315" s="36"/>
      <c r="AV315" s="36" t="str">
        <f t="shared" si="11"/>
        <v/>
      </c>
      <c r="AW315" s="98" t="str">
        <f t="shared" si="12"/>
        <v/>
      </c>
      <c r="AX315" s="112"/>
    </row>
    <row r="316" spans="1:50" ht="15" hidden="1" customHeight="1" x14ac:dyDescent="0.3">
      <c r="A316" s="118">
        <v>365850</v>
      </c>
      <c r="B316" s="119" t="s">
        <v>340</v>
      </c>
      <c r="C316" s="27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45"/>
      <c r="O316" s="54">
        <f t="shared" si="8"/>
        <v>0</v>
      </c>
      <c r="P316" s="27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45"/>
      <c r="AB316" s="54">
        <f t="shared" si="8"/>
        <v>0</v>
      </c>
      <c r="AC316" s="64"/>
      <c r="AD316" s="71"/>
      <c r="AE316" s="71"/>
      <c r="AF316" s="71"/>
      <c r="AG316" s="71"/>
      <c r="AH316" s="71"/>
      <c r="AI316" s="71"/>
      <c r="AJ316" s="71"/>
      <c r="AK316" s="71"/>
      <c r="AL316" s="71"/>
      <c r="AM316" s="71"/>
      <c r="AN316" s="80"/>
      <c r="AO316" s="157">
        <f t="shared" si="8"/>
        <v>0</v>
      </c>
      <c r="AP316" s="36" t="str">
        <f t="shared" si="9"/>
        <v/>
      </c>
      <c r="AQ316" s="98" t="str">
        <f t="shared" si="10"/>
        <v/>
      </c>
      <c r="AR316" s="36" t="e">
        <f>IF(#REF!-AB316=0,"",#REF!-AB316)</f>
        <v>#REF!</v>
      </c>
      <c r="AS316" s="98" t="str">
        <f>IFERROR((#REF!-AB316)/AB316,"")</f>
        <v/>
      </c>
      <c r="AT316" s="89"/>
      <c r="AU316" s="36"/>
      <c r="AV316" s="36" t="str">
        <f t="shared" si="11"/>
        <v/>
      </c>
      <c r="AW316" s="98" t="str">
        <f t="shared" si="12"/>
        <v/>
      </c>
      <c r="AX316" s="112"/>
    </row>
    <row r="317" spans="1:50" ht="15" customHeight="1" x14ac:dyDescent="0.3">
      <c r="A317" s="118">
        <v>365504</v>
      </c>
      <c r="B317" s="119" t="s">
        <v>341</v>
      </c>
      <c r="C317" s="27">
        <v>51525</v>
      </c>
      <c r="D317" s="36">
        <v>51525</v>
      </c>
      <c r="E317" s="36">
        <v>51525</v>
      </c>
      <c r="F317" s="36">
        <v>51525</v>
      </c>
      <c r="G317" s="36">
        <v>51525</v>
      </c>
      <c r="H317" s="36">
        <v>51525</v>
      </c>
      <c r="I317" s="36">
        <v>51525</v>
      </c>
      <c r="J317" s="36">
        <v>51525</v>
      </c>
      <c r="K317" s="36">
        <v>51525.43</v>
      </c>
      <c r="L317" s="36">
        <v>51525.43</v>
      </c>
      <c r="M317" s="36">
        <v>51525.430000000102</v>
      </c>
      <c r="N317" s="45">
        <v>51524.15</v>
      </c>
      <c r="O317" s="54">
        <f t="shared" si="8"/>
        <v>618300.44000000006</v>
      </c>
      <c r="P317" s="27">
        <v>36500</v>
      </c>
      <c r="Q317" s="36">
        <v>36500</v>
      </c>
      <c r="R317" s="36">
        <v>36500</v>
      </c>
      <c r="S317" s="36">
        <v>36500</v>
      </c>
      <c r="T317" s="36">
        <v>36500</v>
      </c>
      <c r="U317" s="36">
        <v>36500</v>
      </c>
      <c r="V317" s="36">
        <v>36500</v>
      </c>
      <c r="W317" s="36">
        <v>36500</v>
      </c>
      <c r="X317" s="36">
        <v>36500</v>
      </c>
      <c r="Y317" s="36">
        <v>36500</v>
      </c>
      <c r="Z317" s="36">
        <v>36500</v>
      </c>
      <c r="AA317" s="45">
        <v>36500</v>
      </c>
      <c r="AB317" s="54">
        <f t="shared" si="8"/>
        <v>438000</v>
      </c>
      <c r="AC317" s="64">
        <v>33750</v>
      </c>
      <c r="AD317" s="71">
        <v>33750</v>
      </c>
      <c r="AE317" s="71">
        <v>33750</v>
      </c>
      <c r="AF317" s="71">
        <v>33750</v>
      </c>
      <c r="AG317" s="71">
        <v>33750</v>
      </c>
      <c r="AH317" s="71">
        <v>33750</v>
      </c>
      <c r="AI317" s="71">
        <v>33750</v>
      </c>
      <c r="AJ317" s="71">
        <v>36500</v>
      </c>
      <c r="AK317" s="71">
        <v>36500</v>
      </c>
      <c r="AL317" s="71">
        <v>36500</v>
      </c>
      <c r="AM317" s="71">
        <v>36500</v>
      </c>
      <c r="AN317" s="80">
        <v>36500</v>
      </c>
      <c r="AO317" s="157">
        <f t="shared" si="8"/>
        <v>418750</v>
      </c>
      <c r="AP317" s="36">
        <f t="shared" si="9"/>
        <v>-19250</v>
      </c>
      <c r="AQ317" s="98">
        <f t="shared" si="10"/>
        <v>-4.3949771689497714E-2</v>
      </c>
      <c r="AR317" s="36" t="e">
        <f>IF(#REF!-AB317=0,"",#REF!-AB317)</f>
        <v>#REF!</v>
      </c>
      <c r="AS317" s="98" t="str">
        <f>IFERROR((#REF!-AB317)/AB317,"")</f>
        <v/>
      </c>
      <c r="AT317" s="89">
        <v>360675</v>
      </c>
      <c r="AU317" s="36">
        <v>236250</v>
      </c>
      <c r="AV317" s="36">
        <f t="shared" si="11"/>
        <v>-124425</v>
      </c>
      <c r="AW317" s="98">
        <f t="shared" si="12"/>
        <v>-0.34497816593886466</v>
      </c>
      <c r="AX317" s="112"/>
    </row>
    <row r="318" spans="1:50" ht="15" hidden="1" customHeight="1" x14ac:dyDescent="0.3">
      <c r="A318" s="10" t="s">
        <v>141</v>
      </c>
      <c r="B318" s="18"/>
      <c r="C318" s="29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47"/>
      <c r="O318" s="56">
        <f t="shared" si="8"/>
        <v>0</v>
      </c>
      <c r="P318" s="29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47"/>
      <c r="AB318" s="56">
        <f t="shared" si="8"/>
        <v>0</v>
      </c>
      <c r="AC318" s="66"/>
      <c r="AD318" s="74"/>
      <c r="AE318" s="74"/>
      <c r="AF318" s="74"/>
      <c r="AG318" s="74"/>
      <c r="AH318" s="74"/>
      <c r="AI318" s="74"/>
      <c r="AJ318" s="74"/>
      <c r="AK318" s="74"/>
      <c r="AL318" s="74"/>
      <c r="AM318" s="74"/>
      <c r="AN318" s="83"/>
      <c r="AO318" s="159">
        <f t="shared" si="8"/>
        <v>0</v>
      </c>
      <c r="AP318" s="38" t="str">
        <f t="shared" si="9"/>
        <v/>
      </c>
      <c r="AQ318" s="100" t="str">
        <f t="shared" si="10"/>
        <v/>
      </c>
      <c r="AR318" s="38" t="e">
        <f>IF(#REF!-AB318=0,"",#REF!-AB318)</f>
        <v>#REF!</v>
      </c>
      <c r="AS318" s="100" t="str">
        <f>IFERROR((#REF!-AB318)/AB318,"")</f>
        <v/>
      </c>
      <c r="AT318" s="91"/>
      <c r="AU318" s="38"/>
      <c r="AV318" s="38" t="str">
        <f t="shared" si="11"/>
        <v/>
      </c>
      <c r="AW318" s="100" t="str">
        <f t="shared" si="12"/>
        <v/>
      </c>
      <c r="AX318" s="114"/>
    </row>
    <row r="319" spans="1:50" ht="15" customHeight="1" x14ac:dyDescent="0.3">
      <c r="A319" s="6">
        <v>60006999</v>
      </c>
      <c r="B319" s="15" t="s">
        <v>342</v>
      </c>
      <c r="C319" s="26">
        <v>-6141.9</v>
      </c>
      <c r="D319" s="35">
        <v>-28226.42</v>
      </c>
      <c r="E319" s="35">
        <v>-197.83999999999699</v>
      </c>
      <c r="F319" s="35">
        <v>60122</v>
      </c>
      <c r="G319" s="35">
        <v>-9100.4099999999708</v>
      </c>
      <c r="H319" s="35">
        <v>86999.29</v>
      </c>
      <c r="I319" s="35">
        <v>334.20999999996297</v>
      </c>
      <c r="J319" s="35">
        <v>-99211.47</v>
      </c>
      <c r="K319" s="35">
        <v>-262.310000000027</v>
      </c>
      <c r="L319" s="35">
        <v>65157.970000000103</v>
      </c>
      <c r="M319" s="35">
        <v>-9236.9600000000191</v>
      </c>
      <c r="N319" s="44">
        <v>-99497.27</v>
      </c>
      <c r="O319" s="53">
        <f t="shared" si="8"/>
        <v>-39261.109999999957</v>
      </c>
      <c r="P319" s="26">
        <v>4991.6666666666697</v>
      </c>
      <c r="Q319" s="35">
        <v>4991.6666666666697</v>
      </c>
      <c r="R319" s="35">
        <v>4991.6666666666597</v>
      </c>
      <c r="S319" s="35">
        <v>4991.6666666666797</v>
      </c>
      <c r="T319" s="35">
        <v>4991.6666666666497</v>
      </c>
      <c r="U319" s="35">
        <v>4991.6666666666797</v>
      </c>
      <c r="V319" s="35">
        <v>4991.6666666666897</v>
      </c>
      <c r="W319" s="35">
        <v>4991.6666666666597</v>
      </c>
      <c r="X319" s="35">
        <v>4991.6666666666397</v>
      </c>
      <c r="Y319" s="35">
        <v>4991.6666666666397</v>
      </c>
      <c r="Z319" s="35">
        <v>4991.6666666667197</v>
      </c>
      <c r="AA319" s="44">
        <v>4991.6666666666197</v>
      </c>
      <c r="AB319" s="53">
        <f t="shared" si="8"/>
        <v>59899.999999999985</v>
      </c>
      <c r="AC319" s="62">
        <v>1789.41</v>
      </c>
      <c r="AD319" s="72">
        <v>-20500.47</v>
      </c>
      <c r="AE319" s="72">
        <v>-156.92000000000601</v>
      </c>
      <c r="AF319" s="72">
        <v>-10345.25</v>
      </c>
      <c r="AG319" s="72">
        <v>3493.4399999999901</v>
      </c>
      <c r="AH319" s="72">
        <v>135801.92000000001</v>
      </c>
      <c r="AI319" s="72">
        <v>56.660000000032603</v>
      </c>
      <c r="AJ319" s="72">
        <v>4991.6666666666897</v>
      </c>
      <c r="AK319" s="72">
        <v>4991.6666666666897</v>
      </c>
      <c r="AL319" s="72">
        <v>4991.6666666666297</v>
      </c>
      <c r="AM319" s="72">
        <v>4991.6666666667397</v>
      </c>
      <c r="AN319" s="81">
        <v>4991.6666666666897</v>
      </c>
      <c r="AO319" s="156">
        <f t="shared" si="8"/>
        <v>135097.12333333347</v>
      </c>
      <c r="AP319" s="35">
        <f t="shared" si="9"/>
        <v>75197.123333333482</v>
      </c>
      <c r="AQ319" s="97">
        <f t="shared" si="10"/>
        <v>1.2553776850306093</v>
      </c>
      <c r="AR319" s="35" t="e">
        <f>IF(#REF!-AB319=0,"",#REF!-AB319)</f>
        <v>#REF!</v>
      </c>
      <c r="AS319" s="97" t="str">
        <f>IFERROR((#REF!-AB319)/AB319,"")</f>
        <v/>
      </c>
      <c r="AT319" s="88">
        <v>103788.93</v>
      </c>
      <c r="AU319" s="35">
        <v>110138.79</v>
      </c>
      <c r="AV319" s="35">
        <f t="shared" si="11"/>
        <v>6349.8600000000006</v>
      </c>
      <c r="AW319" s="97">
        <f t="shared" si="12"/>
        <v>6.1180513181897156E-2</v>
      </c>
      <c r="AX319" s="110"/>
    </row>
    <row r="320" spans="1:50" ht="15" customHeight="1" x14ac:dyDescent="0.3">
      <c r="A320" s="6">
        <v>60006099</v>
      </c>
      <c r="B320" s="15" t="s">
        <v>343</v>
      </c>
      <c r="C320" s="26">
        <v>0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  <c r="M320" s="35">
        <v>0</v>
      </c>
      <c r="N320" s="44">
        <v>-1044.56</v>
      </c>
      <c r="O320" s="53">
        <f t="shared" si="8"/>
        <v>-1044.56</v>
      </c>
      <c r="P320" s="26">
        <v>333.33333333333297</v>
      </c>
      <c r="Q320" s="35">
        <v>333.33333333333297</v>
      </c>
      <c r="R320" s="35">
        <v>333.33333333333297</v>
      </c>
      <c r="S320" s="35">
        <v>333.33333333333297</v>
      </c>
      <c r="T320" s="35">
        <v>333.33333333333297</v>
      </c>
      <c r="U320" s="35">
        <v>333.33333333333297</v>
      </c>
      <c r="V320" s="35">
        <v>333.33333333333297</v>
      </c>
      <c r="W320" s="35">
        <v>333.33333333333297</v>
      </c>
      <c r="X320" s="35">
        <v>333.33333333333297</v>
      </c>
      <c r="Y320" s="35">
        <v>333.33333333333297</v>
      </c>
      <c r="Z320" s="35">
        <v>333.33333333333297</v>
      </c>
      <c r="AA320" s="44">
        <v>333.33333333333297</v>
      </c>
      <c r="AB320" s="53">
        <f t="shared" si="8"/>
        <v>3999.9999999999959</v>
      </c>
      <c r="AC320" s="62">
        <v>0</v>
      </c>
      <c r="AD320" s="62">
        <v>0</v>
      </c>
      <c r="AE320" s="62">
        <v>0</v>
      </c>
      <c r="AF320" s="62">
        <v>0</v>
      </c>
      <c r="AG320" s="62">
        <v>0</v>
      </c>
      <c r="AH320" s="62">
        <v>0</v>
      </c>
      <c r="AI320" s="62">
        <v>0</v>
      </c>
      <c r="AJ320" s="62">
        <v>333.33333333333297</v>
      </c>
      <c r="AK320" s="62">
        <v>333.33333333333297</v>
      </c>
      <c r="AL320" s="62">
        <v>333.33333333333297</v>
      </c>
      <c r="AM320" s="62">
        <v>333.33333333333297</v>
      </c>
      <c r="AN320" s="62">
        <v>333.33333333333297</v>
      </c>
      <c r="AO320" s="156">
        <f t="shared" si="8"/>
        <v>1666.6666666666649</v>
      </c>
      <c r="AP320" s="35">
        <f t="shared" si="9"/>
        <v>-2333.3333333333312</v>
      </c>
      <c r="AQ320" s="97">
        <f t="shared" si="10"/>
        <v>-0.58333333333333337</v>
      </c>
      <c r="AR320" s="35" t="e">
        <f>IF(#REF!-AB320=0,"",#REF!-AB320)</f>
        <v>#REF!</v>
      </c>
      <c r="AS320" s="97" t="str">
        <f>IFERROR((#REF!-AB320)/AB320,"")</f>
        <v/>
      </c>
      <c r="AT320" s="88">
        <v>0</v>
      </c>
      <c r="AU320" s="35"/>
      <c r="AV320" s="35" t="str">
        <f t="shared" si="11"/>
        <v/>
      </c>
      <c r="AW320" s="97" t="str">
        <f t="shared" si="12"/>
        <v/>
      </c>
      <c r="AX320" s="110"/>
    </row>
    <row r="321" spans="1:50" ht="15" customHeight="1" x14ac:dyDescent="0.3">
      <c r="A321" s="7">
        <v>366000</v>
      </c>
      <c r="B321" s="21" t="s">
        <v>344</v>
      </c>
      <c r="C321" s="27">
        <v>0</v>
      </c>
      <c r="D321" s="36">
        <v>0</v>
      </c>
      <c r="E321" s="36">
        <v>0</v>
      </c>
      <c r="F321" s="36">
        <v>0</v>
      </c>
      <c r="G321" s="36">
        <v>0</v>
      </c>
      <c r="H321" s="36">
        <v>0</v>
      </c>
      <c r="I321" s="36">
        <v>0</v>
      </c>
      <c r="J321" s="36">
        <v>0</v>
      </c>
      <c r="K321" s="36">
        <v>0</v>
      </c>
      <c r="L321" s="36">
        <v>0</v>
      </c>
      <c r="M321" s="36">
        <v>0</v>
      </c>
      <c r="N321" s="45">
        <v>-1562.33</v>
      </c>
      <c r="O321" s="54">
        <f t="shared" si="8"/>
        <v>-1562.33</v>
      </c>
      <c r="P321" s="27">
        <v>291.66666666666703</v>
      </c>
      <c r="Q321" s="36">
        <v>291.66666666666703</v>
      </c>
      <c r="R321" s="36">
        <v>291.66666666666703</v>
      </c>
      <c r="S321" s="36">
        <v>291.66666666666703</v>
      </c>
      <c r="T321" s="36">
        <v>291.66666666666703</v>
      </c>
      <c r="U321" s="36">
        <v>291.66666666666703</v>
      </c>
      <c r="V321" s="36">
        <v>291.66666666666703</v>
      </c>
      <c r="W321" s="36">
        <v>291.66666666666703</v>
      </c>
      <c r="X321" s="36">
        <v>291.66666666666703</v>
      </c>
      <c r="Y321" s="36">
        <v>291.66666666666703</v>
      </c>
      <c r="Z321" s="36">
        <v>291.66666666666703</v>
      </c>
      <c r="AA321" s="45">
        <v>291.66666666666703</v>
      </c>
      <c r="AB321" s="54">
        <f t="shared" si="8"/>
        <v>3500.0000000000041</v>
      </c>
      <c r="AC321" s="63">
        <v>0</v>
      </c>
      <c r="AD321" s="70">
        <v>0</v>
      </c>
      <c r="AE321" s="70">
        <v>0</v>
      </c>
      <c r="AF321" s="70">
        <v>0</v>
      </c>
      <c r="AG321" s="70">
        <v>0</v>
      </c>
      <c r="AH321" s="70">
        <v>0</v>
      </c>
      <c r="AI321" s="70">
        <v>0</v>
      </c>
      <c r="AJ321" s="70">
        <v>291.66666666666703</v>
      </c>
      <c r="AK321" s="70">
        <v>291.66666666666703</v>
      </c>
      <c r="AL321" s="70">
        <v>291.66666666666703</v>
      </c>
      <c r="AM321" s="70">
        <v>291.66666666666703</v>
      </c>
      <c r="AN321" s="79">
        <v>291.66666666666703</v>
      </c>
      <c r="AO321" s="157">
        <f t="shared" si="8"/>
        <v>1458.3333333333351</v>
      </c>
      <c r="AP321" s="36">
        <f t="shared" si="9"/>
        <v>-2041.666666666669</v>
      </c>
      <c r="AQ321" s="98">
        <f t="shared" si="10"/>
        <v>-0.58333333333333337</v>
      </c>
      <c r="AR321" s="36" t="e">
        <f>IF(#REF!-AB321=0,"",#REF!-AB321)</f>
        <v>#REF!</v>
      </c>
      <c r="AS321" s="98" t="str">
        <f>IFERROR((#REF!-AB321)/AB321,"")</f>
        <v/>
      </c>
      <c r="AT321" s="89">
        <v>0</v>
      </c>
      <c r="AU321" s="36"/>
      <c r="AV321" s="36" t="str">
        <f t="shared" si="11"/>
        <v/>
      </c>
      <c r="AW321" s="98" t="str">
        <f t="shared" si="12"/>
        <v/>
      </c>
      <c r="AX321" s="111"/>
    </row>
    <row r="322" spans="1:50" ht="15" hidden="1" customHeight="1" x14ac:dyDescent="0.3">
      <c r="A322" s="7">
        <v>366010</v>
      </c>
      <c r="B322" s="21" t="s">
        <v>345</v>
      </c>
      <c r="C322" s="27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45"/>
      <c r="O322" s="54">
        <f t="shared" si="8"/>
        <v>0</v>
      </c>
      <c r="P322" s="27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45"/>
      <c r="AB322" s="54">
        <f t="shared" si="8"/>
        <v>0</v>
      </c>
      <c r="AC322" s="64"/>
      <c r="AD322" s="71"/>
      <c r="AE322" s="71"/>
      <c r="AF322" s="71"/>
      <c r="AG322" s="71"/>
      <c r="AH322" s="71"/>
      <c r="AI322" s="71"/>
      <c r="AJ322" s="71"/>
      <c r="AK322" s="71"/>
      <c r="AL322" s="71"/>
      <c r="AM322" s="71"/>
      <c r="AN322" s="80"/>
      <c r="AO322" s="157">
        <f t="shared" si="8"/>
        <v>0</v>
      </c>
      <c r="AP322" s="36" t="str">
        <f t="shared" si="9"/>
        <v/>
      </c>
      <c r="AQ322" s="98" t="str">
        <f t="shared" si="10"/>
        <v/>
      </c>
      <c r="AR322" s="36" t="e">
        <f>IF(#REF!-AB322=0,"",#REF!-AB322)</f>
        <v>#REF!</v>
      </c>
      <c r="AS322" s="98" t="str">
        <f>IFERROR((#REF!-AB322)/AB322,"")</f>
        <v/>
      </c>
      <c r="AT322" s="89"/>
      <c r="AU322" s="36"/>
      <c r="AV322" s="36" t="str">
        <f t="shared" si="11"/>
        <v/>
      </c>
      <c r="AW322" s="98" t="str">
        <f t="shared" si="12"/>
        <v/>
      </c>
      <c r="AX322" s="112"/>
    </row>
    <row r="323" spans="1:50" ht="15" hidden="1" customHeight="1" x14ac:dyDescent="0.3">
      <c r="A323" s="7">
        <v>366012</v>
      </c>
      <c r="B323" s="21" t="s">
        <v>346</v>
      </c>
      <c r="C323" s="27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45"/>
      <c r="O323" s="54">
        <f t="shared" si="8"/>
        <v>0</v>
      </c>
      <c r="P323" s="27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45"/>
      <c r="AB323" s="54">
        <f t="shared" si="8"/>
        <v>0</v>
      </c>
      <c r="AC323" s="64"/>
      <c r="AD323" s="71"/>
      <c r="AE323" s="71"/>
      <c r="AF323" s="71"/>
      <c r="AG323" s="71"/>
      <c r="AH323" s="71"/>
      <c r="AI323" s="71"/>
      <c r="AJ323" s="71"/>
      <c r="AK323" s="71"/>
      <c r="AL323" s="71"/>
      <c r="AM323" s="71"/>
      <c r="AN323" s="80"/>
      <c r="AO323" s="157">
        <f t="shared" si="8"/>
        <v>0</v>
      </c>
      <c r="AP323" s="36" t="str">
        <f t="shared" si="9"/>
        <v/>
      </c>
      <c r="AQ323" s="98" t="str">
        <f t="shared" si="10"/>
        <v/>
      </c>
      <c r="AR323" s="36" t="e">
        <f>IF(#REF!-AB323=0,"",#REF!-AB323)</f>
        <v>#REF!</v>
      </c>
      <c r="AS323" s="98" t="str">
        <f>IFERROR((#REF!-AB323)/AB323,"")</f>
        <v/>
      </c>
      <c r="AT323" s="89"/>
      <c r="AU323" s="36"/>
      <c r="AV323" s="36" t="str">
        <f t="shared" si="11"/>
        <v/>
      </c>
      <c r="AW323" s="98" t="str">
        <f t="shared" si="12"/>
        <v/>
      </c>
      <c r="AX323" s="112"/>
    </row>
    <row r="324" spans="1:50" s="124" customFormat="1" ht="15" hidden="1" customHeight="1" x14ac:dyDescent="0.3">
      <c r="A324" s="7">
        <v>366015</v>
      </c>
      <c r="B324" s="21" t="s">
        <v>347</v>
      </c>
      <c r="C324" s="27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45"/>
      <c r="O324" s="54">
        <f t="shared" si="8"/>
        <v>0</v>
      </c>
      <c r="P324" s="27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45"/>
      <c r="AB324" s="54">
        <f t="shared" si="8"/>
        <v>0</v>
      </c>
      <c r="AC324" s="64"/>
      <c r="AD324" s="71"/>
      <c r="AE324" s="71"/>
      <c r="AF324" s="71"/>
      <c r="AG324" s="71"/>
      <c r="AH324" s="71"/>
      <c r="AI324" s="71"/>
      <c r="AJ324" s="71"/>
      <c r="AK324" s="71"/>
      <c r="AL324" s="71"/>
      <c r="AM324" s="71"/>
      <c r="AN324" s="80"/>
      <c r="AO324" s="157">
        <f t="shared" si="8"/>
        <v>0</v>
      </c>
      <c r="AP324" s="36" t="str">
        <f t="shared" si="9"/>
        <v/>
      </c>
      <c r="AQ324" s="98" t="str">
        <f t="shared" si="10"/>
        <v/>
      </c>
      <c r="AR324" s="36" t="e">
        <f>IF(#REF!-AB324=0,"",#REF!-AB324)</f>
        <v>#REF!</v>
      </c>
      <c r="AS324" s="98" t="str">
        <f>IFERROR((#REF!-AB324)/AB324,"")</f>
        <v/>
      </c>
      <c r="AT324" s="89"/>
      <c r="AU324" s="36"/>
      <c r="AV324" s="36" t="str">
        <f t="shared" si="11"/>
        <v/>
      </c>
      <c r="AW324" s="98" t="str">
        <f t="shared" si="12"/>
        <v/>
      </c>
      <c r="AX324" s="112"/>
    </row>
    <row r="325" spans="1:50" s="124" customFormat="1" ht="15" customHeight="1" x14ac:dyDescent="0.3">
      <c r="A325" s="7">
        <v>366020</v>
      </c>
      <c r="B325" s="21" t="s">
        <v>348</v>
      </c>
      <c r="C325" s="27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45"/>
      <c r="O325" s="54">
        <f t="shared" si="8"/>
        <v>0</v>
      </c>
      <c r="P325" s="27">
        <v>41.6666666666667</v>
      </c>
      <c r="Q325" s="36">
        <v>41.6666666666667</v>
      </c>
      <c r="R325" s="36">
        <v>41.6666666666667</v>
      </c>
      <c r="S325" s="36">
        <v>41.6666666666667</v>
      </c>
      <c r="T325" s="36">
        <v>41.6666666666667</v>
      </c>
      <c r="U325" s="36">
        <v>41.6666666666667</v>
      </c>
      <c r="V325" s="36">
        <v>41.6666666666667</v>
      </c>
      <c r="W325" s="36">
        <v>41.6666666666667</v>
      </c>
      <c r="X325" s="36">
        <v>41.6666666666667</v>
      </c>
      <c r="Y325" s="36">
        <v>41.6666666666667</v>
      </c>
      <c r="Z325" s="36">
        <v>41.6666666666667</v>
      </c>
      <c r="AA325" s="45">
        <v>41.6666666666667</v>
      </c>
      <c r="AB325" s="54">
        <f t="shared" si="8"/>
        <v>500.00000000000028</v>
      </c>
      <c r="AC325" s="64">
        <v>0</v>
      </c>
      <c r="AD325" s="71">
        <v>0</v>
      </c>
      <c r="AE325" s="71">
        <v>0</v>
      </c>
      <c r="AF325" s="71">
        <v>0</v>
      </c>
      <c r="AG325" s="71">
        <v>0</v>
      </c>
      <c r="AH325" s="71">
        <v>0</v>
      </c>
      <c r="AI325" s="71">
        <v>0</v>
      </c>
      <c r="AJ325" s="71">
        <v>41.6666666666667</v>
      </c>
      <c r="AK325" s="71">
        <v>41.6666666666667</v>
      </c>
      <c r="AL325" s="71">
        <v>41.6666666666667</v>
      </c>
      <c r="AM325" s="71">
        <v>41.6666666666667</v>
      </c>
      <c r="AN325" s="80">
        <v>41.6666666666667</v>
      </c>
      <c r="AO325" s="157">
        <f t="shared" si="8"/>
        <v>208.33333333333348</v>
      </c>
      <c r="AP325" s="36">
        <f t="shared" si="9"/>
        <v>-291.6666666666668</v>
      </c>
      <c r="AQ325" s="98">
        <f t="shared" si="10"/>
        <v>-0.58333333333333326</v>
      </c>
      <c r="AR325" s="36" t="e">
        <f>IF(#REF!-AB325=0,"",#REF!-AB325)</f>
        <v>#REF!</v>
      </c>
      <c r="AS325" s="98" t="str">
        <f>IFERROR((#REF!-AB325)/AB325,"")</f>
        <v/>
      </c>
      <c r="AT325" s="89"/>
      <c r="AU325" s="36"/>
      <c r="AV325" s="36" t="str">
        <f t="shared" si="11"/>
        <v/>
      </c>
      <c r="AW325" s="98" t="str">
        <f t="shared" si="12"/>
        <v/>
      </c>
      <c r="AX325" s="112"/>
    </row>
    <row r="326" spans="1:50" s="124" customFormat="1" ht="15" customHeight="1" x14ac:dyDescent="0.3">
      <c r="A326" s="7">
        <v>366030</v>
      </c>
      <c r="B326" s="21" t="s">
        <v>349</v>
      </c>
      <c r="C326" s="27">
        <v>0</v>
      </c>
      <c r="D326" s="36">
        <v>0</v>
      </c>
      <c r="E326" s="36">
        <v>0</v>
      </c>
      <c r="F326" s="36">
        <v>0</v>
      </c>
      <c r="G326" s="36">
        <v>0</v>
      </c>
      <c r="H326" s="36">
        <v>0</v>
      </c>
      <c r="I326" s="36">
        <v>0</v>
      </c>
      <c r="J326" s="36">
        <v>0</v>
      </c>
      <c r="K326" s="36">
        <v>0</v>
      </c>
      <c r="L326" s="36">
        <v>0</v>
      </c>
      <c r="M326" s="36">
        <v>0</v>
      </c>
      <c r="N326" s="45">
        <v>517.77</v>
      </c>
      <c r="O326" s="54">
        <f t="shared" si="8"/>
        <v>517.77</v>
      </c>
      <c r="P326" s="27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45"/>
      <c r="AB326" s="54">
        <f t="shared" si="8"/>
        <v>0</v>
      </c>
      <c r="AC326" s="64"/>
      <c r="AD326" s="71"/>
      <c r="AE326" s="71"/>
      <c r="AF326" s="71"/>
      <c r="AG326" s="71"/>
      <c r="AH326" s="71"/>
      <c r="AI326" s="71"/>
      <c r="AJ326" s="71"/>
      <c r="AK326" s="71"/>
      <c r="AL326" s="71"/>
      <c r="AM326" s="71"/>
      <c r="AN326" s="80"/>
      <c r="AO326" s="157">
        <f t="shared" si="8"/>
        <v>0</v>
      </c>
      <c r="AP326" s="36" t="str">
        <f t="shared" si="9"/>
        <v/>
      </c>
      <c r="AQ326" s="98" t="str">
        <f t="shared" si="10"/>
        <v/>
      </c>
      <c r="AR326" s="36" t="e">
        <f>IF(#REF!-AB326=0,"",#REF!-AB326)</f>
        <v>#REF!</v>
      </c>
      <c r="AS326" s="98" t="str">
        <f>IFERROR((#REF!-AB326)/AB326,"")</f>
        <v/>
      </c>
      <c r="AT326" s="89">
        <v>0</v>
      </c>
      <c r="AU326" s="36"/>
      <c r="AV326" s="36" t="str">
        <f t="shared" si="11"/>
        <v/>
      </c>
      <c r="AW326" s="98" t="str">
        <f t="shared" si="12"/>
        <v/>
      </c>
      <c r="AX326" s="112"/>
    </row>
    <row r="327" spans="1:50" ht="15" customHeight="1" x14ac:dyDescent="0.3">
      <c r="A327" s="6">
        <v>61006199</v>
      </c>
      <c r="B327" s="15" t="s">
        <v>350</v>
      </c>
      <c r="C327" s="26">
        <v>2558.7600000000002</v>
      </c>
      <c r="D327" s="35">
        <v>144.37</v>
      </c>
      <c r="E327" s="35">
        <v>32.940000000000097</v>
      </c>
      <c r="F327" s="35">
        <v>79126.83</v>
      </c>
      <c r="G327" s="35">
        <v>8716.9700000000194</v>
      </c>
      <c r="H327" s="35">
        <v>89970.27</v>
      </c>
      <c r="I327" s="35">
        <v>68271.09</v>
      </c>
      <c r="J327" s="35">
        <v>79.500000000029104</v>
      </c>
      <c r="K327" s="35">
        <v>23.229999999981398</v>
      </c>
      <c r="L327" s="35">
        <v>98085.26</v>
      </c>
      <c r="M327" s="35">
        <v>484.28999999997899</v>
      </c>
      <c r="N327" s="44">
        <v>1221.26999999996</v>
      </c>
      <c r="O327" s="53">
        <f t="shared" si="8"/>
        <v>348714.77999999997</v>
      </c>
      <c r="P327" s="26">
        <v>17416.666666666701</v>
      </c>
      <c r="Q327" s="35">
        <v>17416.666666666701</v>
      </c>
      <c r="R327" s="35">
        <v>17416.666666666701</v>
      </c>
      <c r="S327" s="35">
        <v>17416.666666666701</v>
      </c>
      <c r="T327" s="35">
        <v>17416.666666666599</v>
      </c>
      <c r="U327" s="35">
        <v>17416.666666666701</v>
      </c>
      <c r="V327" s="35">
        <v>17416.666666666701</v>
      </c>
      <c r="W327" s="35">
        <v>17416.666666666701</v>
      </c>
      <c r="X327" s="35">
        <v>17416.666666666599</v>
      </c>
      <c r="Y327" s="35">
        <v>17416.666666666599</v>
      </c>
      <c r="Z327" s="35">
        <v>17416.666666666701</v>
      </c>
      <c r="AA327" s="44">
        <v>17416.666666666599</v>
      </c>
      <c r="AB327" s="53">
        <f t="shared" si="8"/>
        <v>208999.99999999997</v>
      </c>
      <c r="AC327" s="62">
        <v>63837.35</v>
      </c>
      <c r="AD327" s="62">
        <v>97.110000000000596</v>
      </c>
      <c r="AE327" s="62">
        <v>33.400000000001498</v>
      </c>
      <c r="AF327" s="62">
        <v>6013.1600000000199</v>
      </c>
      <c r="AG327" s="62">
        <v>3177.2599999999902</v>
      </c>
      <c r="AH327" s="62">
        <v>169233.87</v>
      </c>
      <c r="AI327" s="62">
        <v>244.16000000000301</v>
      </c>
      <c r="AJ327" s="62">
        <v>17416.666666666701</v>
      </c>
      <c r="AK327" s="62">
        <v>17416.666666666701</v>
      </c>
      <c r="AL327" s="62">
        <v>17416.666666666701</v>
      </c>
      <c r="AM327" s="62">
        <v>17416.666666666701</v>
      </c>
      <c r="AN327" s="62">
        <v>17416.666666666599</v>
      </c>
      <c r="AO327" s="156">
        <f t="shared" si="8"/>
        <v>329719.64333333343</v>
      </c>
      <c r="AP327" s="35">
        <f t="shared" si="9"/>
        <v>120719.64333333346</v>
      </c>
      <c r="AQ327" s="97">
        <f t="shared" si="10"/>
        <v>0.57760594896331807</v>
      </c>
      <c r="AR327" s="35" t="e">
        <f>IF(#REF!-AB327=0,"",#REF!-AB327)</f>
        <v>#REF!</v>
      </c>
      <c r="AS327" s="97" t="str">
        <f>IFERROR((#REF!-AB327)/AB327,"")</f>
        <v/>
      </c>
      <c r="AT327" s="88">
        <v>248821.23</v>
      </c>
      <c r="AU327" s="35">
        <v>242636.31</v>
      </c>
      <c r="AV327" s="35">
        <f t="shared" si="11"/>
        <v>-6184.9200000000128</v>
      </c>
      <c r="AW327" s="97">
        <f t="shared" si="12"/>
        <v>-2.4856882188067364E-2</v>
      </c>
      <c r="AX327" s="110"/>
    </row>
    <row r="328" spans="1:50" ht="15" customHeight="1" x14ac:dyDescent="0.3">
      <c r="A328" s="7">
        <v>366100</v>
      </c>
      <c r="B328" s="16" t="s">
        <v>351</v>
      </c>
      <c r="C328" s="27">
        <v>0</v>
      </c>
      <c r="D328" s="36">
        <v>0</v>
      </c>
      <c r="E328" s="36">
        <v>0</v>
      </c>
      <c r="F328" s="36">
        <v>79121.38</v>
      </c>
      <c r="G328" s="36">
        <v>8578.0700000000106</v>
      </c>
      <c r="H328" s="36">
        <v>89580.42</v>
      </c>
      <c r="I328" s="36">
        <v>0</v>
      </c>
      <c r="J328" s="36">
        <v>0</v>
      </c>
      <c r="K328" s="36">
        <v>0</v>
      </c>
      <c r="L328" s="36">
        <v>0</v>
      </c>
      <c r="M328" s="36">
        <v>0</v>
      </c>
      <c r="N328" s="45">
        <v>0</v>
      </c>
      <c r="O328" s="54">
        <f t="shared" si="8"/>
        <v>177279.87</v>
      </c>
      <c r="P328" s="27">
        <v>16666.666666666701</v>
      </c>
      <c r="Q328" s="36">
        <v>16666.666666666701</v>
      </c>
      <c r="R328" s="36">
        <v>16666.666666666701</v>
      </c>
      <c r="S328" s="36">
        <v>16666.666666666701</v>
      </c>
      <c r="T328" s="36">
        <v>16666.666666666701</v>
      </c>
      <c r="U328" s="36">
        <v>16666.666666666701</v>
      </c>
      <c r="V328" s="36">
        <v>16666.666666666701</v>
      </c>
      <c r="W328" s="36">
        <v>16666.666666666701</v>
      </c>
      <c r="X328" s="36">
        <v>16666.666666666701</v>
      </c>
      <c r="Y328" s="36">
        <v>16666.666666666701</v>
      </c>
      <c r="Z328" s="36">
        <v>16666.666666666701</v>
      </c>
      <c r="AA328" s="45">
        <v>16666.666666666701</v>
      </c>
      <c r="AB328" s="54">
        <f t="shared" si="8"/>
        <v>200000.00000000035</v>
      </c>
      <c r="AC328" s="63">
        <v>0</v>
      </c>
      <c r="AD328" s="70">
        <v>0</v>
      </c>
      <c r="AE328" s="70">
        <v>0</v>
      </c>
      <c r="AF328" s="70">
        <v>5812.5</v>
      </c>
      <c r="AG328" s="70">
        <v>3114.18</v>
      </c>
      <c r="AH328" s="70">
        <v>168701.8</v>
      </c>
      <c r="AI328" s="70">
        <v>0</v>
      </c>
      <c r="AJ328" s="70">
        <v>16666.666666666701</v>
      </c>
      <c r="AK328" s="70">
        <v>16666.666666666701</v>
      </c>
      <c r="AL328" s="70">
        <v>16666.666666666701</v>
      </c>
      <c r="AM328" s="70">
        <v>16666.666666666701</v>
      </c>
      <c r="AN328" s="79">
        <v>16666.666666666701</v>
      </c>
      <c r="AO328" s="157">
        <f t="shared" si="8"/>
        <v>260961.81333333341</v>
      </c>
      <c r="AP328" s="36">
        <f t="shared" si="9"/>
        <v>60961.813333333062</v>
      </c>
      <c r="AQ328" s="98">
        <f t="shared" si="10"/>
        <v>0.3048090666666648</v>
      </c>
      <c r="AR328" s="36" t="e">
        <f>IF(#REF!-AB328=0,"",#REF!-AB328)</f>
        <v>#REF!</v>
      </c>
      <c r="AS328" s="98" t="str">
        <f>IFERROR((#REF!-AB328)/AB328,"")</f>
        <v/>
      </c>
      <c r="AT328" s="89">
        <v>177279.87</v>
      </c>
      <c r="AU328" s="36">
        <v>177628.48</v>
      </c>
      <c r="AV328" s="36">
        <f t="shared" si="11"/>
        <v>348.61000000001513</v>
      </c>
      <c r="AW328" s="98">
        <f t="shared" si="12"/>
        <v>1.9664387163642163E-3</v>
      </c>
      <c r="AX328" s="111"/>
    </row>
    <row r="329" spans="1:50" ht="15" hidden="1" customHeight="1" x14ac:dyDescent="0.3">
      <c r="A329" s="7">
        <v>366110</v>
      </c>
      <c r="B329" s="16" t="s">
        <v>352</v>
      </c>
      <c r="C329" s="27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45"/>
      <c r="O329" s="54">
        <f t="shared" si="8"/>
        <v>0</v>
      </c>
      <c r="P329" s="27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45"/>
      <c r="AB329" s="54">
        <f t="shared" si="8"/>
        <v>0</v>
      </c>
      <c r="AC329" s="64"/>
      <c r="AD329" s="71"/>
      <c r="AE329" s="71"/>
      <c r="AF329" s="71"/>
      <c r="AG329" s="71"/>
      <c r="AH329" s="71"/>
      <c r="AI329" s="71"/>
      <c r="AJ329" s="71"/>
      <c r="AK329" s="71"/>
      <c r="AL329" s="71"/>
      <c r="AM329" s="71"/>
      <c r="AN329" s="80"/>
      <c r="AO329" s="157">
        <f t="shared" si="8"/>
        <v>0</v>
      </c>
      <c r="AP329" s="36" t="str">
        <f t="shared" si="9"/>
        <v/>
      </c>
      <c r="AQ329" s="98" t="str">
        <f t="shared" si="10"/>
        <v/>
      </c>
      <c r="AR329" s="36" t="e">
        <f>IF(#REF!-AB329=0,"",#REF!-AB329)</f>
        <v>#REF!</v>
      </c>
      <c r="AS329" s="98" t="str">
        <f>IFERROR((#REF!-AB329)/AB329,"")</f>
        <v/>
      </c>
      <c r="AT329" s="89"/>
      <c r="AU329" s="36"/>
      <c r="AV329" s="36" t="str">
        <f t="shared" si="11"/>
        <v/>
      </c>
      <c r="AW329" s="98" t="str">
        <f t="shared" si="12"/>
        <v/>
      </c>
      <c r="AX329" s="112"/>
    </row>
    <row r="330" spans="1:50" ht="15" hidden="1" customHeight="1" x14ac:dyDescent="0.3">
      <c r="A330" s="7">
        <v>366114</v>
      </c>
      <c r="B330" s="16" t="s">
        <v>353</v>
      </c>
      <c r="C330" s="27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45"/>
      <c r="O330" s="54">
        <f t="shared" si="8"/>
        <v>0</v>
      </c>
      <c r="P330" s="27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45"/>
      <c r="AB330" s="54">
        <f t="shared" si="8"/>
        <v>0</v>
      </c>
      <c r="AC330" s="64"/>
      <c r="AD330" s="71"/>
      <c r="AE330" s="71"/>
      <c r="AF330" s="71"/>
      <c r="AG330" s="71"/>
      <c r="AH330" s="71"/>
      <c r="AI330" s="71"/>
      <c r="AJ330" s="71"/>
      <c r="AK330" s="71"/>
      <c r="AL330" s="71"/>
      <c r="AM330" s="71"/>
      <c r="AN330" s="80"/>
      <c r="AO330" s="157">
        <f t="shared" si="8"/>
        <v>0</v>
      </c>
      <c r="AP330" s="36" t="str">
        <f t="shared" si="9"/>
        <v/>
      </c>
      <c r="AQ330" s="98" t="str">
        <f t="shared" si="10"/>
        <v/>
      </c>
      <c r="AR330" s="36" t="e">
        <f>IF(#REF!-AB330=0,"",#REF!-AB330)</f>
        <v>#REF!</v>
      </c>
      <c r="AS330" s="98" t="str">
        <f>IFERROR((#REF!-AB330)/AB330,"")</f>
        <v/>
      </c>
      <c r="AT330" s="89"/>
      <c r="AU330" s="36"/>
      <c r="AV330" s="36" t="str">
        <f t="shared" si="11"/>
        <v/>
      </c>
      <c r="AW330" s="98" t="str">
        <f t="shared" si="12"/>
        <v/>
      </c>
      <c r="AX330" s="112"/>
    </row>
    <row r="331" spans="1:50" s="124" customFormat="1" ht="15" hidden="1" customHeight="1" x14ac:dyDescent="0.3">
      <c r="A331" s="7">
        <v>366116</v>
      </c>
      <c r="B331" s="16" t="s">
        <v>354</v>
      </c>
      <c r="C331" s="27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45"/>
      <c r="O331" s="54">
        <f t="shared" si="8"/>
        <v>0</v>
      </c>
      <c r="P331" s="27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45"/>
      <c r="AB331" s="54">
        <f t="shared" si="8"/>
        <v>0</v>
      </c>
      <c r="AC331" s="64"/>
      <c r="AD331" s="71"/>
      <c r="AE331" s="71"/>
      <c r="AF331" s="71"/>
      <c r="AG331" s="71"/>
      <c r="AH331" s="71"/>
      <c r="AI331" s="71"/>
      <c r="AJ331" s="71"/>
      <c r="AK331" s="71"/>
      <c r="AL331" s="71"/>
      <c r="AM331" s="71"/>
      <c r="AN331" s="80"/>
      <c r="AO331" s="157">
        <f t="shared" si="8"/>
        <v>0</v>
      </c>
      <c r="AP331" s="36" t="str">
        <f t="shared" si="9"/>
        <v/>
      </c>
      <c r="AQ331" s="98" t="str">
        <f t="shared" si="10"/>
        <v/>
      </c>
      <c r="AR331" s="36" t="e">
        <f>IF(#REF!-AB331=0,"",#REF!-AB331)</f>
        <v>#REF!</v>
      </c>
      <c r="AS331" s="98" t="str">
        <f>IFERROR((#REF!-AB331)/AB331,"")</f>
        <v/>
      </c>
      <c r="AT331" s="89"/>
      <c r="AU331" s="36"/>
      <c r="AV331" s="36" t="str">
        <f t="shared" si="11"/>
        <v/>
      </c>
      <c r="AW331" s="98" t="str">
        <f t="shared" si="12"/>
        <v/>
      </c>
      <c r="AX331" s="112"/>
    </row>
    <row r="332" spans="1:50" s="124" customFormat="1" ht="15" customHeight="1" x14ac:dyDescent="0.3">
      <c r="A332" s="7">
        <v>366120</v>
      </c>
      <c r="B332" s="16" t="s">
        <v>355</v>
      </c>
      <c r="C332" s="27">
        <v>0</v>
      </c>
      <c r="D332" s="36">
        <v>81.48</v>
      </c>
      <c r="E332" s="36">
        <v>0</v>
      </c>
      <c r="F332" s="36">
        <v>0</v>
      </c>
      <c r="G332" s="36">
        <v>0</v>
      </c>
      <c r="H332" s="36">
        <v>0</v>
      </c>
      <c r="I332" s="36">
        <v>0</v>
      </c>
      <c r="J332" s="36">
        <v>0.34000000000000302</v>
      </c>
      <c r="K332" s="36">
        <v>0</v>
      </c>
      <c r="L332" s="36">
        <v>0</v>
      </c>
      <c r="M332" s="36">
        <v>0</v>
      </c>
      <c r="N332" s="45">
        <v>0</v>
      </c>
      <c r="O332" s="54">
        <f t="shared" si="8"/>
        <v>81.820000000000007</v>
      </c>
      <c r="P332" s="27">
        <v>41.6666666666667</v>
      </c>
      <c r="Q332" s="36">
        <v>41.6666666666667</v>
      </c>
      <c r="R332" s="36">
        <v>41.6666666666667</v>
      </c>
      <c r="S332" s="36">
        <v>41.6666666666667</v>
      </c>
      <c r="T332" s="36">
        <v>41.6666666666667</v>
      </c>
      <c r="U332" s="36">
        <v>41.6666666666667</v>
      </c>
      <c r="V332" s="36">
        <v>41.6666666666667</v>
      </c>
      <c r="W332" s="36">
        <v>41.6666666666667</v>
      </c>
      <c r="X332" s="36">
        <v>41.6666666666667</v>
      </c>
      <c r="Y332" s="36">
        <v>41.6666666666667</v>
      </c>
      <c r="Z332" s="36">
        <v>41.6666666666667</v>
      </c>
      <c r="AA332" s="45">
        <v>41.6666666666667</v>
      </c>
      <c r="AB332" s="54">
        <f t="shared" si="8"/>
        <v>500.00000000000028</v>
      </c>
      <c r="AC332" s="64">
        <v>0</v>
      </c>
      <c r="AD332" s="71">
        <v>13.88</v>
      </c>
      <c r="AE332" s="71">
        <v>4.1100000000000003</v>
      </c>
      <c r="AF332" s="71">
        <v>0</v>
      </c>
      <c r="AG332" s="71">
        <v>0</v>
      </c>
      <c r="AH332" s="71">
        <v>0</v>
      </c>
      <c r="AI332" s="71">
        <v>0</v>
      </c>
      <c r="AJ332" s="71">
        <v>41.6666666666667</v>
      </c>
      <c r="AK332" s="71">
        <v>41.6666666666667</v>
      </c>
      <c r="AL332" s="71">
        <v>41.6666666666667</v>
      </c>
      <c r="AM332" s="71">
        <v>41.6666666666667</v>
      </c>
      <c r="AN332" s="80">
        <v>41.6666666666667</v>
      </c>
      <c r="AO332" s="157">
        <f t="shared" si="8"/>
        <v>226.32333333333349</v>
      </c>
      <c r="AP332" s="36">
        <f t="shared" si="9"/>
        <v>-273.67666666666679</v>
      </c>
      <c r="AQ332" s="98">
        <f t="shared" si="10"/>
        <v>-0.54735333333333325</v>
      </c>
      <c r="AR332" s="36" t="e">
        <f>IF(#REF!-AB332=0,"",#REF!-AB332)</f>
        <v>#REF!</v>
      </c>
      <c r="AS332" s="98" t="str">
        <f>IFERROR((#REF!-AB332)/AB332,"")</f>
        <v/>
      </c>
      <c r="AT332" s="89">
        <v>81.48</v>
      </c>
      <c r="AU332" s="36">
        <v>17.989999999999998</v>
      </c>
      <c r="AV332" s="36">
        <f t="shared" si="11"/>
        <v>-63.490000000000009</v>
      </c>
      <c r="AW332" s="98">
        <f t="shared" si="12"/>
        <v>-0.77920962199312727</v>
      </c>
      <c r="AX332" s="112"/>
    </row>
    <row r="333" spans="1:50" s="124" customFormat="1" ht="15" customHeight="1" x14ac:dyDescent="0.3">
      <c r="A333" s="7">
        <v>366130</v>
      </c>
      <c r="B333" s="16" t="s">
        <v>356</v>
      </c>
      <c r="C333" s="27">
        <v>57.7</v>
      </c>
      <c r="D333" s="36">
        <v>62.89</v>
      </c>
      <c r="E333" s="36">
        <v>32.94</v>
      </c>
      <c r="F333" s="36">
        <v>5.4499999999999904</v>
      </c>
      <c r="G333" s="36">
        <v>138.9</v>
      </c>
      <c r="H333" s="36">
        <v>389.85</v>
      </c>
      <c r="I333" s="36">
        <v>521.71</v>
      </c>
      <c r="J333" s="36">
        <v>79.160000000000096</v>
      </c>
      <c r="K333" s="36">
        <v>23.23</v>
      </c>
      <c r="L333" s="36">
        <v>1.2000000000000499</v>
      </c>
      <c r="M333" s="36">
        <v>484.29</v>
      </c>
      <c r="N333" s="45">
        <v>422.72</v>
      </c>
      <c r="O333" s="54">
        <f t="shared" si="8"/>
        <v>2220.04</v>
      </c>
      <c r="P333" s="27">
        <v>291.66666666666703</v>
      </c>
      <c r="Q333" s="36">
        <v>291.66666666666703</v>
      </c>
      <c r="R333" s="36">
        <v>291.66666666666703</v>
      </c>
      <c r="S333" s="36">
        <v>291.66666666666703</v>
      </c>
      <c r="T333" s="36">
        <v>291.66666666666703</v>
      </c>
      <c r="U333" s="36">
        <v>291.66666666666703</v>
      </c>
      <c r="V333" s="36">
        <v>291.66666666666703</v>
      </c>
      <c r="W333" s="36">
        <v>291.66666666666703</v>
      </c>
      <c r="X333" s="36">
        <v>291.66666666666703</v>
      </c>
      <c r="Y333" s="36">
        <v>291.66666666666703</v>
      </c>
      <c r="Z333" s="36">
        <v>291.66666666666703</v>
      </c>
      <c r="AA333" s="45">
        <v>291.66666666666703</v>
      </c>
      <c r="AB333" s="54">
        <f t="shared" si="8"/>
        <v>3500.0000000000041</v>
      </c>
      <c r="AC333" s="64">
        <v>30.42</v>
      </c>
      <c r="AD333" s="71">
        <v>83.23</v>
      </c>
      <c r="AE333" s="71">
        <v>29.29</v>
      </c>
      <c r="AF333" s="71">
        <v>200.66</v>
      </c>
      <c r="AG333" s="71">
        <v>63.08</v>
      </c>
      <c r="AH333" s="71">
        <v>532.07000000000005</v>
      </c>
      <c r="AI333" s="71">
        <v>244.16</v>
      </c>
      <c r="AJ333" s="71">
        <v>291.66666666666703</v>
      </c>
      <c r="AK333" s="71">
        <v>291.66666666666703</v>
      </c>
      <c r="AL333" s="71">
        <v>291.66666666666703</v>
      </c>
      <c r="AM333" s="71">
        <v>291.66666666666703</v>
      </c>
      <c r="AN333" s="80">
        <v>291.66666666666703</v>
      </c>
      <c r="AO333" s="157">
        <f t="shared" si="8"/>
        <v>2641.2433333333352</v>
      </c>
      <c r="AP333" s="36">
        <f t="shared" si="9"/>
        <v>-858.75666666666893</v>
      </c>
      <c r="AQ333" s="98">
        <f t="shared" si="10"/>
        <v>-0.24535904761904798</v>
      </c>
      <c r="AR333" s="36" t="e">
        <f>IF(#REF!-AB333=0,"",#REF!-AB333)</f>
        <v>#REF!</v>
      </c>
      <c r="AS333" s="98" t="str">
        <f>IFERROR((#REF!-AB333)/AB333,"")</f>
        <v/>
      </c>
      <c r="AT333" s="89">
        <v>1209.44</v>
      </c>
      <c r="AU333" s="36">
        <v>1182.9100000000001</v>
      </c>
      <c r="AV333" s="36">
        <f t="shared" si="11"/>
        <v>-26.529999999999973</v>
      </c>
      <c r="AW333" s="98">
        <f t="shared" si="12"/>
        <v>-2.1935771927503615E-2</v>
      </c>
      <c r="AX333" s="112"/>
    </row>
    <row r="334" spans="1:50" s="124" customFormat="1" ht="15" customHeight="1" x14ac:dyDescent="0.3">
      <c r="A334" s="7">
        <v>366140</v>
      </c>
      <c r="B334" s="16" t="s">
        <v>357</v>
      </c>
      <c r="C334" s="27">
        <v>0</v>
      </c>
      <c r="D334" s="36">
        <v>0</v>
      </c>
      <c r="E334" s="36">
        <v>0</v>
      </c>
      <c r="F334" s="36">
        <v>0</v>
      </c>
      <c r="G334" s="36">
        <v>0</v>
      </c>
      <c r="H334" s="36">
        <v>0</v>
      </c>
      <c r="I334" s="36">
        <v>0</v>
      </c>
      <c r="J334" s="36">
        <v>0</v>
      </c>
      <c r="K334" s="36">
        <v>0</v>
      </c>
      <c r="L334" s="36">
        <v>0</v>
      </c>
      <c r="M334" s="36">
        <v>0</v>
      </c>
      <c r="N334" s="45">
        <v>855.37</v>
      </c>
      <c r="O334" s="54">
        <f t="shared" si="8"/>
        <v>855.37</v>
      </c>
      <c r="P334" s="27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45"/>
      <c r="AB334" s="54">
        <f t="shared" si="8"/>
        <v>0</v>
      </c>
      <c r="AC334" s="64"/>
      <c r="AD334" s="71"/>
      <c r="AE334" s="71"/>
      <c r="AF334" s="71"/>
      <c r="AG334" s="71"/>
      <c r="AH334" s="71"/>
      <c r="AI334" s="71"/>
      <c r="AJ334" s="71"/>
      <c r="AK334" s="71"/>
      <c r="AL334" s="71"/>
      <c r="AM334" s="71"/>
      <c r="AN334" s="80"/>
      <c r="AO334" s="157">
        <f t="shared" si="8"/>
        <v>0</v>
      </c>
      <c r="AP334" s="36" t="str">
        <f t="shared" si="9"/>
        <v/>
      </c>
      <c r="AQ334" s="98" t="str">
        <f t="shared" si="10"/>
        <v/>
      </c>
      <c r="AR334" s="36" t="e">
        <f>IF(#REF!-AB334=0,"",#REF!-AB334)</f>
        <v>#REF!</v>
      </c>
      <c r="AS334" s="98" t="str">
        <f>IFERROR((#REF!-AB334)/AB334,"")</f>
        <v/>
      </c>
      <c r="AT334" s="89">
        <v>0</v>
      </c>
      <c r="AU334" s="36"/>
      <c r="AV334" s="36" t="str">
        <f t="shared" si="11"/>
        <v/>
      </c>
      <c r="AW334" s="98" t="str">
        <f t="shared" si="12"/>
        <v/>
      </c>
      <c r="AX334" s="112"/>
    </row>
    <row r="335" spans="1:50" s="124" customFormat="1" ht="15" hidden="1" customHeight="1" x14ac:dyDescent="0.3">
      <c r="A335" s="7">
        <v>366150</v>
      </c>
      <c r="B335" s="16" t="s">
        <v>358</v>
      </c>
      <c r="C335" s="27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45"/>
      <c r="O335" s="54">
        <f t="shared" si="8"/>
        <v>0</v>
      </c>
      <c r="P335" s="27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45"/>
      <c r="AB335" s="54">
        <f t="shared" si="8"/>
        <v>0</v>
      </c>
      <c r="AC335" s="64"/>
      <c r="AD335" s="71"/>
      <c r="AE335" s="71"/>
      <c r="AF335" s="71"/>
      <c r="AG335" s="71"/>
      <c r="AH335" s="71"/>
      <c r="AI335" s="71"/>
      <c r="AJ335" s="71"/>
      <c r="AK335" s="71"/>
      <c r="AL335" s="71"/>
      <c r="AM335" s="71"/>
      <c r="AN335" s="80"/>
      <c r="AO335" s="157">
        <f t="shared" si="8"/>
        <v>0</v>
      </c>
      <c r="AP335" s="36" t="str">
        <f t="shared" si="9"/>
        <v/>
      </c>
      <c r="AQ335" s="98" t="str">
        <f t="shared" si="10"/>
        <v/>
      </c>
      <c r="AR335" s="36" t="e">
        <f>IF(#REF!-AB335=0,"",#REF!-AB335)</f>
        <v>#REF!</v>
      </c>
      <c r="AS335" s="98" t="str">
        <f>IFERROR((#REF!-AB335)/AB335,"")</f>
        <v/>
      </c>
      <c r="AT335" s="89"/>
      <c r="AU335" s="36"/>
      <c r="AV335" s="36" t="str">
        <f t="shared" si="11"/>
        <v/>
      </c>
      <c r="AW335" s="98" t="str">
        <f t="shared" si="12"/>
        <v/>
      </c>
      <c r="AX335" s="112"/>
    </row>
    <row r="336" spans="1:50" s="124" customFormat="1" ht="15" hidden="1" customHeight="1" x14ac:dyDescent="0.3">
      <c r="A336" s="7">
        <v>366160</v>
      </c>
      <c r="B336" s="16" t="s">
        <v>359</v>
      </c>
      <c r="C336" s="27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45"/>
      <c r="O336" s="54">
        <f t="shared" si="8"/>
        <v>0</v>
      </c>
      <c r="P336" s="27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45"/>
      <c r="AB336" s="54">
        <f t="shared" si="8"/>
        <v>0</v>
      </c>
      <c r="AC336" s="64"/>
      <c r="AD336" s="71"/>
      <c r="AE336" s="71"/>
      <c r="AF336" s="71"/>
      <c r="AG336" s="71"/>
      <c r="AH336" s="71"/>
      <c r="AI336" s="71"/>
      <c r="AJ336" s="71"/>
      <c r="AK336" s="71"/>
      <c r="AL336" s="71"/>
      <c r="AM336" s="71"/>
      <c r="AN336" s="80"/>
      <c r="AO336" s="157">
        <f t="shared" si="8"/>
        <v>0</v>
      </c>
      <c r="AP336" s="36" t="str">
        <f t="shared" si="9"/>
        <v/>
      </c>
      <c r="AQ336" s="98" t="str">
        <f t="shared" si="10"/>
        <v/>
      </c>
      <c r="AR336" s="36" t="e">
        <f>IF(#REF!-AB336=0,"",#REF!-AB336)</f>
        <v>#REF!</v>
      </c>
      <c r="AS336" s="98" t="str">
        <f>IFERROR((#REF!-AB336)/AB336,"")</f>
        <v/>
      </c>
      <c r="AT336" s="89"/>
      <c r="AU336" s="36"/>
      <c r="AV336" s="36" t="str">
        <f t="shared" si="11"/>
        <v/>
      </c>
      <c r="AW336" s="98" t="str">
        <f t="shared" si="12"/>
        <v/>
      </c>
      <c r="AX336" s="112"/>
    </row>
    <row r="337" spans="1:50" s="124" customFormat="1" ht="15" hidden="1" customHeight="1" x14ac:dyDescent="0.3">
      <c r="A337" s="7">
        <v>366169</v>
      </c>
      <c r="B337" s="16" t="s">
        <v>360</v>
      </c>
      <c r="C337" s="27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45"/>
      <c r="O337" s="54">
        <f t="shared" si="8"/>
        <v>0</v>
      </c>
      <c r="P337" s="27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45"/>
      <c r="AB337" s="54">
        <f t="shared" si="8"/>
        <v>0</v>
      </c>
      <c r="AC337" s="64"/>
      <c r="AD337" s="71"/>
      <c r="AE337" s="71"/>
      <c r="AF337" s="71"/>
      <c r="AG337" s="71"/>
      <c r="AH337" s="71"/>
      <c r="AI337" s="71"/>
      <c r="AJ337" s="71"/>
      <c r="AK337" s="71"/>
      <c r="AL337" s="71"/>
      <c r="AM337" s="71"/>
      <c r="AN337" s="80"/>
      <c r="AO337" s="157">
        <f t="shared" si="8"/>
        <v>0</v>
      </c>
      <c r="AP337" s="36" t="str">
        <f t="shared" si="9"/>
        <v/>
      </c>
      <c r="AQ337" s="98" t="str">
        <f t="shared" si="10"/>
        <v/>
      </c>
      <c r="AR337" s="36" t="e">
        <f>IF(#REF!-AB337=0,"",#REF!-AB337)</f>
        <v>#REF!</v>
      </c>
      <c r="AS337" s="98" t="str">
        <f>IFERROR((#REF!-AB337)/AB337,"")</f>
        <v/>
      </c>
      <c r="AT337" s="89"/>
      <c r="AU337" s="36"/>
      <c r="AV337" s="36" t="str">
        <f t="shared" si="11"/>
        <v/>
      </c>
      <c r="AW337" s="98" t="str">
        <f t="shared" si="12"/>
        <v/>
      </c>
      <c r="AX337" s="112"/>
    </row>
    <row r="338" spans="1:50" s="124" customFormat="1" ht="15" hidden="1" customHeight="1" x14ac:dyDescent="0.3">
      <c r="A338" s="7">
        <v>366145</v>
      </c>
      <c r="B338" s="16" t="s">
        <v>361</v>
      </c>
      <c r="C338" s="27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45"/>
      <c r="O338" s="54">
        <f t="shared" si="8"/>
        <v>0</v>
      </c>
      <c r="P338" s="27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45"/>
      <c r="AB338" s="54">
        <f t="shared" si="8"/>
        <v>0</v>
      </c>
      <c r="AC338" s="64"/>
      <c r="AD338" s="71"/>
      <c r="AE338" s="71"/>
      <c r="AF338" s="71"/>
      <c r="AG338" s="71"/>
      <c r="AH338" s="71"/>
      <c r="AI338" s="71"/>
      <c r="AJ338" s="71"/>
      <c r="AK338" s="71"/>
      <c r="AL338" s="71"/>
      <c r="AM338" s="71"/>
      <c r="AN338" s="80"/>
      <c r="AO338" s="157">
        <f t="shared" si="8"/>
        <v>0</v>
      </c>
      <c r="AP338" s="36" t="str">
        <f t="shared" si="9"/>
        <v/>
      </c>
      <c r="AQ338" s="98" t="str">
        <f t="shared" si="10"/>
        <v/>
      </c>
      <c r="AR338" s="36" t="e">
        <f>IF(#REF!-AB338=0,"",#REF!-AB338)</f>
        <v>#REF!</v>
      </c>
      <c r="AS338" s="98" t="str">
        <f>IFERROR((#REF!-AB338)/AB338,"")</f>
        <v/>
      </c>
      <c r="AT338" s="89"/>
      <c r="AU338" s="36"/>
      <c r="AV338" s="36" t="str">
        <f t="shared" si="11"/>
        <v/>
      </c>
      <c r="AW338" s="98" t="str">
        <f t="shared" si="12"/>
        <v/>
      </c>
      <c r="AX338" s="112"/>
    </row>
    <row r="339" spans="1:50" ht="15" customHeight="1" x14ac:dyDescent="0.3">
      <c r="A339" s="7">
        <v>366170</v>
      </c>
      <c r="B339" s="16" t="s">
        <v>362</v>
      </c>
      <c r="C339" s="27">
        <v>2501.06</v>
      </c>
      <c r="D339" s="36">
        <v>0</v>
      </c>
      <c r="E339" s="36">
        <v>0</v>
      </c>
      <c r="F339" s="36">
        <v>0</v>
      </c>
      <c r="G339" s="36">
        <v>0</v>
      </c>
      <c r="H339" s="36">
        <v>0</v>
      </c>
      <c r="I339" s="36">
        <v>0</v>
      </c>
      <c r="J339" s="36">
        <v>0</v>
      </c>
      <c r="K339" s="36">
        <v>0</v>
      </c>
      <c r="L339" s="36">
        <v>98084.06</v>
      </c>
      <c r="M339" s="36">
        <v>0</v>
      </c>
      <c r="N339" s="45">
        <v>-56.820000000006999</v>
      </c>
      <c r="O339" s="54">
        <f t="shared" si="8"/>
        <v>100528.29999999999</v>
      </c>
      <c r="P339" s="27">
        <v>416.66666666666703</v>
      </c>
      <c r="Q339" s="36">
        <v>416.66666666666703</v>
      </c>
      <c r="R339" s="36">
        <v>416.66666666666703</v>
      </c>
      <c r="S339" s="36">
        <v>416.66666666666703</v>
      </c>
      <c r="T339" s="36">
        <v>416.66666666666703</v>
      </c>
      <c r="U339" s="36">
        <v>416.66666666666703</v>
      </c>
      <c r="V339" s="36">
        <v>416.66666666666703</v>
      </c>
      <c r="W339" s="36">
        <v>416.66666666666703</v>
      </c>
      <c r="X339" s="36">
        <v>416.66666666666703</v>
      </c>
      <c r="Y339" s="36">
        <v>416.66666666666703</v>
      </c>
      <c r="Z339" s="36">
        <v>416.66666666666703</v>
      </c>
      <c r="AA339" s="45">
        <v>416.66666666666703</v>
      </c>
      <c r="AB339" s="54">
        <f t="shared" si="8"/>
        <v>5000.0000000000045</v>
      </c>
      <c r="AC339" s="64">
        <v>1950.57</v>
      </c>
      <c r="AD339" s="71">
        <v>0</v>
      </c>
      <c r="AE339" s="71">
        <v>0</v>
      </c>
      <c r="AF339" s="71">
        <v>0</v>
      </c>
      <c r="AG339" s="71">
        <v>0</v>
      </c>
      <c r="AH339" s="71">
        <v>0</v>
      </c>
      <c r="AI339" s="71">
        <v>0</v>
      </c>
      <c r="AJ339" s="71">
        <v>416.66666666666703</v>
      </c>
      <c r="AK339" s="71">
        <v>416.66666666666703</v>
      </c>
      <c r="AL339" s="71">
        <v>416.66666666666703</v>
      </c>
      <c r="AM339" s="71">
        <v>416.66666666666703</v>
      </c>
      <c r="AN339" s="80">
        <v>416.66666666666703</v>
      </c>
      <c r="AO339" s="157">
        <f t="shared" si="8"/>
        <v>4033.903333333335</v>
      </c>
      <c r="AP339" s="36">
        <f t="shared" si="9"/>
        <v>-966.09666666666953</v>
      </c>
      <c r="AQ339" s="98">
        <f t="shared" si="10"/>
        <v>-0.19321933333333374</v>
      </c>
      <c r="AR339" s="36" t="e">
        <f>IF(#REF!-AB339=0,"",#REF!-AB339)</f>
        <v>#REF!</v>
      </c>
      <c r="AS339" s="98" t="str">
        <f>IFERROR((#REF!-AB339)/AB339,"")</f>
        <v/>
      </c>
      <c r="AT339" s="89">
        <v>2501.06</v>
      </c>
      <c r="AU339" s="36">
        <v>1950.57</v>
      </c>
      <c r="AV339" s="36">
        <f t="shared" si="11"/>
        <v>-550.49</v>
      </c>
      <c r="AW339" s="98">
        <f t="shared" si="12"/>
        <v>-0.22010267646517878</v>
      </c>
      <c r="AX339" s="112"/>
    </row>
    <row r="340" spans="1:50" ht="15" hidden="1" customHeight="1" x14ac:dyDescent="0.3">
      <c r="A340" s="7">
        <v>366180</v>
      </c>
      <c r="B340" s="16" t="s">
        <v>363</v>
      </c>
      <c r="C340" s="27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45"/>
      <c r="O340" s="54">
        <f t="shared" si="8"/>
        <v>0</v>
      </c>
      <c r="P340" s="27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45"/>
      <c r="AB340" s="54">
        <f t="shared" si="8"/>
        <v>0</v>
      </c>
      <c r="AC340" s="64"/>
      <c r="AD340" s="71"/>
      <c r="AE340" s="71"/>
      <c r="AF340" s="71"/>
      <c r="AG340" s="71"/>
      <c r="AH340" s="71"/>
      <c r="AI340" s="71"/>
      <c r="AJ340" s="71"/>
      <c r="AK340" s="71"/>
      <c r="AL340" s="71"/>
      <c r="AM340" s="71"/>
      <c r="AN340" s="80"/>
      <c r="AO340" s="157">
        <f t="shared" si="8"/>
        <v>0</v>
      </c>
      <c r="AP340" s="36" t="str">
        <f t="shared" si="9"/>
        <v/>
      </c>
      <c r="AQ340" s="98" t="str">
        <f t="shared" si="10"/>
        <v/>
      </c>
      <c r="AR340" s="36" t="e">
        <f>IF(#REF!-AB340=0,"",#REF!-AB340)</f>
        <v>#REF!</v>
      </c>
      <c r="AS340" s="98" t="str">
        <f>IFERROR((#REF!-AB340)/AB340,"")</f>
        <v/>
      </c>
      <c r="AT340" s="89"/>
      <c r="AU340" s="36"/>
      <c r="AV340" s="36" t="str">
        <f t="shared" si="11"/>
        <v/>
      </c>
      <c r="AW340" s="98" t="str">
        <f t="shared" si="12"/>
        <v/>
      </c>
      <c r="AX340" s="112"/>
    </row>
    <row r="341" spans="1:50" ht="15" customHeight="1" x14ac:dyDescent="0.3">
      <c r="A341" s="8">
        <v>3661149</v>
      </c>
      <c r="B341" s="17" t="s">
        <v>364</v>
      </c>
      <c r="C341" s="28">
        <v>0</v>
      </c>
      <c r="D341" s="37">
        <v>0</v>
      </c>
      <c r="E341" s="37">
        <v>0</v>
      </c>
      <c r="F341" s="37">
        <v>0</v>
      </c>
      <c r="G341" s="37">
        <v>0</v>
      </c>
      <c r="H341" s="37">
        <v>0</v>
      </c>
      <c r="I341" s="37">
        <v>67749.38</v>
      </c>
      <c r="J341" s="37">
        <v>0</v>
      </c>
      <c r="K341" s="37">
        <v>0</v>
      </c>
      <c r="L341" s="37">
        <v>0</v>
      </c>
      <c r="M341" s="37">
        <v>0</v>
      </c>
      <c r="N341" s="46">
        <v>0</v>
      </c>
      <c r="O341" s="55">
        <f t="shared" si="8"/>
        <v>67749.38</v>
      </c>
      <c r="P341" s="28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46"/>
      <c r="AB341" s="55">
        <f t="shared" si="8"/>
        <v>0</v>
      </c>
      <c r="AC341" s="65">
        <v>61856.36</v>
      </c>
      <c r="AD341" s="73">
        <v>0</v>
      </c>
      <c r="AE341" s="73">
        <v>0</v>
      </c>
      <c r="AF341" s="73">
        <v>0</v>
      </c>
      <c r="AG341" s="73">
        <v>0</v>
      </c>
      <c r="AH341" s="73">
        <v>0</v>
      </c>
      <c r="AI341" s="73">
        <v>0</v>
      </c>
      <c r="AJ341" s="73">
        <v>0</v>
      </c>
      <c r="AK341" s="73">
        <v>0</v>
      </c>
      <c r="AL341" s="73">
        <v>0</v>
      </c>
      <c r="AM341" s="73">
        <v>0</v>
      </c>
      <c r="AN341" s="82">
        <v>0</v>
      </c>
      <c r="AO341" s="158">
        <f t="shared" si="8"/>
        <v>61856.36</v>
      </c>
      <c r="AP341" s="37">
        <f t="shared" si="9"/>
        <v>61856.36</v>
      </c>
      <c r="AQ341" s="99" t="str">
        <f t="shared" si="10"/>
        <v/>
      </c>
      <c r="AR341" s="37" t="e">
        <f>IF(#REF!-AB341=0,"",#REF!-AB341)</f>
        <v>#REF!</v>
      </c>
      <c r="AS341" s="99" t="str">
        <f>IFERROR((#REF!-AB341)/AB341,"")</f>
        <v/>
      </c>
      <c r="AT341" s="90">
        <v>67749.38</v>
      </c>
      <c r="AU341" s="37">
        <v>61856.36</v>
      </c>
      <c r="AV341" s="37">
        <f t="shared" si="11"/>
        <v>-5893.0200000000041</v>
      </c>
      <c r="AW341" s="99">
        <f t="shared" si="12"/>
        <v>-8.6982641021954799E-2</v>
      </c>
      <c r="AX341" s="113"/>
    </row>
    <row r="342" spans="1:50" ht="15" customHeight="1" x14ac:dyDescent="0.3">
      <c r="A342" s="6">
        <v>62006299</v>
      </c>
      <c r="B342" s="15" t="s">
        <v>365</v>
      </c>
      <c r="C342" s="26">
        <v>-8508.27</v>
      </c>
      <c r="D342" s="35">
        <v>-28183.29</v>
      </c>
      <c r="E342" s="35">
        <v>0</v>
      </c>
      <c r="F342" s="35">
        <v>-18859</v>
      </c>
      <c r="G342" s="35">
        <v>-17599.09</v>
      </c>
      <c r="H342" s="35">
        <v>-2779.9899999999898</v>
      </c>
      <c r="I342" s="35">
        <v>0</v>
      </c>
      <c r="J342" s="35">
        <v>-99103.47</v>
      </c>
      <c r="K342" s="35">
        <v>-81.380000000004699</v>
      </c>
      <c r="L342" s="35">
        <v>-32683.8</v>
      </c>
      <c r="M342" s="35">
        <v>-9568.6099999999897</v>
      </c>
      <c r="N342" s="44">
        <v>-99029.41</v>
      </c>
      <c r="O342" s="53">
        <f t="shared" si="8"/>
        <v>-316396.30999999994</v>
      </c>
      <c r="P342" s="26">
        <v>-12583.333333333299</v>
      </c>
      <c r="Q342" s="35">
        <v>-12583.333333333299</v>
      </c>
      <c r="R342" s="35">
        <v>-12583.333333333299</v>
      </c>
      <c r="S342" s="35">
        <v>-12583.333333333299</v>
      </c>
      <c r="T342" s="35">
        <v>-12583.333333333299</v>
      </c>
      <c r="U342" s="35">
        <v>-12583.333333333299</v>
      </c>
      <c r="V342" s="35">
        <v>-12583.333333333299</v>
      </c>
      <c r="W342" s="35">
        <v>-12583.333333333299</v>
      </c>
      <c r="X342" s="35">
        <v>-12583.333333333299</v>
      </c>
      <c r="Y342" s="35">
        <v>-12583.333333333299</v>
      </c>
      <c r="Z342" s="35">
        <v>-12583.333333333299</v>
      </c>
      <c r="AA342" s="44">
        <v>-12583.333333333299</v>
      </c>
      <c r="AB342" s="53">
        <f t="shared" si="8"/>
        <v>-150999.99999999959</v>
      </c>
      <c r="AC342" s="62">
        <v>0</v>
      </c>
      <c r="AD342" s="62">
        <v>-20404.939999999999</v>
      </c>
      <c r="AE342" s="62">
        <v>0</v>
      </c>
      <c r="AF342" s="62">
        <v>-16165.22</v>
      </c>
      <c r="AG342" s="62">
        <v>485.94999999999698</v>
      </c>
      <c r="AH342" s="62">
        <v>-33244.449999999997</v>
      </c>
      <c r="AI342" s="62">
        <v>0</v>
      </c>
      <c r="AJ342" s="62">
        <v>-12583.333333333299</v>
      </c>
      <c r="AK342" s="62">
        <v>-12583.333333333299</v>
      </c>
      <c r="AL342" s="62">
        <v>-12583.333333333299</v>
      </c>
      <c r="AM342" s="62">
        <v>-12583.333333333299</v>
      </c>
      <c r="AN342" s="62">
        <v>-12583.333333333299</v>
      </c>
      <c r="AO342" s="156">
        <f t="shared" si="8"/>
        <v>-132245.32666666649</v>
      </c>
      <c r="AP342" s="35">
        <f t="shared" si="9"/>
        <v>18754.673333333107</v>
      </c>
      <c r="AQ342" s="97">
        <f t="shared" si="10"/>
        <v>-0.12420313465783547</v>
      </c>
      <c r="AR342" s="35" t="e">
        <f>IF(#REF!-AB342=0,"",#REF!-AB342)</f>
        <v>#REF!</v>
      </c>
      <c r="AS342" s="97" t="str">
        <f>IFERROR((#REF!-AB342)/AB342,"")</f>
        <v/>
      </c>
      <c r="AT342" s="88">
        <v>-75929.64</v>
      </c>
      <c r="AU342" s="35">
        <v>-69328.66</v>
      </c>
      <c r="AV342" s="35">
        <f t="shared" si="11"/>
        <v>6600.9799999999959</v>
      </c>
      <c r="AW342" s="97">
        <f t="shared" si="12"/>
        <v>-8.6935483955935991E-2</v>
      </c>
      <c r="AX342" s="110"/>
    </row>
    <row r="343" spans="1:50" ht="15" customHeight="1" x14ac:dyDescent="0.3">
      <c r="A343" s="7">
        <v>366210</v>
      </c>
      <c r="B343" s="21" t="s">
        <v>366</v>
      </c>
      <c r="C343" s="27">
        <v>-8508.27</v>
      </c>
      <c r="D343" s="36">
        <v>-28140.6</v>
      </c>
      <c r="E343" s="36">
        <v>0</v>
      </c>
      <c r="F343" s="36">
        <v>-18800</v>
      </c>
      <c r="G343" s="36">
        <v>-16994.23</v>
      </c>
      <c r="H343" s="36">
        <v>-2758.03999999999</v>
      </c>
      <c r="I343" s="36">
        <v>0</v>
      </c>
      <c r="J343" s="36">
        <v>-99103.47</v>
      </c>
      <c r="K343" s="36">
        <v>0</v>
      </c>
      <c r="L343" s="36">
        <v>-32683.8</v>
      </c>
      <c r="M343" s="36">
        <v>-9568.6099999999897</v>
      </c>
      <c r="N343" s="45">
        <v>-99029.41</v>
      </c>
      <c r="O343" s="54">
        <f t="shared" si="8"/>
        <v>-315586.42999999993</v>
      </c>
      <c r="P343" s="27">
        <v>-12500</v>
      </c>
      <c r="Q343" s="36">
        <v>-12500</v>
      </c>
      <c r="R343" s="36">
        <v>-12500</v>
      </c>
      <c r="S343" s="36">
        <v>-12500</v>
      </c>
      <c r="T343" s="36">
        <v>-12500</v>
      </c>
      <c r="U343" s="36">
        <v>-12500</v>
      </c>
      <c r="V343" s="36">
        <v>-12500</v>
      </c>
      <c r="W343" s="36">
        <v>-12500</v>
      </c>
      <c r="X343" s="36">
        <v>-12500</v>
      </c>
      <c r="Y343" s="36">
        <v>-12500</v>
      </c>
      <c r="Z343" s="36">
        <v>-12500</v>
      </c>
      <c r="AA343" s="45">
        <v>-12500</v>
      </c>
      <c r="AB343" s="54">
        <f t="shared" si="8"/>
        <v>-150000</v>
      </c>
      <c r="AC343" s="63">
        <v>0</v>
      </c>
      <c r="AD343" s="70">
        <v>-20404.939999999999</v>
      </c>
      <c r="AE343" s="70">
        <v>0</v>
      </c>
      <c r="AF343" s="70">
        <v>-16165.22</v>
      </c>
      <c r="AG343" s="70">
        <v>485.94999999999698</v>
      </c>
      <c r="AH343" s="70">
        <v>-33192.35</v>
      </c>
      <c r="AI343" s="70">
        <v>0</v>
      </c>
      <c r="AJ343" s="70">
        <v>-12500</v>
      </c>
      <c r="AK343" s="70">
        <v>-12500</v>
      </c>
      <c r="AL343" s="70">
        <v>-12500</v>
      </c>
      <c r="AM343" s="70">
        <v>-12500</v>
      </c>
      <c r="AN343" s="79">
        <v>-12500</v>
      </c>
      <c r="AO343" s="157">
        <f t="shared" si="8"/>
        <v>-131776.56</v>
      </c>
      <c r="AP343" s="36">
        <f t="shared" si="9"/>
        <v>18223.440000000002</v>
      </c>
      <c r="AQ343" s="98">
        <f t="shared" si="10"/>
        <v>-0.12148960000000002</v>
      </c>
      <c r="AR343" s="36" t="e">
        <f>IF(#REF!-AB343=0,"",#REF!-AB343)</f>
        <v>#REF!</v>
      </c>
      <c r="AS343" s="98" t="str">
        <f>IFERROR((#REF!-AB343)/AB343,"")</f>
        <v/>
      </c>
      <c r="AT343" s="89">
        <v>-75201.14</v>
      </c>
      <c r="AU343" s="36">
        <v>-69276.56</v>
      </c>
      <c r="AV343" s="36">
        <f t="shared" si="11"/>
        <v>5924.5800000000017</v>
      </c>
      <c r="AW343" s="98">
        <f t="shared" si="12"/>
        <v>-7.8783114192151893E-2</v>
      </c>
      <c r="AX343" s="111"/>
    </row>
    <row r="344" spans="1:50" ht="15" customHeight="1" x14ac:dyDescent="0.3">
      <c r="A344" s="118">
        <v>366211</v>
      </c>
      <c r="B344" s="119" t="s">
        <v>367</v>
      </c>
      <c r="C344" s="27">
        <v>0</v>
      </c>
      <c r="D344" s="36">
        <v>-42.69</v>
      </c>
      <c r="E344" s="36">
        <v>0</v>
      </c>
      <c r="F344" s="36">
        <v>-59</v>
      </c>
      <c r="G344" s="36">
        <v>-604.86</v>
      </c>
      <c r="H344" s="36">
        <v>-21.95</v>
      </c>
      <c r="I344" s="36">
        <v>0</v>
      </c>
      <c r="J344" s="36">
        <v>0</v>
      </c>
      <c r="K344" s="36">
        <v>-81.38</v>
      </c>
      <c r="L344" s="36">
        <v>0</v>
      </c>
      <c r="M344" s="36">
        <v>0</v>
      </c>
      <c r="N344" s="45">
        <v>0</v>
      </c>
      <c r="O344" s="54">
        <f t="shared" si="8"/>
        <v>-809.88</v>
      </c>
      <c r="P344" s="27">
        <v>-83.3333333333333</v>
      </c>
      <c r="Q344" s="36">
        <v>-83.3333333333333</v>
      </c>
      <c r="R344" s="36">
        <v>-83.3333333333333</v>
      </c>
      <c r="S344" s="36">
        <v>-83.3333333333333</v>
      </c>
      <c r="T344" s="36">
        <v>-83.3333333333333</v>
      </c>
      <c r="U344" s="36">
        <v>-83.3333333333333</v>
      </c>
      <c r="V344" s="36">
        <v>-83.3333333333333</v>
      </c>
      <c r="W344" s="36">
        <v>-83.3333333333334</v>
      </c>
      <c r="X344" s="36">
        <v>-83.3333333333334</v>
      </c>
      <c r="Y344" s="36">
        <v>-83.3333333333334</v>
      </c>
      <c r="Z344" s="36">
        <v>-83.3333333333334</v>
      </c>
      <c r="AA344" s="45">
        <v>-83.3333333333334</v>
      </c>
      <c r="AB344" s="54">
        <f t="shared" si="8"/>
        <v>-1000</v>
      </c>
      <c r="AC344" s="64">
        <v>0</v>
      </c>
      <c r="AD344" s="71">
        <v>0</v>
      </c>
      <c r="AE344" s="71">
        <v>0</v>
      </c>
      <c r="AF344" s="71">
        <v>0</v>
      </c>
      <c r="AG344" s="71">
        <v>0</v>
      </c>
      <c r="AH344" s="71">
        <v>-52.1</v>
      </c>
      <c r="AI344" s="71">
        <v>0</v>
      </c>
      <c r="AJ344" s="71">
        <v>-83.3333333333333</v>
      </c>
      <c r="AK344" s="71">
        <v>-83.3333333333333</v>
      </c>
      <c r="AL344" s="71">
        <v>-83.3333333333333</v>
      </c>
      <c r="AM344" s="71">
        <v>-83.3333333333333</v>
      </c>
      <c r="AN344" s="80">
        <v>-83.3333333333333</v>
      </c>
      <c r="AO344" s="157">
        <f t="shared" si="8"/>
        <v>-468.76666666666654</v>
      </c>
      <c r="AP344" s="36">
        <f t="shared" si="9"/>
        <v>531.23333333333346</v>
      </c>
      <c r="AQ344" s="98">
        <f t="shared" si="10"/>
        <v>-0.53123333333333345</v>
      </c>
      <c r="AR344" s="36" t="e">
        <f>IF(#REF!-AB344=0,"",#REF!-AB344)</f>
        <v>#REF!</v>
      </c>
      <c r="AS344" s="98" t="str">
        <f>IFERROR((#REF!-AB344)/AB344,"")</f>
        <v/>
      </c>
      <c r="AT344" s="89">
        <v>-728.5</v>
      </c>
      <c r="AU344" s="36">
        <v>-52.1</v>
      </c>
      <c r="AV344" s="36">
        <f t="shared" si="11"/>
        <v>676.4</v>
      </c>
      <c r="AW344" s="98">
        <f t="shared" si="12"/>
        <v>-0.9284831846259437</v>
      </c>
      <c r="AX344" s="112"/>
    </row>
    <row r="345" spans="1:50" ht="15" hidden="1" customHeight="1" x14ac:dyDescent="0.3">
      <c r="A345" s="118">
        <v>366230</v>
      </c>
      <c r="B345" s="119" t="s">
        <v>368</v>
      </c>
      <c r="C345" s="27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45"/>
      <c r="O345" s="54">
        <f t="shared" si="8"/>
        <v>0</v>
      </c>
      <c r="P345" s="27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45"/>
      <c r="AB345" s="54">
        <f t="shared" si="8"/>
        <v>0</v>
      </c>
      <c r="AC345" s="64"/>
      <c r="AD345" s="71"/>
      <c r="AE345" s="71"/>
      <c r="AF345" s="71"/>
      <c r="AG345" s="71"/>
      <c r="AH345" s="71"/>
      <c r="AI345" s="71"/>
      <c r="AJ345" s="71"/>
      <c r="AK345" s="71"/>
      <c r="AL345" s="71"/>
      <c r="AM345" s="71"/>
      <c r="AN345" s="80"/>
      <c r="AO345" s="157">
        <f t="shared" si="8"/>
        <v>0</v>
      </c>
      <c r="AP345" s="36" t="str">
        <f t="shared" si="9"/>
        <v/>
      </c>
      <c r="AQ345" s="98" t="str">
        <f t="shared" si="10"/>
        <v/>
      </c>
      <c r="AR345" s="36" t="e">
        <f>IF(#REF!-AB345=0,"",#REF!-AB345)</f>
        <v>#REF!</v>
      </c>
      <c r="AS345" s="98" t="str">
        <f>IFERROR((#REF!-AB345)/AB345,"")</f>
        <v/>
      </c>
      <c r="AT345" s="89"/>
      <c r="AU345" s="36"/>
      <c r="AV345" s="36" t="str">
        <f t="shared" si="11"/>
        <v/>
      </c>
      <c r="AW345" s="98" t="str">
        <f t="shared" si="12"/>
        <v/>
      </c>
      <c r="AX345" s="112"/>
    </row>
    <row r="346" spans="1:50" ht="15" hidden="1" customHeight="1" x14ac:dyDescent="0.3">
      <c r="A346" s="118">
        <v>366235</v>
      </c>
      <c r="B346" s="119" t="s">
        <v>369</v>
      </c>
      <c r="C346" s="27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45"/>
      <c r="O346" s="54">
        <f t="shared" si="8"/>
        <v>0</v>
      </c>
      <c r="P346" s="27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45"/>
      <c r="AB346" s="54">
        <f t="shared" si="8"/>
        <v>0</v>
      </c>
      <c r="AC346" s="64"/>
      <c r="AD346" s="71"/>
      <c r="AE346" s="71"/>
      <c r="AF346" s="71"/>
      <c r="AG346" s="71"/>
      <c r="AH346" s="71"/>
      <c r="AI346" s="71"/>
      <c r="AJ346" s="71"/>
      <c r="AK346" s="71"/>
      <c r="AL346" s="71"/>
      <c r="AM346" s="71"/>
      <c r="AN346" s="80"/>
      <c r="AO346" s="157">
        <f t="shared" si="8"/>
        <v>0</v>
      </c>
      <c r="AP346" s="36" t="str">
        <f t="shared" si="9"/>
        <v/>
      </c>
      <c r="AQ346" s="98" t="str">
        <f t="shared" si="10"/>
        <v/>
      </c>
      <c r="AR346" s="36" t="e">
        <f>IF(#REF!-AB346=0,"",#REF!-AB346)</f>
        <v>#REF!</v>
      </c>
      <c r="AS346" s="98" t="str">
        <f>IFERROR((#REF!-AB346)/AB346,"")</f>
        <v/>
      </c>
      <c r="AT346" s="89"/>
      <c r="AU346" s="36"/>
      <c r="AV346" s="36" t="str">
        <f t="shared" si="11"/>
        <v/>
      </c>
      <c r="AW346" s="98" t="str">
        <f t="shared" si="12"/>
        <v/>
      </c>
      <c r="AX346" s="112"/>
    </row>
    <row r="347" spans="1:50" ht="15" hidden="1" customHeight="1" x14ac:dyDescent="0.3">
      <c r="A347" s="118">
        <v>366237</v>
      </c>
      <c r="B347" s="119" t="s">
        <v>370</v>
      </c>
      <c r="C347" s="27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45"/>
      <c r="O347" s="54">
        <f t="shared" si="8"/>
        <v>0</v>
      </c>
      <c r="P347" s="27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45"/>
      <c r="AB347" s="54">
        <f t="shared" si="8"/>
        <v>0</v>
      </c>
      <c r="AC347" s="64"/>
      <c r="AD347" s="71"/>
      <c r="AE347" s="71"/>
      <c r="AF347" s="71"/>
      <c r="AG347" s="71"/>
      <c r="AH347" s="71"/>
      <c r="AI347" s="71"/>
      <c r="AJ347" s="71"/>
      <c r="AK347" s="71"/>
      <c r="AL347" s="71"/>
      <c r="AM347" s="71"/>
      <c r="AN347" s="80"/>
      <c r="AO347" s="157">
        <f t="shared" si="8"/>
        <v>0</v>
      </c>
      <c r="AP347" s="36" t="str">
        <f t="shared" si="9"/>
        <v/>
      </c>
      <c r="AQ347" s="98" t="str">
        <f t="shared" si="10"/>
        <v/>
      </c>
      <c r="AR347" s="36" t="e">
        <f>IF(#REF!-AB347=0,"",#REF!-AB347)</f>
        <v>#REF!</v>
      </c>
      <c r="AS347" s="98" t="str">
        <f>IFERROR((#REF!-AB347)/AB347,"")</f>
        <v/>
      </c>
      <c r="AT347" s="89"/>
      <c r="AU347" s="36"/>
      <c r="AV347" s="36" t="str">
        <f t="shared" si="11"/>
        <v/>
      </c>
      <c r="AW347" s="98" t="str">
        <f t="shared" si="12"/>
        <v/>
      </c>
      <c r="AX347" s="112"/>
    </row>
    <row r="348" spans="1:50" ht="15" customHeight="1" x14ac:dyDescent="0.3">
      <c r="A348" s="6">
        <v>63006399</v>
      </c>
      <c r="B348" s="15" t="s">
        <v>371</v>
      </c>
      <c r="C348" s="26">
        <v>-192.39</v>
      </c>
      <c r="D348" s="35">
        <v>-187.5</v>
      </c>
      <c r="E348" s="35">
        <v>-230.78</v>
      </c>
      <c r="F348" s="35">
        <v>-145.83000000000001</v>
      </c>
      <c r="G348" s="35">
        <v>-218.29</v>
      </c>
      <c r="H348" s="35">
        <v>-190.99</v>
      </c>
      <c r="I348" s="35">
        <v>-67936.88</v>
      </c>
      <c r="J348" s="35">
        <v>-187.5</v>
      </c>
      <c r="K348" s="35">
        <v>-204.16000000000301</v>
      </c>
      <c r="L348" s="35">
        <v>-243.489999999991</v>
      </c>
      <c r="M348" s="35">
        <v>-152.640000000014</v>
      </c>
      <c r="N348" s="44">
        <v>-644.56999999999198</v>
      </c>
      <c r="O348" s="53">
        <f t="shared" ref="O348:AO407" si="13">SUM(C348)+SUM(D348)+SUM(E348)+SUM(F348)+SUM(G348)+SUM(H348)+SUM(I348)+SUM(J348)+SUM(K348)+SUM(L348)+SUM(M348)+SUM(N348)</f>
        <v>-70535.02</v>
      </c>
      <c r="P348" s="26">
        <v>-175</v>
      </c>
      <c r="Q348" s="35">
        <v>-175</v>
      </c>
      <c r="R348" s="35">
        <v>-175</v>
      </c>
      <c r="S348" s="35">
        <v>-175</v>
      </c>
      <c r="T348" s="35">
        <v>-175</v>
      </c>
      <c r="U348" s="35">
        <v>-175</v>
      </c>
      <c r="V348" s="35">
        <v>-175</v>
      </c>
      <c r="W348" s="35">
        <v>-175</v>
      </c>
      <c r="X348" s="35">
        <v>-175</v>
      </c>
      <c r="Y348" s="35">
        <v>-175</v>
      </c>
      <c r="Z348" s="35">
        <v>-175</v>
      </c>
      <c r="AA348" s="44">
        <v>-175</v>
      </c>
      <c r="AB348" s="53">
        <f t="shared" si="13"/>
        <v>-2100</v>
      </c>
      <c r="AC348" s="62">
        <v>-62047.94</v>
      </c>
      <c r="AD348" s="62">
        <v>-192.63999999999899</v>
      </c>
      <c r="AE348" s="62">
        <v>-190.32</v>
      </c>
      <c r="AF348" s="62">
        <v>-193.189999999995</v>
      </c>
      <c r="AG348" s="62">
        <v>-169.77000000000399</v>
      </c>
      <c r="AH348" s="62">
        <v>-187.5</v>
      </c>
      <c r="AI348" s="62">
        <v>-187.5</v>
      </c>
      <c r="AJ348" s="62">
        <v>-175</v>
      </c>
      <c r="AK348" s="62">
        <v>-175</v>
      </c>
      <c r="AL348" s="62">
        <v>-175</v>
      </c>
      <c r="AM348" s="62">
        <v>-175</v>
      </c>
      <c r="AN348" s="62">
        <v>-175</v>
      </c>
      <c r="AO348" s="156">
        <f t="shared" si="13"/>
        <v>-64043.86</v>
      </c>
      <c r="AP348" s="35">
        <f t="shared" si="9"/>
        <v>-61943.86</v>
      </c>
      <c r="AQ348" s="97">
        <f t="shared" si="10"/>
        <v>29.497076190476189</v>
      </c>
      <c r="AR348" s="35" t="e">
        <f>IF(#REF!-AB348=0,"",#REF!-AB348)</f>
        <v>#REF!</v>
      </c>
      <c r="AS348" s="97" t="str">
        <f>IFERROR((#REF!-AB348)/AB348,"")</f>
        <v/>
      </c>
      <c r="AT348" s="88">
        <v>-69102.66</v>
      </c>
      <c r="AU348" s="35">
        <v>-63168.86</v>
      </c>
      <c r="AV348" s="35">
        <f t="shared" si="11"/>
        <v>5933.8000000000029</v>
      </c>
      <c r="AW348" s="97">
        <f t="shared" si="12"/>
        <v>-8.5869342800986279E-2</v>
      </c>
      <c r="AX348" s="110"/>
    </row>
    <row r="349" spans="1:50" ht="15" hidden="1" customHeight="1" x14ac:dyDescent="0.3">
      <c r="A349" s="7">
        <v>366302</v>
      </c>
      <c r="B349" s="16" t="s">
        <v>372</v>
      </c>
      <c r="C349" s="27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45"/>
      <c r="O349" s="54">
        <f t="shared" si="13"/>
        <v>0</v>
      </c>
      <c r="P349" s="27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45"/>
      <c r="AB349" s="54">
        <f t="shared" si="13"/>
        <v>0</v>
      </c>
      <c r="AC349" s="63"/>
      <c r="AD349" s="70"/>
      <c r="AE349" s="70"/>
      <c r="AF349" s="70"/>
      <c r="AG349" s="70"/>
      <c r="AH349" s="70"/>
      <c r="AI349" s="70"/>
      <c r="AJ349" s="70"/>
      <c r="AK349" s="70"/>
      <c r="AL349" s="70"/>
      <c r="AM349" s="70"/>
      <c r="AN349" s="79"/>
      <c r="AO349" s="157">
        <f t="shared" si="13"/>
        <v>0</v>
      </c>
      <c r="AP349" s="36" t="str">
        <f t="shared" si="9"/>
        <v/>
      </c>
      <c r="AQ349" s="98" t="str">
        <f t="shared" si="10"/>
        <v/>
      </c>
      <c r="AR349" s="36" t="e">
        <f>IF(#REF!-AB349=0,"",#REF!-AB349)</f>
        <v>#REF!</v>
      </c>
      <c r="AS349" s="98" t="str">
        <f>IFERROR((#REF!-AB349)/AB349,"")</f>
        <v/>
      </c>
      <c r="AT349" s="89"/>
      <c r="AU349" s="36"/>
      <c r="AV349" s="36" t="str">
        <f t="shared" si="11"/>
        <v/>
      </c>
      <c r="AW349" s="98" t="str">
        <f t="shared" si="12"/>
        <v/>
      </c>
      <c r="AX349" s="111"/>
    </row>
    <row r="350" spans="1:50" ht="15" hidden="1" customHeight="1" x14ac:dyDescent="0.3">
      <c r="A350" s="118">
        <v>366303</v>
      </c>
      <c r="B350" s="119" t="s">
        <v>373</v>
      </c>
      <c r="C350" s="27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45"/>
      <c r="O350" s="54">
        <f t="shared" si="13"/>
        <v>0</v>
      </c>
      <c r="P350" s="27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45"/>
      <c r="AB350" s="54">
        <f t="shared" si="13"/>
        <v>0</v>
      </c>
      <c r="AC350" s="64"/>
      <c r="AD350" s="71"/>
      <c r="AE350" s="71"/>
      <c r="AF350" s="71"/>
      <c r="AG350" s="71"/>
      <c r="AH350" s="71"/>
      <c r="AI350" s="71"/>
      <c r="AJ350" s="71"/>
      <c r="AK350" s="71"/>
      <c r="AL350" s="71"/>
      <c r="AM350" s="71"/>
      <c r="AN350" s="80"/>
      <c r="AO350" s="157">
        <f t="shared" si="13"/>
        <v>0</v>
      </c>
      <c r="AP350" s="36" t="str">
        <f t="shared" si="9"/>
        <v/>
      </c>
      <c r="AQ350" s="98" t="str">
        <f t="shared" si="10"/>
        <v/>
      </c>
      <c r="AR350" s="36" t="e">
        <f>IF(#REF!-AB350=0,"",#REF!-AB350)</f>
        <v>#REF!</v>
      </c>
      <c r="AS350" s="98" t="str">
        <f>IFERROR((#REF!-AB350)/AB350,"")</f>
        <v/>
      </c>
      <c r="AT350" s="89"/>
      <c r="AU350" s="36"/>
      <c r="AV350" s="36" t="str">
        <f t="shared" si="11"/>
        <v/>
      </c>
      <c r="AW350" s="98" t="str">
        <f t="shared" si="12"/>
        <v/>
      </c>
      <c r="AX350" s="112"/>
    </row>
    <row r="351" spans="1:50" s="124" customFormat="1" ht="15" hidden="1" customHeight="1" x14ac:dyDescent="0.3">
      <c r="A351" s="118">
        <v>366305</v>
      </c>
      <c r="B351" s="119" t="s">
        <v>374</v>
      </c>
      <c r="C351" s="27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45"/>
      <c r="O351" s="54">
        <f t="shared" si="13"/>
        <v>0</v>
      </c>
      <c r="P351" s="27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45"/>
      <c r="AB351" s="54">
        <f t="shared" si="13"/>
        <v>0</v>
      </c>
      <c r="AC351" s="64"/>
      <c r="AD351" s="71"/>
      <c r="AE351" s="71"/>
      <c r="AF351" s="71"/>
      <c r="AG351" s="71"/>
      <c r="AH351" s="71"/>
      <c r="AI351" s="71"/>
      <c r="AJ351" s="71"/>
      <c r="AK351" s="71"/>
      <c r="AL351" s="71"/>
      <c r="AM351" s="71"/>
      <c r="AN351" s="80"/>
      <c r="AO351" s="157">
        <f t="shared" si="13"/>
        <v>0</v>
      </c>
      <c r="AP351" s="36" t="str">
        <f t="shared" si="9"/>
        <v/>
      </c>
      <c r="AQ351" s="98" t="str">
        <f t="shared" si="10"/>
        <v/>
      </c>
      <c r="AR351" s="36" t="e">
        <f>IF(#REF!-AB351=0,"",#REF!-AB351)</f>
        <v>#REF!</v>
      </c>
      <c r="AS351" s="98" t="str">
        <f>IFERROR((#REF!-AB351)/AB351,"")</f>
        <v/>
      </c>
      <c r="AT351" s="89"/>
      <c r="AU351" s="36"/>
      <c r="AV351" s="36" t="str">
        <f t="shared" si="11"/>
        <v/>
      </c>
      <c r="AW351" s="98" t="str">
        <f t="shared" si="12"/>
        <v/>
      </c>
      <c r="AX351" s="112"/>
    </row>
    <row r="352" spans="1:50" s="124" customFormat="1" ht="15" hidden="1" customHeight="1" x14ac:dyDescent="0.3">
      <c r="A352" s="118">
        <v>366330</v>
      </c>
      <c r="B352" s="119" t="s">
        <v>375</v>
      </c>
      <c r="C352" s="27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45"/>
      <c r="O352" s="54">
        <f t="shared" si="13"/>
        <v>0</v>
      </c>
      <c r="P352" s="27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45"/>
      <c r="AB352" s="54">
        <f t="shared" si="13"/>
        <v>0</v>
      </c>
      <c r="AC352" s="64"/>
      <c r="AD352" s="71"/>
      <c r="AE352" s="71"/>
      <c r="AF352" s="71"/>
      <c r="AG352" s="71"/>
      <c r="AH352" s="71"/>
      <c r="AI352" s="71"/>
      <c r="AJ352" s="71"/>
      <c r="AK352" s="71"/>
      <c r="AL352" s="71"/>
      <c r="AM352" s="71"/>
      <c r="AN352" s="80"/>
      <c r="AO352" s="157">
        <f t="shared" si="13"/>
        <v>0</v>
      </c>
      <c r="AP352" s="36" t="str">
        <f t="shared" si="9"/>
        <v/>
      </c>
      <c r="AQ352" s="98" t="str">
        <f t="shared" si="10"/>
        <v/>
      </c>
      <c r="AR352" s="36" t="e">
        <f>IF(#REF!-AB352=0,"",#REF!-AB352)</f>
        <v>#REF!</v>
      </c>
      <c r="AS352" s="98" t="str">
        <f>IFERROR((#REF!-AB352)/AB352,"")</f>
        <v/>
      </c>
      <c r="AT352" s="89"/>
      <c r="AU352" s="36"/>
      <c r="AV352" s="36" t="str">
        <f t="shared" si="11"/>
        <v/>
      </c>
      <c r="AW352" s="98" t="str">
        <f t="shared" si="12"/>
        <v/>
      </c>
      <c r="AX352" s="112"/>
    </row>
    <row r="353" spans="1:50" s="124" customFormat="1" ht="15" hidden="1" customHeight="1" x14ac:dyDescent="0.3">
      <c r="A353" s="118">
        <v>366335</v>
      </c>
      <c r="B353" s="119" t="s">
        <v>376</v>
      </c>
      <c r="C353" s="27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45"/>
      <c r="O353" s="54">
        <f t="shared" si="13"/>
        <v>0</v>
      </c>
      <c r="P353" s="27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45"/>
      <c r="AB353" s="54">
        <f t="shared" si="13"/>
        <v>0</v>
      </c>
      <c r="AC353" s="64"/>
      <c r="AD353" s="71"/>
      <c r="AE353" s="71"/>
      <c r="AF353" s="71"/>
      <c r="AG353" s="71"/>
      <c r="AH353" s="71"/>
      <c r="AI353" s="71"/>
      <c r="AJ353" s="71"/>
      <c r="AK353" s="71"/>
      <c r="AL353" s="71"/>
      <c r="AM353" s="71"/>
      <c r="AN353" s="80"/>
      <c r="AO353" s="157">
        <f t="shared" si="13"/>
        <v>0</v>
      </c>
      <c r="AP353" s="36" t="str">
        <f t="shared" si="9"/>
        <v/>
      </c>
      <c r="AQ353" s="98" t="str">
        <f t="shared" si="10"/>
        <v/>
      </c>
      <c r="AR353" s="36" t="e">
        <f>IF(#REF!-AB353=0,"",#REF!-AB353)</f>
        <v>#REF!</v>
      </c>
      <c r="AS353" s="98" t="str">
        <f>IFERROR((#REF!-AB353)/AB353,"")</f>
        <v/>
      </c>
      <c r="AT353" s="89"/>
      <c r="AU353" s="36"/>
      <c r="AV353" s="36" t="str">
        <f t="shared" si="11"/>
        <v/>
      </c>
      <c r="AW353" s="98" t="str">
        <f t="shared" si="12"/>
        <v/>
      </c>
      <c r="AX353" s="112"/>
    </row>
    <row r="354" spans="1:50" s="124" customFormat="1" ht="15" hidden="1" customHeight="1" x14ac:dyDescent="0.3">
      <c r="A354" s="118">
        <v>366360</v>
      </c>
      <c r="B354" s="119" t="s">
        <v>377</v>
      </c>
      <c r="C354" s="27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45"/>
      <c r="O354" s="54">
        <f t="shared" si="13"/>
        <v>0</v>
      </c>
      <c r="P354" s="27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45"/>
      <c r="AB354" s="54">
        <f t="shared" si="13"/>
        <v>0</v>
      </c>
      <c r="AC354" s="64"/>
      <c r="AD354" s="71"/>
      <c r="AE354" s="71"/>
      <c r="AF354" s="71"/>
      <c r="AG354" s="71"/>
      <c r="AH354" s="71"/>
      <c r="AI354" s="71"/>
      <c r="AJ354" s="71"/>
      <c r="AK354" s="71"/>
      <c r="AL354" s="71"/>
      <c r="AM354" s="71"/>
      <c r="AN354" s="80"/>
      <c r="AO354" s="157">
        <f t="shared" si="13"/>
        <v>0</v>
      </c>
      <c r="AP354" s="36" t="str">
        <f t="shared" si="9"/>
        <v/>
      </c>
      <c r="AQ354" s="98" t="str">
        <f t="shared" si="10"/>
        <v/>
      </c>
      <c r="AR354" s="36" t="e">
        <f>IF(#REF!-AB354=0,"",#REF!-AB354)</f>
        <v>#REF!</v>
      </c>
      <c r="AS354" s="98" t="str">
        <f>IFERROR((#REF!-AB354)/AB354,"")</f>
        <v/>
      </c>
      <c r="AT354" s="89"/>
      <c r="AU354" s="36"/>
      <c r="AV354" s="36" t="str">
        <f t="shared" si="11"/>
        <v/>
      </c>
      <c r="AW354" s="98" t="str">
        <f t="shared" si="12"/>
        <v/>
      </c>
      <c r="AX354" s="112"/>
    </row>
    <row r="355" spans="1:50" s="124" customFormat="1" ht="15" hidden="1" customHeight="1" x14ac:dyDescent="0.3">
      <c r="A355" s="118">
        <v>366370</v>
      </c>
      <c r="B355" s="119" t="s">
        <v>378</v>
      </c>
      <c r="C355" s="27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45"/>
      <c r="O355" s="54">
        <f t="shared" si="13"/>
        <v>0</v>
      </c>
      <c r="P355" s="27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45"/>
      <c r="AB355" s="54">
        <f t="shared" si="13"/>
        <v>0</v>
      </c>
      <c r="AC355" s="64"/>
      <c r="AD355" s="71"/>
      <c r="AE355" s="71"/>
      <c r="AF355" s="71"/>
      <c r="AG355" s="71"/>
      <c r="AH355" s="71"/>
      <c r="AI355" s="71"/>
      <c r="AJ355" s="71"/>
      <c r="AK355" s="71"/>
      <c r="AL355" s="71"/>
      <c r="AM355" s="71"/>
      <c r="AN355" s="80"/>
      <c r="AO355" s="157">
        <f t="shared" si="13"/>
        <v>0</v>
      </c>
      <c r="AP355" s="36" t="str">
        <f t="shared" si="9"/>
        <v/>
      </c>
      <c r="AQ355" s="98" t="str">
        <f t="shared" si="10"/>
        <v/>
      </c>
      <c r="AR355" s="36" t="e">
        <f>IF(#REF!-AB355=0,"",#REF!-AB355)</f>
        <v>#REF!</v>
      </c>
      <c r="AS355" s="98" t="str">
        <f>IFERROR((#REF!-AB355)/AB355,"")</f>
        <v/>
      </c>
      <c r="AT355" s="89"/>
      <c r="AU355" s="36"/>
      <c r="AV355" s="36" t="str">
        <f t="shared" si="11"/>
        <v/>
      </c>
      <c r="AW355" s="98" t="str">
        <f t="shared" si="12"/>
        <v/>
      </c>
      <c r="AX355" s="112"/>
    </row>
    <row r="356" spans="1:50" s="124" customFormat="1" ht="15" hidden="1" customHeight="1" x14ac:dyDescent="0.3">
      <c r="A356" s="118">
        <v>366379</v>
      </c>
      <c r="B356" s="119" t="s">
        <v>379</v>
      </c>
      <c r="C356" s="27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45"/>
      <c r="O356" s="54">
        <f t="shared" si="13"/>
        <v>0</v>
      </c>
      <c r="P356" s="27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45"/>
      <c r="AB356" s="54">
        <f t="shared" si="13"/>
        <v>0</v>
      </c>
      <c r="AC356" s="64"/>
      <c r="AD356" s="71"/>
      <c r="AE356" s="71"/>
      <c r="AF356" s="71"/>
      <c r="AG356" s="71"/>
      <c r="AH356" s="71"/>
      <c r="AI356" s="71"/>
      <c r="AJ356" s="71"/>
      <c r="AK356" s="71"/>
      <c r="AL356" s="71"/>
      <c r="AM356" s="71"/>
      <c r="AN356" s="80"/>
      <c r="AO356" s="157">
        <f t="shared" si="13"/>
        <v>0</v>
      </c>
      <c r="AP356" s="36" t="str">
        <f t="shared" si="9"/>
        <v/>
      </c>
      <c r="AQ356" s="98" t="str">
        <f t="shared" si="10"/>
        <v/>
      </c>
      <c r="AR356" s="36" t="e">
        <f>IF(#REF!-AB356=0,"",#REF!-AB356)</f>
        <v>#REF!</v>
      </c>
      <c r="AS356" s="98" t="str">
        <f>IFERROR((#REF!-AB356)/AB356,"")</f>
        <v/>
      </c>
      <c r="AT356" s="89"/>
      <c r="AU356" s="36"/>
      <c r="AV356" s="36" t="str">
        <f t="shared" si="11"/>
        <v/>
      </c>
      <c r="AW356" s="98" t="str">
        <f t="shared" si="12"/>
        <v/>
      </c>
      <c r="AX356" s="112"/>
    </row>
    <row r="357" spans="1:50" s="124" customFormat="1" ht="15" hidden="1" customHeight="1" x14ac:dyDescent="0.3">
      <c r="A357" s="118">
        <v>366240</v>
      </c>
      <c r="B357" s="119" t="s">
        <v>349</v>
      </c>
      <c r="C357" s="27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45"/>
      <c r="O357" s="54">
        <f t="shared" si="13"/>
        <v>0</v>
      </c>
      <c r="P357" s="27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45"/>
      <c r="AB357" s="54">
        <f t="shared" si="13"/>
        <v>0</v>
      </c>
      <c r="AC357" s="64"/>
      <c r="AD357" s="71"/>
      <c r="AE357" s="71"/>
      <c r="AF357" s="71"/>
      <c r="AG357" s="71"/>
      <c r="AH357" s="71"/>
      <c r="AI357" s="71"/>
      <c r="AJ357" s="71"/>
      <c r="AK357" s="71"/>
      <c r="AL357" s="71"/>
      <c r="AM357" s="71"/>
      <c r="AN357" s="80"/>
      <c r="AO357" s="157">
        <f t="shared" si="13"/>
        <v>0</v>
      </c>
      <c r="AP357" s="36" t="str">
        <f t="shared" si="9"/>
        <v/>
      </c>
      <c r="AQ357" s="98" t="str">
        <f t="shared" si="10"/>
        <v/>
      </c>
      <c r="AR357" s="36" t="e">
        <f>IF(#REF!-AB357=0,"",#REF!-AB357)</f>
        <v>#REF!</v>
      </c>
      <c r="AS357" s="98" t="str">
        <f>IFERROR((#REF!-AB357)/AB357,"")</f>
        <v/>
      </c>
      <c r="AT357" s="89"/>
      <c r="AU357" s="36"/>
      <c r="AV357" s="36" t="str">
        <f t="shared" si="11"/>
        <v/>
      </c>
      <c r="AW357" s="98" t="str">
        <f t="shared" si="12"/>
        <v/>
      </c>
      <c r="AX357" s="112"/>
    </row>
    <row r="358" spans="1:50" ht="15" hidden="1" customHeight="1" x14ac:dyDescent="0.3">
      <c r="A358" s="118">
        <v>366310</v>
      </c>
      <c r="B358" s="119" t="s">
        <v>380</v>
      </c>
      <c r="C358" s="27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45"/>
      <c r="O358" s="54">
        <f t="shared" si="13"/>
        <v>0</v>
      </c>
      <c r="P358" s="27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45"/>
      <c r="AB358" s="54">
        <f t="shared" si="13"/>
        <v>0</v>
      </c>
      <c r="AC358" s="64"/>
      <c r="AD358" s="71"/>
      <c r="AE358" s="71"/>
      <c r="AF358" s="71"/>
      <c r="AG358" s="71"/>
      <c r="AH358" s="71"/>
      <c r="AI358" s="71"/>
      <c r="AJ358" s="71"/>
      <c r="AK358" s="71"/>
      <c r="AL358" s="71"/>
      <c r="AM358" s="71"/>
      <c r="AN358" s="80"/>
      <c r="AO358" s="157">
        <f t="shared" si="13"/>
        <v>0</v>
      </c>
      <c r="AP358" s="36" t="str">
        <f t="shared" si="9"/>
        <v/>
      </c>
      <c r="AQ358" s="98" t="str">
        <f t="shared" si="10"/>
        <v/>
      </c>
      <c r="AR358" s="36" t="e">
        <f>IF(#REF!-AB358=0,"",#REF!-AB358)</f>
        <v>#REF!</v>
      </c>
      <c r="AS358" s="98" t="str">
        <f>IFERROR((#REF!-AB358)/AB358,"")</f>
        <v/>
      </c>
      <c r="AT358" s="89"/>
      <c r="AU358" s="36"/>
      <c r="AV358" s="36" t="str">
        <f t="shared" si="11"/>
        <v/>
      </c>
      <c r="AW358" s="98" t="str">
        <f t="shared" si="12"/>
        <v/>
      </c>
      <c r="AX358" s="112"/>
    </row>
    <row r="359" spans="1:50" ht="15" customHeight="1" x14ac:dyDescent="0.3">
      <c r="A359" s="118">
        <v>366320</v>
      </c>
      <c r="B359" s="119" t="s">
        <v>381</v>
      </c>
      <c r="C359" s="27">
        <v>0</v>
      </c>
      <c r="D359" s="36">
        <v>0</v>
      </c>
      <c r="E359" s="36">
        <v>0</v>
      </c>
      <c r="F359" s="36">
        <v>0</v>
      </c>
      <c r="G359" s="36">
        <v>0</v>
      </c>
      <c r="H359" s="36">
        <v>0</v>
      </c>
      <c r="I359" s="36">
        <v>0</v>
      </c>
      <c r="J359" s="36">
        <v>0</v>
      </c>
      <c r="K359" s="36">
        <v>0</v>
      </c>
      <c r="L359" s="36">
        <v>0</v>
      </c>
      <c r="M359" s="36">
        <v>0</v>
      </c>
      <c r="N359" s="45">
        <v>-0.63</v>
      </c>
      <c r="O359" s="54">
        <f t="shared" si="13"/>
        <v>-0.63</v>
      </c>
      <c r="P359" s="27">
        <v>-83.3333333333333</v>
      </c>
      <c r="Q359" s="36">
        <v>-83.3333333333333</v>
      </c>
      <c r="R359" s="36">
        <v>-83.3333333333333</v>
      </c>
      <c r="S359" s="36">
        <v>-83.3333333333333</v>
      </c>
      <c r="T359" s="36">
        <v>-83.3333333333333</v>
      </c>
      <c r="U359" s="36">
        <v>-83.3333333333333</v>
      </c>
      <c r="V359" s="36">
        <v>-83.3333333333333</v>
      </c>
      <c r="W359" s="36">
        <v>-83.3333333333334</v>
      </c>
      <c r="X359" s="36">
        <v>-83.3333333333334</v>
      </c>
      <c r="Y359" s="36">
        <v>-83.3333333333334</v>
      </c>
      <c r="Z359" s="36">
        <v>-83.3333333333334</v>
      </c>
      <c r="AA359" s="45">
        <v>-83.3333333333334</v>
      </c>
      <c r="AB359" s="54">
        <f t="shared" si="13"/>
        <v>-1000</v>
      </c>
      <c r="AC359" s="64">
        <v>0</v>
      </c>
      <c r="AD359" s="71">
        <v>0</v>
      </c>
      <c r="AE359" s="71">
        <v>0</v>
      </c>
      <c r="AF359" s="71">
        <v>0</v>
      </c>
      <c r="AG359" s="71">
        <v>0</v>
      </c>
      <c r="AH359" s="71">
        <v>0</v>
      </c>
      <c r="AI359" s="71">
        <v>0</v>
      </c>
      <c r="AJ359" s="71">
        <v>-83.3333333333333</v>
      </c>
      <c r="AK359" s="71">
        <v>-83.3333333333333</v>
      </c>
      <c r="AL359" s="71">
        <v>-83.3333333333333</v>
      </c>
      <c r="AM359" s="71">
        <v>-83.3333333333333</v>
      </c>
      <c r="AN359" s="80">
        <v>-83.3333333333333</v>
      </c>
      <c r="AO359" s="157">
        <f t="shared" si="13"/>
        <v>-416.66666666666652</v>
      </c>
      <c r="AP359" s="36">
        <f t="shared" si="9"/>
        <v>583.33333333333348</v>
      </c>
      <c r="AQ359" s="98">
        <f t="shared" si="10"/>
        <v>-0.58333333333333348</v>
      </c>
      <c r="AR359" s="36" t="e">
        <f>IF(#REF!-AB359=0,"",#REF!-AB359)</f>
        <v>#REF!</v>
      </c>
      <c r="AS359" s="98" t="str">
        <f>IFERROR((#REF!-AB359)/AB359,"")</f>
        <v/>
      </c>
      <c r="AT359" s="89">
        <v>0</v>
      </c>
      <c r="AU359" s="36"/>
      <c r="AV359" s="36" t="str">
        <f t="shared" si="11"/>
        <v/>
      </c>
      <c r="AW359" s="98" t="str">
        <f t="shared" si="12"/>
        <v/>
      </c>
      <c r="AX359" s="112"/>
    </row>
    <row r="360" spans="1:50" ht="15" customHeight="1" x14ac:dyDescent="0.3">
      <c r="A360" s="118">
        <v>366350</v>
      </c>
      <c r="B360" s="119" t="s">
        <v>382</v>
      </c>
      <c r="C360" s="27">
        <v>-192.39</v>
      </c>
      <c r="D360" s="36">
        <v>-187.5</v>
      </c>
      <c r="E360" s="36">
        <v>-230.78</v>
      </c>
      <c r="F360" s="36">
        <v>-145.83000000000001</v>
      </c>
      <c r="G360" s="36">
        <v>-218.29</v>
      </c>
      <c r="H360" s="36">
        <v>-190.99</v>
      </c>
      <c r="I360" s="36">
        <v>-187.5</v>
      </c>
      <c r="J360" s="36">
        <v>-187.5</v>
      </c>
      <c r="K360" s="36">
        <v>-204.16</v>
      </c>
      <c r="L360" s="36">
        <v>-243.49</v>
      </c>
      <c r="M360" s="36">
        <v>-152.63999999999999</v>
      </c>
      <c r="N360" s="45">
        <v>-192.24</v>
      </c>
      <c r="O360" s="54">
        <f t="shared" si="13"/>
        <v>-2333.3100000000004</v>
      </c>
      <c r="P360" s="27">
        <v>-83.3333333333333</v>
      </c>
      <c r="Q360" s="36">
        <v>-83.3333333333333</v>
      </c>
      <c r="R360" s="36">
        <v>-83.3333333333333</v>
      </c>
      <c r="S360" s="36">
        <v>-83.3333333333333</v>
      </c>
      <c r="T360" s="36">
        <v>-83.3333333333333</v>
      </c>
      <c r="U360" s="36">
        <v>-83.3333333333333</v>
      </c>
      <c r="V360" s="36">
        <v>-83.3333333333333</v>
      </c>
      <c r="W360" s="36">
        <v>-83.3333333333334</v>
      </c>
      <c r="X360" s="36">
        <v>-83.3333333333334</v>
      </c>
      <c r="Y360" s="36">
        <v>-83.3333333333334</v>
      </c>
      <c r="Z360" s="36">
        <v>-83.3333333333334</v>
      </c>
      <c r="AA360" s="45">
        <v>-83.3333333333334</v>
      </c>
      <c r="AB360" s="54">
        <f t="shared" si="13"/>
        <v>-1000</v>
      </c>
      <c r="AC360" s="64">
        <v>-191.58</v>
      </c>
      <c r="AD360" s="71">
        <v>-192.64</v>
      </c>
      <c r="AE360" s="71">
        <v>-190.32</v>
      </c>
      <c r="AF360" s="71">
        <v>-193.19</v>
      </c>
      <c r="AG360" s="71">
        <v>-169.77</v>
      </c>
      <c r="AH360" s="71">
        <v>-187.5</v>
      </c>
      <c r="AI360" s="71">
        <v>-187.5</v>
      </c>
      <c r="AJ360" s="71">
        <v>-83.3333333333333</v>
      </c>
      <c r="AK360" s="71">
        <v>-83.3333333333333</v>
      </c>
      <c r="AL360" s="71">
        <v>-83.3333333333333</v>
      </c>
      <c r="AM360" s="71">
        <v>-83.3333333333333</v>
      </c>
      <c r="AN360" s="80">
        <v>-83.3333333333333</v>
      </c>
      <c r="AO360" s="157">
        <f t="shared" si="13"/>
        <v>-1729.1666666666663</v>
      </c>
      <c r="AP360" s="36">
        <f t="shared" si="9"/>
        <v>-729.16666666666629</v>
      </c>
      <c r="AQ360" s="98">
        <f t="shared" si="10"/>
        <v>0.7291666666666663</v>
      </c>
      <c r="AR360" s="36" t="e">
        <f>IF(#REF!-AB360=0,"",#REF!-AB360)</f>
        <v>#REF!</v>
      </c>
      <c r="AS360" s="98" t="str">
        <f>IFERROR((#REF!-AB360)/AB360,"")</f>
        <v/>
      </c>
      <c r="AT360" s="89">
        <v>-1353.28</v>
      </c>
      <c r="AU360" s="36">
        <v>-1312.5</v>
      </c>
      <c r="AV360" s="36">
        <f t="shared" si="11"/>
        <v>40.779999999999973</v>
      </c>
      <c r="AW360" s="98">
        <f t="shared" si="12"/>
        <v>-3.0134192480491824E-2</v>
      </c>
      <c r="AX360" s="112"/>
    </row>
    <row r="361" spans="1:50" ht="15" customHeight="1" x14ac:dyDescent="0.3">
      <c r="A361" s="118">
        <v>366380</v>
      </c>
      <c r="B361" s="119" t="s">
        <v>383</v>
      </c>
      <c r="C361" s="27">
        <v>0</v>
      </c>
      <c r="D361" s="36">
        <v>0</v>
      </c>
      <c r="E361" s="36">
        <v>0</v>
      </c>
      <c r="F361" s="36">
        <v>0</v>
      </c>
      <c r="G361" s="36">
        <v>0</v>
      </c>
      <c r="H361" s="36">
        <v>0</v>
      </c>
      <c r="I361" s="36">
        <v>0</v>
      </c>
      <c r="J361" s="36">
        <v>0</v>
      </c>
      <c r="K361" s="36">
        <v>0</v>
      </c>
      <c r="L361" s="36">
        <v>0</v>
      </c>
      <c r="M361" s="36">
        <v>0</v>
      </c>
      <c r="N361" s="45">
        <v>-451.7</v>
      </c>
      <c r="O361" s="54">
        <f t="shared" si="13"/>
        <v>-451.7</v>
      </c>
      <c r="P361" s="27">
        <v>-8.3333333333333304</v>
      </c>
      <c r="Q361" s="36">
        <v>-8.3333333333333304</v>
      </c>
      <c r="R361" s="36">
        <v>-8.3333333333333304</v>
      </c>
      <c r="S361" s="36">
        <v>-8.3333333333333393</v>
      </c>
      <c r="T361" s="36">
        <v>-8.3333333333333393</v>
      </c>
      <c r="U361" s="36">
        <v>-8.3333333333333393</v>
      </c>
      <c r="V361" s="36">
        <v>-8.3333333333333393</v>
      </c>
      <c r="W361" s="36">
        <v>-8.3333333333333304</v>
      </c>
      <c r="X361" s="36">
        <v>-8.3333333333333304</v>
      </c>
      <c r="Y361" s="36">
        <v>-8.3333333333333304</v>
      </c>
      <c r="Z361" s="36">
        <v>-8.3333333333333304</v>
      </c>
      <c r="AA361" s="45">
        <v>-8.3333333333333304</v>
      </c>
      <c r="AB361" s="54">
        <f t="shared" si="13"/>
        <v>-100</v>
      </c>
      <c r="AC361" s="64">
        <v>0</v>
      </c>
      <c r="AD361" s="71">
        <v>0</v>
      </c>
      <c r="AE361" s="71">
        <v>0</v>
      </c>
      <c r="AF361" s="71">
        <v>0</v>
      </c>
      <c r="AG361" s="71">
        <v>0</v>
      </c>
      <c r="AH361" s="71">
        <v>0</v>
      </c>
      <c r="AI361" s="71">
        <v>0</v>
      </c>
      <c r="AJ361" s="71">
        <v>-8.3333333333333304</v>
      </c>
      <c r="AK361" s="71">
        <v>-8.3333333333333304</v>
      </c>
      <c r="AL361" s="71">
        <v>-8.3333333333333304</v>
      </c>
      <c r="AM361" s="71">
        <v>-8.3333333333333393</v>
      </c>
      <c r="AN361" s="80">
        <v>-8.3333333333333393</v>
      </c>
      <c r="AO361" s="157">
        <f t="shared" si="13"/>
        <v>-41.666666666666671</v>
      </c>
      <c r="AP361" s="36">
        <f t="shared" si="9"/>
        <v>58.333333333333329</v>
      </c>
      <c r="AQ361" s="98">
        <f t="shared" si="10"/>
        <v>-0.58333333333333326</v>
      </c>
      <c r="AR361" s="36" t="e">
        <f>IF(#REF!-AB361=0,"",#REF!-AB361)</f>
        <v>#REF!</v>
      </c>
      <c r="AS361" s="98" t="str">
        <f>IFERROR((#REF!-AB361)/AB361,"")</f>
        <v/>
      </c>
      <c r="AT361" s="89">
        <v>0</v>
      </c>
      <c r="AU361" s="36"/>
      <c r="AV361" s="36" t="str">
        <f t="shared" si="11"/>
        <v/>
      </c>
      <c r="AW361" s="98" t="str">
        <f t="shared" si="12"/>
        <v/>
      </c>
      <c r="AX361" s="112"/>
    </row>
    <row r="362" spans="1:50" ht="15" customHeight="1" x14ac:dyDescent="0.3">
      <c r="A362" s="8">
        <v>3663039</v>
      </c>
      <c r="B362" s="17" t="s">
        <v>384</v>
      </c>
      <c r="C362" s="28">
        <v>0</v>
      </c>
      <c r="D362" s="37">
        <v>0</v>
      </c>
      <c r="E362" s="37">
        <v>0</v>
      </c>
      <c r="F362" s="37">
        <v>0</v>
      </c>
      <c r="G362" s="37">
        <v>0</v>
      </c>
      <c r="H362" s="37">
        <v>0</v>
      </c>
      <c r="I362" s="37">
        <v>-67749.38</v>
      </c>
      <c r="J362" s="37">
        <v>0</v>
      </c>
      <c r="K362" s="37">
        <v>0</v>
      </c>
      <c r="L362" s="37">
        <v>0</v>
      </c>
      <c r="M362" s="37">
        <v>0</v>
      </c>
      <c r="N362" s="46">
        <v>0</v>
      </c>
      <c r="O362" s="55">
        <f t="shared" si="13"/>
        <v>-67749.38</v>
      </c>
      <c r="P362" s="28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46"/>
      <c r="AB362" s="55">
        <f t="shared" si="13"/>
        <v>0</v>
      </c>
      <c r="AC362" s="65">
        <v>-61856.36</v>
      </c>
      <c r="AD362" s="73">
        <v>0</v>
      </c>
      <c r="AE362" s="73">
        <v>0</v>
      </c>
      <c r="AF362" s="73">
        <v>0</v>
      </c>
      <c r="AG362" s="73">
        <v>0</v>
      </c>
      <c r="AH362" s="73">
        <v>0</v>
      </c>
      <c r="AI362" s="73">
        <v>0</v>
      </c>
      <c r="AJ362" s="73">
        <v>0</v>
      </c>
      <c r="AK362" s="73">
        <v>0</v>
      </c>
      <c r="AL362" s="73">
        <v>0</v>
      </c>
      <c r="AM362" s="73">
        <v>0</v>
      </c>
      <c r="AN362" s="82">
        <v>0</v>
      </c>
      <c r="AO362" s="158">
        <f t="shared" si="13"/>
        <v>-61856.36</v>
      </c>
      <c r="AP362" s="37">
        <f t="shared" si="9"/>
        <v>-61856.36</v>
      </c>
      <c r="AQ362" s="99" t="str">
        <f t="shared" si="10"/>
        <v/>
      </c>
      <c r="AR362" s="37" t="e">
        <f>IF(#REF!-AB362=0,"",#REF!-AB362)</f>
        <v>#REF!</v>
      </c>
      <c r="AS362" s="99" t="str">
        <f>IFERROR((#REF!-AB362)/AB362,"")</f>
        <v/>
      </c>
      <c r="AT362" s="90">
        <v>-67749.38</v>
      </c>
      <c r="AU362" s="37">
        <v>-61856.36</v>
      </c>
      <c r="AV362" s="37">
        <f t="shared" si="11"/>
        <v>5893.0200000000041</v>
      </c>
      <c r="AW362" s="99">
        <f t="shared" si="12"/>
        <v>-8.6982641021954799E-2</v>
      </c>
      <c r="AX362" s="113"/>
    </row>
    <row r="363" spans="1:50" ht="15" hidden="1" customHeight="1" x14ac:dyDescent="0.3">
      <c r="A363" s="10" t="s">
        <v>141</v>
      </c>
      <c r="B363" s="18"/>
      <c r="C363" s="29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47"/>
      <c r="O363" s="56">
        <f t="shared" si="13"/>
        <v>0</v>
      </c>
      <c r="P363" s="29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47"/>
      <c r="AB363" s="56">
        <f t="shared" si="13"/>
        <v>0</v>
      </c>
      <c r="AC363" s="66"/>
      <c r="AD363" s="74"/>
      <c r="AE363" s="74"/>
      <c r="AF363" s="74"/>
      <c r="AG363" s="74"/>
      <c r="AH363" s="74"/>
      <c r="AI363" s="74"/>
      <c r="AJ363" s="74"/>
      <c r="AK363" s="74"/>
      <c r="AL363" s="74"/>
      <c r="AM363" s="74"/>
      <c r="AN363" s="83"/>
      <c r="AO363" s="159">
        <f t="shared" si="13"/>
        <v>0</v>
      </c>
      <c r="AP363" s="38" t="str">
        <f t="shared" si="9"/>
        <v/>
      </c>
      <c r="AQ363" s="100" t="str">
        <f t="shared" si="10"/>
        <v/>
      </c>
      <c r="AR363" s="38" t="e">
        <f>IF(#REF!-AB363=0,"",#REF!-AB363)</f>
        <v>#REF!</v>
      </c>
      <c r="AS363" s="100" t="str">
        <f>IFERROR((#REF!-AB363)/AB363,"")</f>
        <v/>
      </c>
      <c r="AT363" s="91"/>
      <c r="AU363" s="38"/>
      <c r="AV363" s="38" t="str">
        <f t="shared" si="11"/>
        <v/>
      </c>
      <c r="AW363" s="100" t="str">
        <f t="shared" si="12"/>
        <v/>
      </c>
      <c r="AX363" s="114"/>
    </row>
    <row r="364" spans="1:50" ht="15" customHeight="1" x14ac:dyDescent="0.25">
      <c r="A364" s="11" t="s">
        <v>385</v>
      </c>
      <c r="B364" s="19" t="s">
        <v>386</v>
      </c>
      <c r="C364" s="30">
        <v>-24113.18</v>
      </c>
      <c r="D364" s="39">
        <v>-51536.06</v>
      </c>
      <c r="E364" s="39">
        <v>-237386.1</v>
      </c>
      <c r="F364" s="39">
        <v>21704.2300000008</v>
      </c>
      <c r="G364" s="39">
        <v>-131852.170000001</v>
      </c>
      <c r="H364" s="39">
        <v>-136532.20000000001</v>
      </c>
      <c r="I364" s="39">
        <v>181387.05000000101</v>
      </c>
      <c r="J364" s="39">
        <v>35261.010000001203</v>
      </c>
      <c r="K364" s="39">
        <v>129928.69999999899</v>
      </c>
      <c r="L364" s="39">
        <v>242172.86</v>
      </c>
      <c r="M364" s="39">
        <v>108847.42000000201</v>
      </c>
      <c r="N364" s="48">
        <v>180458.85999999801</v>
      </c>
      <c r="O364" s="57">
        <f t="shared" si="13"/>
        <v>318340.42000000092</v>
      </c>
      <c r="P364" s="30">
        <v>34462.666666666599</v>
      </c>
      <c r="Q364" s="39">
        <v>34462.666666666599</v>
      </c>
      <c r="R364" s="39">
        <v>34462.666666666802</v>
      </c>
      <c r="S364" s="39">
        <v>34462.666666666402</v>
      </c>
      <c r="T364" s="39">
        <v>34462.6666666659</v>
      </c>
      <c r="U364" s="39">
        <v>34462.666666667799</v>
      </c>
      <c r="V364" s="39">
        <v>34462.666666667799</v>
      </c>
      <c r="W364" s="39">
        <v>34462.6666666659</v>
      </c>
      <c r="X364" s="39">
        <v>34462.6666666663</v>
      </c>
      <c r="Y364" s="39">
        <v>34462.666666663499</v>
      </c>
      <c r="Z364" s="39">
        <v>34462.666666671998</v>
      </c>
      <c r="AA364" s="48">
        <v>34462.666666664503</v>
      </c>
      <c r="AB364" s="57">
        <f t="shared" si="13"/>
        <v>413552</v>
      </c>
      <c r="AC364" s="67">
        <v>37059.730000000003</v>
      </c>
      <c r="AD364" s="125">
        <v>66567.890000000101</v>
      </c>
      <c r="AE364" s="125">
        <v>-143981.07</v>
      </c>
      <c r="AF364" s="125">
        <v>-55701.819999999701</v>
      </c>
      <c r="AG364" s="125">
        <v>-182817.110000001</v>
      </c>
      <c r="AH364" s="125">
        <v>-42953.650000000103</v>
      </c>
      <c r="AI364" s="125">
        <v>158933.11000000199</v>
      </c>
      <c r="AJ364" s="125">
        <v>34462.6666666643</v>
      </c>
      <c r="AK364" s="125">
        <v>34462.666666667603</v>
      </c>
      <c r="AL364" s="125">
        <v>34462.666666666701</v>
      </c>
      <c r="AM364" s="125">
        <v>34462.666666665697</v>
      </c>
      <c r="AN364" s="84">
        <v>34462.666666667603</v>
      </c>
      <c r="AO364" s="160">
        <f t="shared" si="13"/>
        <v>9420.4133333332284</v>
      </c>
      <c r="AP364" s="39">
        <f t="shared" si="9"/>
        <v>-404131.58666666679</v>
      </c>
      <c r="AQ364" s="101">
        <f t="shared" si="10"/>
        <v>-0.97722072838885266</v>
      </c>
      <c r="AR364" s="39" t="e">
        <f>IF(#REF!-AB364=0,"",#REF!-AB364)</f>
        <v>#REF!</v>
      </c>
      <c r="AS364" s="101" t="str">
        <f>IFERROR((#REF!-AB364)/AB364,"")</f>
        <v/>
      </c>
      <c r="AT364" s="92">
        <v>-378328.43</v>
      </c>
      <c r="AU364" s="39">
        <v>-162892.92000000001</v>
      </c>
      <c r="AV364" s="39">
        <f t="shared" si="11"/>
        <v>215435.50999999998</v>
      </c>
      <c r="AW364" s="101">
        <f t="shared" si="12"/>
        <v>-0.56944044622816203</v>
      </c>
      <c r="AX364" s="115"/>
    </row>
    <row r="365" spans="1:50" ht="15" hidden="1" customHeight="1" x14ac:dyDescent="0.3">
      <c r="A365" s="10" t="s">
        <v>141</v>
      </c>
      <c r="B365" s="18"/>
      <c r="C365" s="29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47"/>
      <c r="O365" s="56">
        <f t="shared" si="13"/>
        <v>0</v>
      </c>
      <c r="P365" s="29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47"/>
      <c r="AB365" s="56">
        <f t="shared" si="13"/>
        <v>0</v>
      </c>
      <c r="AC365" s="66"/>
      <c r="AD365" s="74"/>
      <c r="AE365" s="74"/>
      <c r="AF365" s="74"/>
      <c r="AG365" s="74"/>
      <c r="AH365" s="74"/>
      <c r="AI365" s="74"/>
      <c r="AJ365" s="74"/>
      <c r="AK365" s="74"/>
      <c r="AL365" s="74"/>
      <c r="AM365" s="74"/>
      <c r="AN365" s="83"/>
      <c r="AO365" s="159">
        <f t="shared" si="13"/>
        <v>0</v>
      </c>
      <c r="AP365" s="38" t="str">
        <f t="shared" si="9"/>
        <v/>
      </c>
      <c r="AQ365" s="100" t="str">
        <f t="shared" si="10"/>
        <v/>
      </c>
      <c r="AR365" s="38" t="e">
        <f>IF(#REF!-AB365=0,"",#REF!-AB365)</f>
        <v>#REF!</v>
      </c>
      <c r="AS365" s="100" t="str">
        <f>IFERROR((#REF!-AB365)/AB365,"")</f>
        <v/>
      </c>
      <c r="AT365" s="91"/>
      <c r="AU365" s="38"/>
      <c r="AV365" s="38" t="str">
        <f t="shared" si="11"/>
        <v/>
      </c>
      <c r="AW365" s="100" t="str">
        <f t="shared" si="12"/>
        <v/>
      </c>
      <c r="AX365" s="114"/>
    </row>
    <row r="366" spans="1:50" ht="15" customHeight="1" x14ac:dyDescent="0.3">
      <c r="A366" s="6">
        <v>70007299</v>
      </c>
      <c r="B366" s="15" t="s">
        <v>387</v>
      </c>
      <c r="C366" s="26">
        <v>-75940.67</v>
      </c>
      <c r="D366" s="35">
        <v>-75918.320000000007</v>
      </c>
      <c r="E366" s="35">
        <v>-75918.33</v>
      </c>
      <c r="F366" s="35">
        <v>-75918.470000000103</v>
      </c>
      <c r="G366" s="35">
        <v>-75918.309999999896</v>
      </c>
      <c r="H366" s="35">
        <v>-75918.070000000007</v>
      </c>
      <c r="I366" s="35">
        <v>-75918.620000000097</v>
      </c>
      <c r="J366" s="35">
        <v>-75918.360000000102</v>
      </c>
      <c r="K366" s="35">
        <v>-75756.589999999895</v>
      </c>
      <c r="L366" s="35">
        <v>-75719.710000000094</v>
      </c>
      <c r="M366" s="35">
        <v>-74961.729999999894</v>
      </c>
      <c r="N366" s="44">
        <v>-77399.960000000196</v>
      </c>
      <c r="O366" s="53">
        <f t="shared" si="13"/>
        <v>-911207.14000000013</v>
      </c>
      <c r="P366" s="26">
        <v>-71624.166666666701</v>
      </c>
      <c r="Q366" s="35">
        <v>-71624.166666666701</v>
      </c>
      <c r="R366" s="35">
        <v>-71624.166666666701</v>
      </c>
      <c r="S366" s="35">
        <v>-71624.166666666701</v>
      </c>
      <c r="T366" s="35">
        <v>-71624.166666666599</v>
      </c>
      <c r="U366" s="35">
        <v>-71624.166666666701</v>
      </c>
      <c r="V366" s="35">
        <v>-71624.166666666701</v>
      </c>
      <c r="W366" s="35">
        <v>-71624.166666666701</v>
      </c>
      <c r="X366" s="35">
        <v>-71624.166666666599</v>
      </c>
      <c r="Y366" s="35">
        <v>-71624.166666666599</v>
      </c>
      <c r="Z366" s="35">
        <v>-71624.166666666701</v>
      </c>
      <c r="AA366" s="44">
        <v>-71624.166666666599</v>
      </c>
      <c r="AB366" s="53">
        <f t="shared" si="13"/>
        <v>-859490.00000000012</v>
      </c>
      <c r="AC366" s="62">
        <v>-75716.800000000003</v>
      </c>
      <c r="AD366" s="62">
        <v>-65039.65</v>
      </c>
      <c r="AE366" s="62">
        <v>-70368.72</v>
      </c>
      <c r="AF366" s="62">
        <v>-70368.89</v>
      </c>
      <c r="AG366" s="62">
        <v>-70368.639999999999</v>
      </c>
      <c r="AH366" s="62">
        <v>-70368.52</v>
      </c>
      <c r="AI366" s="62">
        <v>-70368.9800000002</v>
      </c>
      <c r="AJ366" s="62">
        <v>-71624.166666666599</v>
      </c>
      <c r="AK366" s="62">
        <v>-71624.166666666497</v>
      </c>
      <c r="AL366" s="62">
        <v>-71624.166666667006</v>
      </c>
      <c r="AM366" s="62">
        <v>-71624.166666666497</v>
      </c>
      <c r="AN366" s="62">
        <v>-71624.166666666497</v>
      </c>
      <c r="AO366" s="156">
        <f t="shared" si="13"/>
        <v>-850721.03333333333</v>
      </c>
      <c r="AP366" s="35">
        <f t="shared" si="9"/>
        <v>8768.9666666667908</v>
      </c>
      <c r="AQ366" s="97">
        <f t="shared" si="10"/>
        <v>-1.0202523201743812E-2</v>
      </c>
      <c r="AR366" s="35" t="e">
        <f>IF(#REF!-AB366=0,"",#REF!-AB366)</f>
        <v>#REF!</v>
      </c>
      <c r="AS366" s="97" t="str">
        <f>IFERROR((#REF!-AB366)/AB366,"")</f>
        <v/>
      </c>
      <c r="AT366" s="88">
        <v>-531450.79</v>
      </c>
      <c r="AU366" s="35">
        <v>-492600.2</v>
      </c>
      <c r="AV366" s="35">
        <f t="shared" si="11"/>
        <v>38850.590000000026</v>
      </c>
      <c r="AW366" s="97">
        <f t="shared" si="12"/>
        <v>-7.3102892555677687E-2</v>
      </c>
      <c r="AX366" s="110"/>
    </row>
    <row r="367" spans="1:50" ht="15" customHeight="1" x14ac:dyDescent="0.3">
      <c r="A367" s="7">
        <v>367000</v>
      </c>
      <c r="B367" s="21" t="s">
        <v>388</v>
      </c>
      <c r="C367" s="27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45"/>
      <c r="O367" s="54">
        <f t="shared" si="13"/>
        <v>0</v>
      </c>
      <c r="P367" s="27">
        <v>-71624.166666666701</v>
      </c>
      <c r="Q367" s="36">
        <v>-71624.166666666701</v>
      </c>
      <c r="R367" s="36">
        <v>-71624.166666666701</v>
      </c>
      <c r="S367" s="36">
        <v>-71624.166666666599</v>
      </c>
      <c r="T367" s="36">
        <v>-71624.166666666701</v>
      </c>
      <c r="U367" s="36">
        <v>-71624.166666666701</v>
      </c>
      <c r="V367" s="36">
        <v>-71624.166666666701</v>
      </c>
      <c r="W367" s="36">
        <v>-71624.166666666599</v>
      </c>
      <c r="X367" s="36">
        <v>-71624.166666666701</v>
      </c>
      <c r="Y367" s="36">
        <v>-71624.166666666599</v>
      </c>
      <c r="Z367" s="36">
        <v>-71624.166666666701</v>
      </c>
      <c r="AA367" s="45">
        <v>-71624.166666666599</v>
      </c>
      <c r="AB367" s="54">
        <f t="shared" si="13"/>
        <v>-859490.00000000012</v>
      </c>
      <c r="AC367" s="63">
        <v>0</v>
      </c>
      <c r="AD367" s="70">
        <v>0</v>
      </c>
      <c r="AE367" s="70">
        <v>0</v>
      </c>
      <c r="AF367" s="70">
        <v>0</v>
      </c>
      <c r="AG367" s="70">
        <v>0</v>
      </c>
      <c r="AH367" s="70">
        <v>0</v>
      </c>
      <c r="AI367" s="70">
        <v>0</v>
      </c>
      <c r="AJ367" s="70">
        <v>-71624.166666666701</v>
      </c>
      <c r="AK367" s="70">
        <v>-71624.166666666701</v>
      </c>
      <c r="AL367" s="70">
        <v>-71624.166666666701</v>
      </c>
      <c r="AM367" s="70">
        <v>-71624.166666666701</v>
      </c>
      <c r="AN367" s="79">
        <v>-71624.166666666599</v>
      </c>
      <c r="AO367" s="157">
        <f t="shared" si="13"/>
        <v>-358120.83333333337</v>
      </c>
      <c r="AP367" s="36">
        <f t="shared" si="9"/>
        <v>501369.16666666674</v>
      </c>
      <c r="AQ367" s="98">
        <f t="shared" si="10"/>
        <v>-0.58333333333333337</v>
      </c>
      <c r="AR367" s="36" t="e">
        <f>IF(#REF!-AB367=0,"",#REF!-AB367)</f>
        <v>#REF!</v>
      </c>
      <c r="AS367" s="98" t="str">
        <f>IFERROR((#REF!-AB367)/AB367,"")</f>
        <v/>
      </c>
      <c r="AT367" s="89"/>
      <c r="AU367" s="36"/>
      <c r="AV367" s="36" t="str">
        <f t="shared" si="11"/>
        <v/>
      </c>
      <c r="AW367" s="98" t="str">
        <f t="shared" si="12"/>
        <v/>
      </c>
      <c r="AX367" s="111"/>
    </row>
    <row r="368" spans="1:50" ht="15" hidden="1" customHeight="1" x14ac:dyDescent="0.3">
      <c r="A368" s="118">
        <v>367100</v>
      </c>
      <c r="B368" s="119" t="s">
        <v>389</v>
      </c>
      <c r="C368" s="27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45"/>
      <c r="O368" s="54">
        <f t="shared" si="13"/>
        <v>0</v>
      </c>
      <c r="P368" s="27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45"/>
      <c r="AB368" s="54">
        <f t="shared" si="13"/>
        <v>0</v>
      </c>
      <c r="AC368" s="64"/>
      <c r="AD368" s="71"/>
      <c r="AE368" s="71"/>
      <c r="AF368" s="71"/>
      <c r="AG368" s="71"/>
      <c r="AH368" s="71"/>
      <c r="AI368" s="71"/>
      <c r="AJ368" s="71"/>
      <c r="AK368" s="71"/>
      <c r="AL368" s="71"/>
      <c r="AM368" s="71"/>
      <c r="AN368" s="80"/>
      <c r="AO368" s="157">
        <f t="shared" si="13"/>
        <v>0</v>
      </c>
      <c r="AP368" s="36" t="str">
        <f t="shared" si="9"/>
        <v/>
      </c>
      <c r="AQ368" s="98" t="str">
        <f t="shared" si="10"/>
        <v/>
      </c>
      <c r="AR368" s="36" t="e">
        <f>IF(#REF!-AB368=0,"",#REF!-AB368)</f>
        <v>#REF!</v>
      </c>
      <c r="AS368" s="98" t="str">
        <f>IFERROR((#REF!-AB368)/AB368,"")</f>
        <v/>
      </c>
      <c r="AT368" s="89"/>
      <c r="AU368" s="36"/>
      <c r="AV368" s="36" t="str">
        <f t="shared" si="11"/>
        <v/>
      </c>
      <c r="AW368" s="98" t="str">
        <f t="shared" si="12"/>
        <v/>
      </c>
      <c r="AX368" s="112"/>
    </row>
    <row r="369" spans="1:50" ht="15" customHeight="1" x14ac:dyDescent="0.3">
      <c r="A369" s="118">
        <v>367110</v>
      </c>
      <c r="B369" s="119" t="s">
        <v>390</v>
      </c>
      <c r="C369" s="27">
        <v>-351.57</v>
      </c>
      <c r="D369" s="36">
        <v>-351.57</v>
      </c>
      <c r="E369" s="36">
        <v>-351.57</v>
      </c>
      <c r="F369" s="36">
        <v>-351.57</v>
      </c>
      <c r="G369" s="36">
        <v>-351.57</v>
      </c>
      <c r="H369" s="36">
        <v>-351.57</v>
      </c>
      <c r="I369" s="36">
        <v>-351.57</v>
      </c>
      <c r="J369" s="36">
        <v>-351.57</v>
      </c>
      <c r="K369" s="36">
        <v>-351.57</v>
      </c>
      <c r="L369" s="36">
        <v>-351.57</v>
      </c>
      <c r="M369" s="36">
        <v>-351.57</v>
      </c>
      <c r="N369" s="45">
        <v>-2876.31</v>
      </c>
      <c r="O369" s="54">
        <f t="shared" si="13"/>
        <v>-6743.5800000000008</v>
      </c>
      <c r="P369" s="27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45"/>
      <c r="AB369" s="54">
        <f t="shared" si="13"/>
        <v>0</v>
      </c>
      <c r="AC369" s="64">
        <v>-1193.1500000000001</v>
      </c>
      <c r="AD369" s="71">
        <v>-1193.1500000000001</v>
      </c>
      <c r="AE369" s="71">
        <v>-1193.1500000000001</v>
      </c>
      <c r="AF369" s="71">
        <v>-1193.1500000000001</v>
      </c>
      <c r="AG369" s="71">
        <v>-1193.1500000000001</v>
      </c>
      <c r="AH369" s="71">
        <v>-1193.1500000000001</v>
      </c>
      <c r="AI369" s="71">
        <v>-1193.1500000000001</v>
      </c>
      <c r="AJ369" s="71">
        <v>0</v>
      </c>
      <c r="AK369" s="71">
        <v>0</v>
      </c>
      <c r="AL369" s="71">
        <v>0</v>
      </c>
      <c r="AM369" s="71">
        <v>0</v>
      </c>
      <c r="AN369" s="80">
        <v>0</v>
      </c>
      <c r="AO369" s="157">
        <f t="shared" si="13"/>
        <v>-8352.0499999999993</v>
      </c>
      <c r="AP369" s="36">
        <f t="shared" si="9"/>
        <v>-8352.0499999999993</v>
      </c>
      <c r="AQ369" s="98" t="str">
        <f t="shared" si="10"/>
        <v/>
      </c>
      <c r="AR369" s="36" t="e">
        <f>IF(#REF!-AB369=0,"",#REF!-AB369)</f>
        <v>#REF!</v>
      </c>
      <c r="AS369" s="98" t="str">
        <f>IFERROR((#REF!-AB369)/AB369,"")</f>
        <v/>
      </c>
      <c r="AT369" s="89">
        <v>-2460.9899999999998</v>
      </c>
      <c r="AU369" s="36">
        <v>-8352.0499999999993</v>
      </c>
      <c r="AV369" s="36">
        <f t="shared" si="11"/>
        <v>-5891.0599999999995</v>
      </c>
      <c r="AW369" s="98">
        <f t="shared" si="12"/>
        <v>2.3937764883238049</v>
      </c>
      <c r="AX369" s="112"/>
    </row>
    <row r="370" spans="1:50" ht="15" customHeight="1" x14ac:dyDescent="0.3">
      <c r="A370" s="118">
        <v>367120</v>
      </c>
      <c r="B370" s="119" t="s">
        <v>391</v>
      </c>
      <c r="C370" s="27">
        <v>-2149.0700000000002</v>
      </c>
      <c r="D370" s="36">
        <v>-2149.0700000000002</v>
      </c>
      <c r="E370" s="36">
        <v>-2149.0700000000002</v>
      </c>
      <c r="F370" s="36">
        <v>-2149.0700000000002</v>
      </c>
      <c r="G370" s="36">
        <v>-2149.0700000000002</v>
      </c>
      <c r="H370" s="36">
        <v>-2149.0700000000002</v>
      </c>
      <c r="I370" s="36">
        <v>-2149.0700000000002</v>
      </c>
      <c r="J370" s="36">
        <v>-2149.0700000000002</v>
      </c>
      <c r="K370" s="36">
        <v>-2149.0700000000002</v>
      </c>
      <c r="L370" s="36">
        <v>-2149.0700000000002</v>
      </c>
      <c r="M370" s="36">
        <v>-2149.0700000000002</v>
      </c>
      <c r="N370" s="45">
        <v>-2149.0700000000002</v>
      </c>
      <c r="O370" s="54">
        <f t="shared" si="13"/>
        <v>-25788.84</v>
      </c>
      <c r="P370" s="27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45"/>
      <c r="AB370" s="54">
        <f t="shared" si="13"/>
        <v>0</v>
      </c>
      <c r="AC370" s="64">
        <v>-2149.0700000000002</v>
      </c>
      <c r="AD370" s="71">
        <v>-2149.0700000000002</v>
      </c>
      <c r="AE370" s="71">
        <v>-2149.0700000000002</v>
      </c>
      <c r="AF370" s="71">
        <v>-2149.0700000000002</v>
      </c>
      <c r="AG370" s="71">
        <v>-2149.0700000000002</v>
      </c>
      <c r="AH370" s="71">
        <v>-2149.0700000000002</v>
      </c>
      <c r="AI370" s="71">
        <v>-2149.0700000000002</v>
      </c>
      <c r="AJ370" s="71">
        <v>0</v>
      </c>
      <c r="AK370" s="71">
        <v>0</v>
      </c>
      <c r="AL370" s="71">
        <v>0</v>
      </c>
      <c r="AM370" s="71">
        <v>0</v>
      </c>
      <c r="AN370" s="80">
        <v>0</v>
      </c>
      <c r="AO370" s="157">
        <f t="shared" si="13"/>
        <v>-15043.49</v>
      </c>
      <c r="AP370" s="36">
        <f t="shared" si="9"/>
        <v>-15043.49</v>
      </c>
      <c r="AQ370" s="98" t="str">
        <f t="shared" si="10"/>
        <v/>
      </c>
      <c r="AR370" s="36" t="e">
        <f>IF(#REF!-AB370=0,"",#REF!-AB370)</f>
        <v>#REF!</v>
      </c>
      <c r="AS370" s="98" t="str">
        <f>IFERROR((#REF!-AB370)/AB370,"")</f>
        <v/>
      </c>
      <c r="AT370" s="89">
        <v>-15043.49</v>
      </c>
      <c r="AU370" s="36">
        <v>-15043.49</v>
      </c>
      <c r="AV370" s="36" t="str">
        <f t="shared" si="11"/>
        <v/>
      </c>
      <c r="AW370" s="98">
        <f t="shared" si="12"/>
        <v>0</v>
      </c>
      <c r="AX370" s="112"/>
    </row>
    <row r="371" spans="1:50" ht="15" customHeight="1" x14ac:dyDescent="0.3">
      <c r="A371" s="118">
        <v>367130</v>
      </c>
      <c r="B371" s="119" t="s">
        <v>392</v>
      </c>
      <c r="C371" s="27">
        <v>-30033.06</v>
      </c>
      <c r="D371" s="36">
        <v>-30033.06</v>
      </c>
      <c r="E371" s="36">
        <v>-30033.06</v>
      </c>
      <c r="F371" s="36">
        <v>-30033.06</v>
      </c>
      <c r="G371" s="36">
        <v>-30033.06</v>
      </c>
      <c r="H371" s="36">
        <v>-30033.06</v>
      </c>
      <c r="I371" s="36">
        <v>-30033.06</v>
      </c>
      <c r="J371" s="36">
        <v>-30033.06</v>
      </c>
      <c r="K371" s="36">
        <v>-30033.06</v>
      </c>
      <c r="L371" s="36">
        <v>-30033.06</v>
      </c>
      <c r="M371" s="36">
        <v>-30033.06</v>
      </c>
      <c r="N371" s="45">
        <v>-30032.929999999898</v>
      </c>
      <c r="O371" s="54">
        <f t="shared" si="13"/>
        <v>-360396.58999999991</v>
      </c>
      <c r="P371" s="27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45"/>
      <c r="AB371" s="54">
        <f t="shared" si="13"/>
        <v>0</v>
      </c>
      <c r="AC371" s="64">
        <v>-30032.93</v>
      </c>
      <c r="AD371" s="71">
        <v>-29420.97</v>
      </c>
      <c r="AE371" s="71">
        <v>-29726.95</v>
      </c>
      <c r="AF371" s="71">
        <v>-29726.95</v>
      </c>
      <c r="AG371" s="71">
        <v>-29726.95</v>
      </c>
      <c r="AH371" s="71">
        <v>-29726.95</v>
      </c>
      <c r="AI371" s="71">
        <v>-29726.95</v>
      </c>
      <c r="AJ371" s="71">
        <v>0</v>
      </c>
      <c r="AK371" s="71">
        <v>0</v>
      </c>
      <c r="AL371" s="71">
        <v>0</v>
      </c>
      <c r="AM371" s="71">
        <v>0</v>
      </c>
      <c r="AN371" s="80">
        <v>0</v>
      </c>
      <c r="AO371" s="157">
        <f t="shared" si="13"/>
        <v>-208088.65000000002</v>
      </c>
      <c r="AP371" s="36">
        <f t="shared" si="9"/>
        <v>-208088.65000000002</v>
      </c>
      <c r="AQ371" s="98" t="str">
        <f t="shared" si="10"/>
        <v/>
      </c>
      <c r="AR371" s="36" t="e">
        <f>IF(#REF!-AB371=0,"",#REF!-AB371)</f>
        <v>#REF!</v>
      </c>
      <c r="AS371" s="98" t="str">
        <f>IFERROR((#REF!-AB371)/AB371,"")</f>
        <v/>
      </c>
      <c r="AT371" s="89">
        <v>-210231.42</v>
      </c>
      <c r="AU371" s="36">
        <v>-208088.65</v>
      </c>
      <c r="AV371" s="36">
        <f t="shared" si="11"/>
        <v>2142.7700000000186</v>
      </c>
      <c r="AW371" s="98">
        <f t="shared" si="12"/>
        <v>-1.019243460373344E-2</v>
      </c>
      <c r="AX371" s="112"/>
    </row>
    <row r="372" spans="1:50" ht="15" customHeight="1" x14ac:dyDescent="0.3">
      <c r="A372" s="118">
        <v>367140</v>
      </c>
      <c r="B372" s="119" t="s">
        <v>393</v>
      </c>
      <c r="C372" s="27">
        <v>-42255.31</v>
      </c>
      <c r="D372" s="36">
        <v>-42232.959999999999</v>
      </c>
      <c r="E372" s="36">
        <v>-42232.97</v>
      </c>
      <c r="F372" s="36">
        <v>-42233.11</v>
      </c>
      <c r="G372" s="36">
        <v>-42232.95</v>
      </c>
      <c r="H372" s="36">
        <v>-42232.71</v>
      </c>
      <c r="I372" s="36">
        <v>-42233.26</v>
      </c>
      <c r="J372" s="36">
        <v>-42233</v>
      </c>
      <c r="K372" s="36">
        <v>-42071.23</v>
      </c>
      <c r="L372" s="36">
        <v>-42034.35</v>
      </c>
      <c r="M372" s="36">
        <v>-41276.370000000097</v>
      </c>
      <c r="N372" s="45">
        <v>-41189.99</v>
      </c>
      <c r="O372" s="54">
        <f t="shared" si="13"/>
        <v>-504458.21</v>
      </c>
      <c r="P372" s="27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45"/>
      <c r="AB372" s="54">
        <f t="shared" si="13"/>
        <v>0</v>
      </c>
      <c r="AC372" s="64">
        <v>-41189.99</v>
      </c>
      <c r="AD372" s="71">
        <v>-31011.200000000001</v>
      </c>
      <c r="AE372" s="71">
        <v>-36091.089999999997</v>
      </c>
      <c r="AF372" s="71">
        <v>-36091.26</v>
      </c>
      <c r="AG372" s="71">
        <v>-36091.01</v>
      </c>
      <c r="AH372" s="71">
        <v>-36090.89</v>
      </c>
      <c r="AI372" s="71">
        <v>-36091.35</v>
      </c>
      <c r="AJ372" s="71">
        <v>0</v>
      </c>
      <c r="AK372" s="71">
        <v>0</v>
      </c>
      <c r="AL372" s="71">
        <v>0</v>
      </c>
      <c r="AM372" s="71">
        <v>0</v>
      </c>
      <c r="AN372" s="80">
        <v>0</v>
      </c>
      <c r="AO372" s="157">
        <f t="shared" si="13"/>
        <v>-252656.79</v>
      </c>
      <c r="AP372" s="36">
        <f t="shared" si="9"/>
        <v>-252656.79</v>
      </c>
      <c r="AQ372" s="98" t="str">
        <f t="shared" si="10"/>
        <v/>
      </c>
      <c r="AR372" s="36" t="e">
        <f>IF(#REF!-AB372=0,"",#REF!-AB372)</f>
        <v>#REF!</v>
      </c>
      <c r="AS372" s="98" t="str">
        <f>IFERROR((#REF!-AB372)/AB372,"")</f>
        <v/>
      </c>
      <c r="AT372" s="89">
        <v>-295653.27</v>
      </c>
      <c r="AU372" s="36">
        <v>-252656.79</v>
      </c>
      <c r="AV372" s="36">
        <f t="shared" si="11"/>
        <v>42996.48000000001</v>
      </c>
      <c r="AW372" s="98">
        <f t="shared" si="12"/>
        <v>-0.1454287314326001</v>
      </c>
      <c r="AX372" s="112"/>
    </row>
    <row r="373" spans="1:50" ht="15" customHeight="1" x14ac:dyDescent="0.3">
      <c r="A373" s="118">
        <v>367150</v>
      </c>
      <c r="B373" s="119" t="s">
        <v>394</v>
      </c>
      <c r="C373" s="27">
        <v>-1151.6600000000001</v>
      </c>
      <c r="D373" s="36">
        <v>-1151.6600000000001</v>
      </c>
      <c r="E373" s="36">
        <v>-1151.6600000000001</v>
      </c>
      <c r="F373" s="36">
        <v>-1151.6600000000001</v>
      </c>
      <c r="G373" s="36">
        <v>-1151.6600000000001</v>
      </c>
      <c r="H373" s="36">
        <v>-1151.6600000000001</v>
      </c>
      <c r="I373" s="36">
        <v>-1151.6600000000001</v>
      </c>
      <c r="J373" s="36">
        <v>-1151.6600000000001</v>
      </c>
      <c r="K373" s="36">
        <v>-1151.6600000000001</v>
      </c>
      <c r="L373" s="36">
        <v>-1151.6600000000001</v>
      </c>
      <c r="M373" s="36">
        <v>-1151.6600000000001</v>
      </c>
      <c r="N373" s="45">
        <v>-1151.6600000000001</v>
      </c>
      <c r="O373" s="54">
        <f t="shared" si="13"/>
        <v>-13819.92</v>
      </c>
      <c r="P373" s="27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45"/>
      <c r="AB373" s="54">
        <f t="shared" si="13"/>
        <v>0</v>
      </c>
      <c r="AC373" s="64">
        <v>-1151.6600000000001</v>
      </c>
      <c r="AD373" s="71">
        <v>-1265.26</v>
      </c>
      <c r="AE373" s="71">
        <v>-1208.46</v>
      </c>
      <c r="AF373" s="71">
        <v>-1208.46</v>
      </c>
      <c r="AG373" s="71">
        <v>-1208.46</v>
      </c>
      <c r="AH373" s="71">
        <v>-1208.46</v>
      </c>
      <c r="AI373" s="71">
        <v>-1208.46</v>
      </c>
      <c r="AJ373" s="71">
        <v>0</v>
      </c>
      <c r="AK373" s="71">
        <v>0</v>
      </c>
      <c r="AL373" s="71">
        <v>0</v>
      </c>
      <c r="AM373" s="71">
        <v>0</v>
      </c>
      <c r="AN373" s="80">
        <v>0</v>
      </c>
      <c r="AO373" s="157">
        <f t="shared" si="13"/>
        <v>-8459.2200000000012</v>
      </c>
      <c r="AP373" s="36">
        <f t="shared" si="9"/>
        <v>-8459.2200000000012</v>
      </c>
      <c r="AQ373" s="98" t="str">
        <f t="shared" si="10"/>
        <v/>
      </c>
      <c r="AR373" s="36" t="e">
        <f>IF(#REF!-AB373=0,"",#REF!-AB373)</f>
        <v>#REF!</v>
      </c>
      <c r="AS373" s="98" t="str">
        <f>IFERROR((#REF!-AB373)/AB373,"")</f>
        <v/>
      </c>
      <c r="AT373" s="89">
        <v>-8061.62</v>
      </c>
      <c r="AU373" s="36">
        <v>-8459.2199999999993</v>
      </c>
      <c r="AV373" s="36">
        <f t="shared" si="11"/>
        <v>-397.59999999999945</v>
      </c>
      <c r="AW373" s="98">
        <f t="shared" si="12"/>
        <v>4.9320111838563399E-2</v>
      </c>
      <c r="AX373" s="112"/>
    </row>
    <row r="374" spans="1:50" ht="15" hidden="1" customHeight="1" x14ac:dyDescent="0.3">
      <c r="A374" s="118">
        <v>367160</v>
      </c>
      <c r="B374" s="119" t="s">
        <v>395</v>
      </c>
      <c r="C374" s="27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45"/>
      <c r="O374" s="54">
        <f t="shared" si="13"/>
        <v>0</v>
      </c>
      <c r="P374" s="27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45"/>
      <c r="AB374" s="54">
        <f t="shared" si="13"/>
        <v>0</v>
      </c>
      <c r="AC374" s="64"/>
      <c r="AD374" s="71"/>
      <c r="AE374" s="71"/>
      <c r="AF374" s="71"/>
      <c r="AG374" s="71"/>
      <c r="AH374" s="71"/>
      <c r="AI374" s="71"/>
      <c r="AJ374" s="71"/>
      <c r="AK374" s="71"/>
      <c r="AL374" s="71"/>
      <c r="AM374" s="71"/>
      <c r="AN374" s="80"/>
      <c r="AO374" s="157">
        <f t="shared" si="13"/>
        <v>0</v>
      </c>
      <c r="AP374" s="36" t="str">
        <f t="shared" si="9"/>
        <v/>
      </c>
      <c r="AQ374" s="98" t="str">
        <f t="shared" si="10"/>
        <v/>
      </c>
      <c r="AR374" s="36" t="e">
        <f>IF(#REF!-AB374=0,"",#REF!-AB374)</f>
        <v>#REF!</v>
      </c>
      <c r="AS374" s="98" t="str">
        <f>IFERROR((#REF!-AB374)/AB374,"")</f>
        <v/>
      </c>
      <c r="AT374" s="89"/>
      <c r="AU374" s="36"/>
      <c r="AV374" s="36" t="str">
        <f t="shared" si="11"/>
        <v/>
      </c>
      <c r="AW374" s="98" t="str">
        <f t="shared" si="12"/>
        <v/>
      </c>
      <c r="AX374" s="112"/>
    </row>
    <row r="375" spans="1:50" ht="15" hidden="1" customHeight="1" x14ac:dyDescent="0.3">
      <c r="A375" s="118">
        <v>367210</v>
      </c>
      <c r="B375" s="119" t="s">
        <v>396</v>
      </c>
      <c r="C375" s="27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45"/>
      <c r="O375" s="54">
        <f t="shared" si="13"/>
        <v>0</v>
      </c>
      <c r="P375" s="27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45"/>
      <c r="AB375" s="54">
        <f t="shared" si="13"/>
        <v>0</v>
      </c>
      <c r="AC375" s="64"/>
      <c r="AD375" s="71"/>
      <c r="AE375" s="71"/>
      <c r="AF375" s="71"/>
      <c r="AG375" s="71"/>
      <c r="AH375" s="71"/>
      <c r="AI375" s="71"/>
      <c r="AJ375" s="71"/>
      <c r="AK375" s="71"/>
      <c r="AL375" s="71"/>
      <c r="AM375" s="71"/>
      <c r="AN375" s="80"/>
      <c r="AO375" s="157">
        <f t="shared" si="13"/>
        <v>0</v>
      </c>
      <c r="AP375" s="36" t="str">
        <f t="shared" si="9"/>
        <v/>
      </c>
      <c r="AQ375" s="98" t="str">
        <f t="shared" si="10"/>
        <v/>
      </c>
      <c r="AR375" s="36" t="e">
        <f>IF(#REF!-AB375=0,"",#REF!-AB375)</f>
        <v>#REF!</v>
      </c>
      <c r="AS375" s="98" t="str">
        <f>IFERROR((#REF!-AB375)/AB375,"")</f>
        <v/>
      </c>
      <c r="AT375" s="89"/>
      <c r="AU375" s="36"/>
      <c r="AV375" s="36" t="str">
        <f t="shared" si="11"/>
        <v/>
      </c>
      <c r="AW375" s="98" t="str">
        <f t="shared" si="12"/>
        <v/>
      </c>
      <c r="AX375" s="112"/>
    </row>
    <row r="376" spans="1:50" ht="15" hidden="1" customHeight="1" x14ac:dyDescent="0.3">
      <c r="A376" s="118">
        <v>367200</v>
      </c>
      <c r="B376" s="119" t="s">
        <v>397</v>
      </c>
      <c r="C376" s="27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45"/>
      <c r="O376" s="54">
        <f t="shared" si="13"/>
        <v>0</v>
      </c>
      <c r="P376" s="27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45"/>
      <c r="AB376" s="54">
        <f t="shared" si="13"/>
        <v>0</v>
      </c>
      <c r="AC376" s="64"/>
      <c r="AD376" s="71"/>
      <c r="AE376" s="71"/>
      <c r="AF376" s="71"/>
      <c r="AG376" s="71"/>
      <c r="AH376" s="71"/>
      <c r="AI376" s="71"/>
      <c r="AJ376" s="71"/>
      <c r="AK376" s="71"/>
      <c r="AL376" s="71"/>
      <c r="AM376" s="71"/>
      <c r="AN376" s="80"/>
      <c r="AO376" s="157">
        <f t="shared" si="13"/>
        <v>0</v>
      </c>
      <c r="AP376" s="36" t="str">
        <f t="shared" si="9"/>
        <v/>
      </c>
      <c r="AQ376" s="98" t="str">
        <f t="shared" si="10"/>
        <v/>
      </c>
      <c r="AR376" s="36" t="e">
        <f>IF(#REF!-AB376=0,"",#REF!-AB376)</f>
        <v>#REF!</v>
      </c>
      <c r="AS376" s="98" t="str">
        <f>IFERROR((#REF!-AB376)/AB376,"")</f>
        <v/>
      </c>
      <c r="AT376" s="89"/>
      <c r="AU376" s="36"/>
      <c r="AV376" s="36" t="str">
        <f t="shared" si="11"/>
        <v/>
      </c>
      <c r="AW376" s="98" t="str">
        <f t="shared" si="12"/>
        <v/>
      </c>
      <c r="AX376" s="112"/>
    </row>
    <row r="377" spans="1:50" ht="15" hidden="1" customHeight="1" x14ac:dyDescent="0.3">
      <c r="A377" s="118">
        <v>367230</v>
      </c>
      <c r="B377" s="119" t="s">
        <v>398</v>
      </c>
      <c r="C377" s="27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45"/>
      <c r="O377" s="54">
        <f t="shared" si="13"/>
        <v>0</v>
      </c>
      <c r="P377" s="27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45"/>
      <c r="AB377" s="54">
        <f t="shared" si="13"/>
        <v>0</v>
      </c>
      <c r="AC377" s="64"/>
      <c r="AD377" s="71"/>
      <c r="AE377" s="71"/>
      <c r="AF377" s="71"/>
      <c r="AG377" s="71"/>
      <c r="AH377" s="71"/>
      <c r="AI377" s="71"/>
      <c r="AJ377" s="71"/>
      <c r="AK377" s="71"/>
      <c r="AL377" s="71"/>
      <c r="AM377" s="71"/>
      <c r="AN377" s="80"/>
      <c r="AO377" s="157">
        <f t="shared" si="13"/>
        <v>0</v>
      </c>
      <c r="AP377" s="36" t="str">
        <f t="shared" si="9"/>
        <v/>
      </c>
      <c r="AQ377" s="98" t="str">
        <f t="shared" si="10"/>
        <v/>
      </c>
      <c r="AR377" s="36" t="e">
        <f>IF(#REF!-AB377=0,"",#REF!-AB377)</f>
        <v>#REF!</v>
      </c>
      <c r="AS377" s="98" t="str">
        <f>IFERROR((#REF!-AB377)/AB377,"")</f>
        <v/>
      </c>
      <c r="AT377" s="89"/>
      <c r="AU377" s="36"/>
      <c r="AV377" s="36" t="str">
        <f t="shared" si="11"/>
        <v/>
      </c>
      <c r="AW377" s="98" t="str">
        <f t="shared" si="12"/>
        <v/>
      </c>
      <c r="AX377" s="112"/>
    </row>
    <row r="378" spans="1:50" ht="15" hidden="1" customHeight="1" x14ac:dyDescent="0.3">
      <c r="A378" s="118">
        <v>367250</v>
      </c>
      <c r="B378" s="119" t="s">
        <v>399</v>
      </c>
      <c r="C378" s="27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45"/>
      <c r="O378" s="54">
        <f t="shared" si="13"/>
        <v>0</v>
      </c>
      <c r="P378" s="27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45"/>
      <c r="AB378" s="54">
        <f t="shared" si="13"/>
        <v>0</v>
      </c>
      <c r="AC378" s="64"/>
      <c r="AD378" s="71"/>
      <c r="AE378" s="71"/>
      <c r="AF378" s="71"/>
      <c r="AG378" s="71"/>
      <c r="AH378" s="71"/>
      <c r="AI378" s="71"/>
      <c r="AJ378" s="71"/>
      <c r="AK378" s="71"/>
      <c r="AL378" s="71"/>
      <c r="AM378" s="71"/>
      <c r="AN378" s="80"/>
      <c r="AO378" s="157">
        <f t="shared" si="13"/>
        <v>0</v>
      </c>
      <c r="AP378" s="36" t="str">
        <f t="shared" si="9"/>
        <v/>
      </c>
      <c r="AQ378" s="98" t="str">
        <f t="shared" si="10"/>
        <v/>
      </c>
      <c r="AR378" s="36" t="e">
        <f>IF(#REF!-AB378=0,"",#REF!-AB378)</f>
        <v>#REF!</v>
      </c>
      <c r="AS378" s="98" t="str">
        <f>IFERROR((#REF!-AB378)/AB378,"")</f>
        <v/>
      </c>
      <c r="AT378" s="89"/>
      <c r="AU378" s="36"/>
      <c r="AV378" s="36" t="str">
        <f t="shared" si="11"/>
        <v/>
      </c>
      <c r="AW378" s="98" t="str">
        <f t="shared" si="12"/>
        <v/>
      </c>
      <c r="AX378" s="112"/>
    </row>
    <row r="379" spans="1:50" ht="15" hidden="1" customHeight="1" x14ac:dyDescent="0.3">
      <c r="A379" s="6">
        <v>80008199</v>
      </c>
      <c r="B379" s="15" t="s">
        <v>400</v>
      </c>
      <c r="C379" s="26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44"/>
      <c r="O379" s="53">
        <f t="shared" si="13"/>
        <v>0</v>
      </c>
      <c r="P379" s="26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44"/>
      <c r="AB379" s="53">
        <f t="shared" si="13"/>
        <v>0</v>
      </c>
      <c r="AC379" s="62"/>
      <c r="AD379" s="72"/>
      <c r="AE379" s="72"/>
      <c r="AF379" s="72"/>
      <c r="AG379" s="72"/>
      <c r="AH379" s="72"/>
      <c r="AI379" s="72"/>
      <c r="AJ379" s="72"/>
      <c r="AK379" s="72"/>
      <c r="AL379" s="72"/>
      <c r="AM379" s="72"/>
      <c r="AN379" s="81"/>
      <c r="AO379" s="156">
        <f t="shared" si="13"/>
        <v>0</v>
      </c>
      <c r="AP379" s="35" t="str">
        <f t="shared" si="9"/>
        <v/>
      </c>
      <c r="AQ379" s="97" t="str">
        <f t="shared" si="10"/>
        <v/>
      </c>
      <c r="AR379" s="35" t="e">
        <f>IF(#REF!-AB379=0,"",#REF!-AB379)</f>
        <v>#REF!</v>
      </c>
      <c r="AS379" s="97" t="str">
        <f>IFERROR((#REF!-AB379)/AB379,"")</f>
        <v/>
      </c>
      <c r="AT379" s="88"/>
      <c r="AU379" s="35"/>
      <c r="AV379" s="35" t="str">
        <f t="shared" si="11"/>
        <v/>
      </c>
      <c r="AW379" s="97" t="str">
        <f t="shared" si="12"/>
        <v/>
      </c>
      <c r="AX379" s="110"/>
    </row>
    <row r="380" spans="1:50" ht="15" hidden="1" customHeight="1" x14ac:dyDescent="0.3">
      <c r="A380" s="6">
        <v>80008099</v>
      </c>
      <c r="B380" s="15" t="s">
        <v>401</v>
      </c>
      <c r="C380" s="26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44"/>
      <c r="O380" s="53">
        <f t="shared" si="13"/>
        <v>0</v>
      </c>
      <c r="P380" s="26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44"/>
      <c r="AB380" s="53">
        <f t="shared" si="13"/>
        <v>0</v>
      </c>
      <c r="AC380" s="62"/>
      <c r="AD380" s="62"/>
      <c r="AE380" s="62"/>
      <c r="AF380" s="62"/>
      <c r="AG380" s="62"/>
      <c r="AH380" s="62"/>
      <c r="AI380" s="62"/>
      <c r="AJ380" s="62"/>
      <c r="AK380" s="62"/>
      <c r="AL380" s="62"/>
      <c r="AM380" s="62"/>
      <c r="AN380" s="62"/>
      <c r="AO380" s="156">
        <f t="shared" si="13"/>
        <v>0</v>
      </c>
      <c r="AP380" s="35" t="str">
        <f t="shared" si="9"/>
        <v/>
      </c>
      <c r="AQ380" s="97" t="str">
        <f t="shared" si="10"/>
        <v/>
      </c>
      <c r="AR380" s="35" t="e">
        <f>IF(#REF!-AB380=0,"",#REF!-AB380)</f>
        <v>#REF!</v>
      </c>
      <c r="AS380" s="97" t="str">
        <f>IFERROR((#REF!-AB380)/AB380,"")</f>
        <v/>
      </c>
      <c r="AT380" s="88"/>
      <c r="AU380" s="35"/>
      <c r="AV380" s="35" t="str">
        <f t="shared" si="11"/>
        <v/>
      </c>
      <c r="AW380" s="97" t="str">
        <f t="shared" si="12"/>
        <v/>
      </c>
      <c r="AX380" s="110"/>
    </row>
    <row r="381" spans="1:50" ht="15" hidden="1" customHeight="1" x14ac:dyDescent="0.3">
      <c r="A381" s="7">
        <v>368000</v>
      </c>
      <c r="B381" s="21" t="s">
        <v>129</v>
      </c>
      <c r="C381" s="27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45"/>
      <c r="O381" s="54">
        <f t="shared" si="13"/>
        <v>0</v>
      </c>
      <c r="P381" s="27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45"/>
      <c r="AB381" s="54">
        <f t="shared" si="13"/>
        <v>0</v>
      </c>
      <c r="AC381" s="63"/>
      <c r="AD381" s="70"/>
      <c r="AE381" s="70"/>
      <c r="AF381" s="70"/>
      <c r="AG381" s="70"/>
      <c r="AH381" s="70"/>
      <c r="AI381" s="70"/>
      <c r="AJ381" s="70"/>
      <c r="AK381" s="70"/>
      <c r="AL381" s="70"/>
      <c r="AM381" s="70"/>
      <c r="AN381" s="79"/>
      <c r="AO381" s="157">
        <f t="shared" si="13"/>
        <v>0</v>
      </c>
      <c r="AP381" s="36" t="str">
        <f t="shared" si="9"/>
        <v/>
      </c>
      <c r="AQ381" s="98" t="str">
        <f t="shared" si="10"/>
        <v/>
      </c>
      <c r="AR381" s="36" t="e">
        <f>IF(#REF!-AB381=0,"",#REF!-AB381)</f>
        <v>#REF!</v>
      </c>
      <c r="AS381" s="98" t="str">
        <f>IFERROR((#REF!-AB381)/AB381,"")</f>
        <v/>
      </c>
      <c r="AT381" s="89"/>
      <c r="AU381" s="36"/>
      <c r="AV381" s="36" t="str">
        <f t="shared" si="11"/>
        <v/>
      </c>
      <c r="AW381" s="98" t="str">
        <f t="shared" si="12"/>
        <v/>
      </c>
      <c r="AX381" s="111"/>
    </row>
    <row r="382" spans="1:50" ht="15" hidden="1" customHeight="1" x14ac:dyDescent="0.3">
      <c r="A382" s="118">
        <v>368010</v>
      </c>
      <c r="B382" s="119" t="s">
        <v>402</v>
      </c>
      <c r="C382" s="27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45"/>
      <c r="O382" s="54">
        <f t="shared" si="13"/>
        <v>0</v>
      </c>
      <c r="P382" s="27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45"/>
      <c r="AB382" s="54">
        <f t="shared" si="13"/>
        <v>0</v>
      </c>
      <c r="AC382" s="64"/>
      <c r="AD382" s="71"/>
      <c r="AE382" s="71"/>
      <c r="AF382" s="71"/>
      <c r="AG382" s="71"/>
      <c r="AH382" s="71"/>
      <c r="AI382" s="71"/>
      <c r="AJ382" s="71"/>
      <c r="AK382" s="71"/>
      <c r="AL382" s="71"/>
      <c r="AM382" s="71"/>
      <c r="AN382" s="80"/>
      <c r="AO382" s="157">
        <f t="shared" si="13"/>
        <v>0</v>
      </c>
      <c r="AP382" s="36" t="str">
        <f t="shared" si="9"/>
        <v/>
      </c>
      <c r="AQ382" s="98" t="str">
        <f t="shared" si="10"/>
        <v/>
      </c>
      <c r="AR382" s="36" t="e">
        <f>IF(#REF!-AB382=0,"",#REF!-AB382)</f>
        <v>#REF!</v>
      </c>
      <c r="AS382" s="98" t="str">
        <f>IFERROR((#REF!-AB382)/AB382,"")</f>
        <v/>
      </c>
      <c r="AT382" s="89"/>
      <c r="AU382" s="36"/>
      <c r="AV382" s="36" t="str">
        <f t="shared" si="11"/>
        <v/>
      </c>
      <c r="AW382" s="98" t="str">
        <f t="shared" si="12"/>
        <v/>
      </c>
      <c r="AX382" s="112"/>
    </row>
    <row r="383" spans="1:50" ht="15" hidden="1" customHeight="1" x14ac:dyDescent="0.3">
      <c r="A383" s="118">
        <v>368020</v>
      </c>
      <c r="B383" s="119" t="s">
        <v>403</v>
      </c>
      <c r="C383" s="27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45"/>
      <c r="O383" s="54">
        <f t="shared" si="13"/>
        <v>0</v>
      </c>
      <c r="P383" s="27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45"/>
      <c r="AB383" s="54">
        <f t="shared" si="13"/>
        <v>0</v>
      </c>
      <c r="AC383" s="64"/>
      <c r="AD383" s="71"/>
      <c r="AE383" s="71"/>
      <c r="AF383" s="71"/>
      <c r="AG383" s="71"/>
      <c r="AH383" s="71"/>
      <c r="AI383" s="71"/>
      <c r="AJ383" s="71"/>
      <c r="AK383" s="71"/>
      <c r="AL383" s="71"/>
      <c r="AM383" s="71"/>
      <c r="AN383" s="80"/>
      <c r="AO383" s="157">
        <f t="shared" si="13"/>
        <v>0</v>
      </c>
      <c r="AP383" s="36" t="str">
        <f t="shared" si="9"/>
        <v/>
      </c>
      <c r="AQ383" s="98" t="str">
        <f t="shared" si="10"/>
        <v/>
      </c>
      <c r="AR383" s="36" t="e">
        <f>IF(#REF!-AB383=0,"",#REF!-AB383)</f>
        <v>#REF!</v>
      </c>
      <c r="AS383" s="98" t="str">
        <f>IFERROR((#REF!-AB383)/AB383,"")</f>
        <v/>
      </c>
      <c r="AT383" s="89"/>
      <c r="AU383" s="36"/>
      <c r="AV383" s="36" t="str">
        <f t="shared" si="11"/>
        <v/>
      </c>
      <c r="AW383" s="98" t="str">
        <f t="shared" si="12"/>
        <v/>
      </c>
      <c r="AX383" s="112"/>
    </row>
    <row r="384" spans="1:50" ht="15" hidden="1" customHeight="1" x14ac:dyDescent="0.3">
      <c r="A384" s="118">
        <v>368030</v>
      </c>
      <c r="B384" s="119" t="s">
        <v>404</v>
      </c>
      <c r="C384" s="27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45"/>
      <c r="O384" s="54">
        <f t="shared" si="13"/>
        <v>0</v>
      </c>
      <c r="P384" s="27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45"/>
      <c r="AB384" s="54">
        <f t="shared" si="13"/>
        <v>0</v>
      </c>
      <c r="AC384" s="64"/>
      <c r="AD384" s="71"/>
      <c r="AE384" s="71"/>
      <c r="AF384" s="71"/>
      <c r="AG384" s="71"/>
      <c r="AH384" s="71"/>
      <c r="AI384" s="71"/>
      <c r="AJ384" s="71"/>
      <c r="AK384" s="71"/>
      <c r="AL384" s="71"/>
      <c r="AM384" s="71"/>
      <c r="AN384" s="80"/>
      <c r="AO384" s="157">
        <f t="shared" si="13"/>
        <v>0</v>
      </c>
      <c r="AP384" s="36" t="str">
        <f t="shared" si="9"/>
        <v/>
      </c>
      <c r="AQ384" s="98" t="str">
        <f t="shared" si="10"/>
        <v/>
      </c>
      <c r="AR384" s="36" t="e">
        <f>IF(#REF!-AB384=0,"",#REF!-AB384)</f>
        <v>#REF!</v>
      </c>
      <c r="AS384" s="98" t="str">
        <f>IFERROR((#REF!-AB384)/AB384,"")</f>
        <v/>
      </c>
      <c r="AT384" s="89"/>
      <c r="AU384" s="36"/>
      <c r="AV384" s="36" t="str">
        <f t="shared" si="11"/>
        <v/>
      </c>
      <c r="AW384" s="98" t="str">
        <f t="shared" si="12"/>
        <v/>
      </c>
      <c r="AX384" s="112"/>
    </row>
    <row r="385" spans="1:50" ht="15" hidden="1" customHeight="1" x14ac:dyDescent="0.3">
      <c r="A385" s="118">
        <v>368040</v>
      </c>
      <c r="B385" s="119" t="s">
        <v>405</v>
      </c>
      <c r="C385" s="27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45"/>
      <c r="O385" s="54">
        <f t="shared" si="13"/>
        <v>0</v>
      </c>
      <c r="P385" s="27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45"/>
      <c r="AB385" s="54">
        <f t="shared" si="13"/>
        <v>0</v>
      </c>
      <c r="AC385" s="64"/>
      <c r="AD385" s="71"/>
      <c r="AE385" s="71"/>
      <c r="AF385" s="71"/>
      <c r="AG385" s="71"/>
      <c r="AH385" s="71"/>
      <c r="AI385" s="71"/>
      <c r="AJ385" s="71"/>
      <c r="AK385" s="71"/>
      <c r="AL385" s="71"/>
      <c r="AM385" s="71"/>
      <c r="AN385" s="80"/>
      <c r="AO385" s="157">
        <f t="shared" si="13"/>
        <v>0</v>
      </c>
      <c r="AP385" s="36" t="str">
        <f t="shared" si="9"/>
        <v/>
      </c>
      <c r="AQ385" s="98" t="str">
        <f t="shared" si="10"/>
        <v/>
      </c>
      <c r="AR385" s="36" t="e">
        <f>IF(#REF!-AB385=0,"",#REF!-AB385)</f>
        <v>#REF!</v>
      </c>
      <c r="AS385" s="98" t="str">
        <f>IFERROR((#REF!-AB385)/AB385,"")</f>
        <v/>
      </c>
      <c r="AT385" s="89"/>
      <c r="AU385" s="36"/>
      <c r="AV385" s="36" t="str">
        <f t="shared" si="11"/>
        <v/>
      </c>
      <c r="AW385" s="98" t="str">
        <f t="shared" si="12"/>
        <v/>
      </c>
      <c r="AX385" s="112"/>
    </row>
    <row r="386" spans="1:50" ht="15" hidden="1" customHeight="1" x14ac:dyDescent="0.3">
      <c r="A386" s="118">
        <v>368050</v>
      </c>
      <c r="B386" s="119" t="s">
        <v>406</v>
      </c>
      <c r="C386" s="27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45"/>
      <c r="O386" s="54">
        <f t="shared" si="13"/>
        <v>0</v>
      </c>
      <c r="P386" s="27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45"/>
      <c r="AB386" s="54">
        <f t="shared" si="13"/>
        <v>0</v>
      </c>
      <c r="AC386" s="64"/>
      <c r="AD386" s="71"/>
      <c r="AE386" s="71"/>
      <c r="AF386" s="71"/>
      <c r="AG386" s="71"/>
      <c r="AH386" s="71"/>
      <c r="AI386" s="71"/>
      <c r="AJ386" s="71"/>
      <c r="AK386" s="71"/>
      <c r="AL386" s="71"/>
      <c r="AM386" s="71"/>
      <c r="AN386" s="80"/>
      <c r="AO386" s="157">
        <f t="shared" si="13"/>
        <v>0</v>
      </c>
      <c r="AP386" s="36" t="str">
        <f t="shared" si="9"/>
        <v/>
      </c>
      <c r="AQ386" s="98" t="str">
        <f t="shared" si="10"/>
        <v/>
      </c>
      <c r="AR386" s="36" t="e">
        <f>IF(#REF!-AB386=0,"",#REF!-AB386)</f>
        <v>#REF!</v>
      </c>
      <c r="AS386" s="98" t="str">
        <f>IFERROR((#REF!-AB386)/AB386,"")</f>
        <v/>
      </c>
      <c r="AT386" s="89"/>
      <c r="AU386" s="36"/>
      <c r="AV386" s="36" t="str">
        <f t="shared" si="11"/>
        <v/>
      </c>
      <c r="AW386" s="98" t="str">
        <f t="shared" si="12"/>
        <v/>
      </c>
      <c r="AX386" s="112"/>
    </row>
    <row r="387" spans="1:50" ht="15" hidden="1" customHeight="1" x14ac:dyDescent="0.3">
      <c r="A387" s="6">
        <v>81008199</v>
      </c>
      <c r="B387" s="15" t="s">
        <v>407</v>
      </c>
      <c r="C387" s="26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44"/>
      <c r="O387" s="53">
        <f t="shared" si="13"/>
        <v>0</v>
      </c>
      <c r="P387" s="26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44"/>
      <c r="AB387" s="53">
        <f t="shared" si="13"/>
        <v>0</v>
      </c>
      <c r="AC387" s="62"/>
      <c r="AD387" s="62"/>
      <c r="AE387" s="62"/>
      <c r="AF387" s="62"/>
      <c r="AG387" s="62"/>
      <c r="AH387" s="62"/>
      <c r="AI387" s="62"/>
      <c r="AJ387" s="62"/>
      <c r="AK387" s="62"/>
      <c r="AL387" s="62"/>
      <c r="AM387" s="62"/>
      <c r="AN387" s="62"/>
      <c r="AO387" s="156">
        <f t="shared" si="13"/>
        <v>0</v>
      </c>
      <c r="AP387" s="35" t="str">
        <f t="shared" si="9"/>
        <v/>
      </c>
      <c r="AQ387" s="97" t="str">
        <f t="shared" si="10"/>
        <v/>
      </c>
      <c r="AR387" s="35" t="e">
        <f>IF(#REF!-AB387=0,"",#REF!-AB387)</f>
        <v>#REF!</v>
      </c>
      <c r="AS387" s="97" t="str">
        <f>IFERROR((#REF!-AB387)/AB387,"")</f>
        <v/>
      </c>
      <c r="AT387" s="88"/>
      <c r="AU387" s="35"/>
      <c r="AV387" s="35" t="str">
        <f t="shared" si="11"/>
        <v/>
      </c>
      <c r="AW387" s="97" t="str">
        <f t="shared" si="12"/>
        <v/>
      </c>
      <c r="AX387" s="110"/>
    </row>
    <row r="388" spans="1:50" ht="15" hidden="1" customHeight="1" x14ac:dyDescent="0.3">
      <c r="A388" s="7">
        <v>368100</v>
      </c>
      <c r="B388" s="16" t="s">
        <v>408</v>
      </c>
      <c r="C388" s="27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45"/>
      <c r="O388" s="54">
        <f t="shared" si="13"/>
        <v>0</v>
      </c>
      <c r="P388" s="27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45"/>
      <c r="AB388" s="54">
        <f t="shared" si="13"/>
        <v>0</v>
      </c>
      <c r="AC388" s="63"/>
      <c r="AD388" s="70"/>
      <c r="AE388" s="70"/>
      <c r="AF388" s="70"/>
      <c r="AG388" s="70"/>
      <c r="AH388" s="70"/>
      <c r="AI388" s="70"/>
      <c r="AJ388" s="70"/>
      <c r="AK388" s="70"/>
      <c r="AL388" s="70"/>
      <c r="AM388" s="70"/>
      <c r="AN388" s="79"/>
      <c r="AO388" s="157">
        <f t="shared" si="13"/>
        <v>0</v>
      </c>
      <c r="AP388" s="36" t="str">
        <f t="shared" si="9"/>
        <v/>
      </c>
      <c r="AQ388" s="98" t="str">
        <f t="shared" si="10"/>
        <v/>
      </c>
      <c r="AR388" s="36" t="e">
        <f>IF(#REF!-AB388=0,"",#REF!-AB388)</f>
        <v>#REF!</v>
      </c>
      <c r="AS388" s="98" t="str">
        <f>IFERROR((#REF!-AB388)/AB388,"")</f>
        <v/>
      </c>
      <c r="AT388" s="89"/>
      <c r="AU388" s="36"/>
      <c r="AV388" s="36" t="str">
        <f t="shared" si="11"/>
        <v/>
      </c>
      <c r="AW388" s="98" t="str">
        <f t="shared" si="12"/>
        <v/>
      </c>
      <c r="AX388" s="111"/>
    </row>
    <row r="389" spans="1:50" ht="15" hidden="1" customHeight="1" x14ac:dyDescent="0.3">
      <c r="A389" s="118">
        <v>368110</v>
      </c>
      <c r="B389" s="119" t="s">
        <v>409</v>
      </c>
      <c r="C389" s="27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45"/>
      <c r="O389" s="54">
        <f t="shared" si="13"/>
        <v>0</v>
      </c>
      <c r="P389" s="27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45"/>
      <c r="AB389" s="54">
        <f t="shared" si="13"/>
        <v>0</v>
      </c>
      <c r="AC389" s="64"/>
      <c r="AD389" s="71"/>
      <c r="AE389" s="71"/>
      <c r="AF389" s="71"/>
      <c r="AG389" s="71"/>
      <c r="AH389" s="71"/>
      <c r="AI389" s="71"/>
      <c r="AJ389" s="71"/>
      <c r="AK389" s="71"/>
      <c r="AL389" s="71"/>
      <c r="AM389" s="71"/>
      <c r="AN389" s="80"/>
      <c r="AO389" s="157">
        <f t="shared" si="13"/>
        <v>0</v>
      </c>
      <c r="AP389" s="36" t="str">
        <f t="shared" si="9"/>
        <v/>
      </c>
      <c r="AQ389" s="98" t="str">
        <f t="shared" si="10"/>
        <v/>
      </c>
      <c r="AR389" s="36" t="e">
        <f>IF(#REF!-AB389=0,"",#REF!-AB389)</f>
        <v>#REF!</v>
      </c>
      <c r="AS389" s="98" t="str">
        <f>IFERROR((#REF!-AB389)/AB389,"")</f>
        <v/>
      </c>
      <c r="AT389" s="89"/>
      <c r="AU389" s="36"/>
      <c r="AV389" s="36" t="str">
        <f t="shared" si="11"/>
        <v/>
      </c>
      <c r="AW389" s="98" t="str">
        <f t="shared" si="12"/>
        <v/>
      </c>
      <c r="AX389" s="112"/>
    </row>
    <row r="390" spans="1:50" ht="15" hidden="1" customHeight="1" x14ac:dyDescent="0.3">
      <c r="A390" s="118">
        <v>368120</v>
      </c>
      <c r="B390" s="119" t="s">
        <v>410</v>
      </c>
      <c r="C390" s="27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45"/>
      <c r="O390" s="54">
        <f t="shared" si="13"/>
        <v>0</v>
      </c>
      <c r="P390" s="27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45"/>
      <c r="AB390" s="54">
        <f t="shared" si="13"/>
        <v>0</v>
      </c>
      <c r="AC390" s="64"/>
      <c r="AD390" s="71"/>
      <c r="AE390" s="71"/>
      <c r="AF390" s="71"/>
      <c r="AG390" s="71"/>
      <c r="AH390" s="71"/>
      <c r="AI390" s="71"/>
      <c r="AJ390" s="71"/>
      <c r="AK390" s="71"/>
      <c r="AL390" s="71"/>
      <c r="AM390" s="71"/>
      <c r="AN390" s="80"/>
      <c r="AO390" s="157">
        <f t="shared" si="13"/>
        <v>0</v>
      </c>
      <c r="AP390" s="36" t="str">
        <f t="shared" si="9"/>
        <v/>
      </c>
      <c r="AQ390" s="98" t="str">
        <f t="shared" si="10"/>
        <v/>
      </c>
      <c r="AR390" s="36" t="e">
        <f>IF(#REF!-AB390=0,"",#REF!-AB390)</f>
        <v>#REF!</v>
      </c>
      <c r="AS390" s="98" t="str">
        <f>IFERROR((#REF!-AB390)/AB390,"")</f>
        <v/>
      </c>
      <c r="AT390" s="89"/>
      <c r="AU390" s="36"/>
      <c r="AV390" s="36" t="str">
        <f t="shared" si="11"/>
        <v/>
      </c>
      <c r="AW390" s="98" t="str">
        <f t="shared" si="12"/>
        <v/>
      </c>
      <c r="AX390" s="112"/>
    </row>
    <row r="391" spans="1:50" ht="15" hidden="1" customHeight="1" x14ac:dyDescent="0.3">
      <c r="A391" s="118">
        <v>368130</v>
      </c>
      <c r="B391" s="119" t="s">
        <v>411</v>
      </c>
      <c r="C391" s="27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45"/>
      <c r="O391" s="54">
        <f t="shared" si="13"/>
        <v>0</v>
      </c>
      <c r="P391" s="27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45"/>
      <c r="AB391" s="54">
        <f t="shared" si="13"/>
        <v>0</v>
      </c>
      <c r="AC391" s="64"/>
      <c r="AD391" s="71"/>
      <c r="AE391" s="71"/>
      <c r="AF391" s="71"/>
      <c r="AG391" s="71"/>
      <c r="AH391" s="71"/>
      <c r="AI391" s="71"/>
      <c r="AJ391" s="71"/>
      <c r="AK391" s="71"/>
      <c r="AL391" s="71"/>
      <c r="AM391" s="71"/>
      <c r="AN391" s="80"/>
      <c r="AO391" s="157">
        <f t="shared" si="13"/>
        <v>0</v>
      </c>
      <c r="AP391" s="36" t="str">
        <f t="shared" si="9"/>
        <v/>
      </c>
      <c r="AQ391" s="98" t="str">
        <f t="shared" si="10"/>
        <v/>
      </c>
      <c r="AR391" s="36" t="e">
        <f>IF(#REF!-AB391=0,"",#REF!-AB391)</f>
        <v>#REF!</v>
      </c>
      <c r="AS391" s="98" t="str">
        <f>IFERROR((#REF!-AB391)/AB391,"")</f>
        <v/>
      </c>
      <c r="AT391" s="89"/>
      <c r="AU391" s="36"/>
      <c r="AV391" s="36" t="str">
        <f t="shared" si="11"/>
        <v/>
      </c>
      <c r="AW391" s="98" t="str">
        <f t="shared" si="12"/>
        <v/>
      </c>
      <c r="AX391" s="112"/>
    </row>
    <row r="392" spans="1:50" ht="15" hidden="1" customHeight="1" x14ac:dyDescent="0.3">
      <c r="A392" s="118">
        <v>368140</v>
      </c>
      <c r="B392" s="119" t="s">
        <v>405</v>
      </c>
      <c r="C392" s="27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45"/>
      <c r="O392" s="54">
        <f t="shared" si="13"/>
        <v>0</v>
      </c>
      <c r="P392" s="27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45"/>
      <c r="AB392" s="54">
        <f t="shared" si="13"/>
        <v>0</v>
      </c>
      <c r="AC392" s="64"/>
      <c r="AD392" s="71"/>
      <c r="AE392" s="71"/>
      <c r="AF392" s="71"/>
      <c r="AG392" s="71"/>
      <c r="AH392" s="71"/>
      <c r="AI392" s="71"/>
      <c r="AJ392" s="71"/>
      <c r="AK392" s="71"/>
      <c r="AL392" s="71"/>
      <c r="AM392" s="71"/>
      <c r="AN392" s="80"/>
      <c r="AO392" s="157">
        <f t="shared" si="13"/>
        <v>0</v>
      </c>
      <c r="AP392" s="36" t="str">
        <f t="shared" si="9"/>
        <v/>
      </c>
      <c r="AQ392" s="98" t="str">
        <f t="shared" si="10"/>
        <v/>
      </c>
      <c r="AR392" s="36" t="e">
        <f>IF(#REF!-AB392=0,"",#REF!-AB392)</f>
        <v>#REF!</v>
      </c>
      <c r="AS392" s="98" t="str">
        <f>IFERROR((#REF!-AB392)/AB392,"")</f>
        <v/>
      </c>
      <c r="AT392" s="89"/>
      <c r="AU392" s="36"/>
      <c r="AV392" s="36" t="str">
        <f t="shared" si="11"/>
        <v/>
      </c>
      <c r="AW392" s="98" t="str">
        <f t="shared" si="12"/>
        <v/>
      </c>
      <c r="AX392" s="112"/>
    </row>
    <row r="393" spans="1:50" ht="15" hidden="1" customHeight="1" x14ac:dyDescent="0.3">
      <c r="A393" s="118">
        <v>368150</v>
      </c>
      <c r="B393" s="119" t="s">
        <v>412</v>
      </c>
      <c r="C393" s="27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45"/>
      <c r="O393" s="54">
        <f t="shared" si="13"/>
        <v>0</v>
      </c>
      <c r="P393" s="27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45"/>
      <c r="AB393" s="54">
        <f t="shared" si="13"/>
        <v>0</v>
      </c>
      <c r="AC393" s="64"/>
      <c r="AD393" s="71"/>
      <c r="AE393" s="71"/>
      <c r="AF393" s="71"/>
      <c r="AG393" s="71"/>
      <c r="AH393" s="71"/>
      <c r="AI393" s="71"/>
      <c r="AJ393" s="71"/>
      <c r="AK393" s="71"/>
      <c r="AL393" s="71"/>
      <c r="AM393" s="71"/>
      <c r="AN393" s="80"/>
      <c r="AO393" s="157">
        <f t="shared" si="13"/>
        <v>0</v>
      </c>
      <c r="AP393" s="36" t="str">
        <f t="shared" si="9"/>
        <v/>
      </c>
      <c r="AQ393" s="98" t="str">
        <f t="shared" si="10"/>
        <v/>
      </c>
      <c r="AR393" s="36" t="e">
        <f>IF(#REF!-AB393=0,"",#REF!-AB393)</f>
        <v>#REF!</v>
      </c>
      <c r="AS393" s="98" t="str">
        <f>IFERROR((#REF!-AB393)/AB393,"")</f>
        <v/>
      </c>
      <c r="AT393" s="89"/>
      <c r="AU393" s="36"/>
      <c r="AV393" s="36" t="str">
        <f t="shared" si="11"/>
        <v/>
      </c>
      <c r="AW393" s="98" t="str">
        <f t="shared" si="12"/>
        <v/>
      </c>
      <c r="AX393" s="112"/>
    </row>
    <row r="394" spans="1:50" ht="15" hidden="1" customHeight="1" x14ac:dyDescent="0.3">
      <c r="A394" s="10" t="s">
        <v>141</v>
      </c>
      <c r="B394" s="18"/>
      <c r="C394" s="29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47"/>
      <c r="O394" s="56">
        <f t="shared" si="13"/>
        <v>0</v>
      </c>
      <c r="P394" s="29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47"/>
      <c r="AB394" s="56">
        <f t="shared" si="13"/>
        <v>0</v>
      </c>
      <c r="AC394" s="66"/>
      <c r="AD394" s="74"/>
      <c r="AE394" s="74"/>
      <c r="AF394" s="74"/>
      <c r="AG394" s="74"/>
      <c r="AH394" s="74"/>
      <c r="AI394" s="74"/>
      <c r="AJ394" s="74"/>
      <c r="AK394" s="74"/>
      <c r="AL394" s="74"/>
      <c r="AM394" s="74"/>
      <c r="AN394" s="83"/>
      <c r="AO394" s="159">
        <f t="shared" si="13"/>
        <v>0</v>
      </c>
      <c r="AP394" s="38" t="str">
        <f t="shared" si="9"/>
        <v/>
      </c>
      <c r="AQ394" s="100" t="str">
        <f t="shared" si="10"/>
        <v/>
      </c>
      <c r="AR394" s="38" t="e">
        <f>IF(#REF!-AB394=0,"",#REF!-AB394)</f>
        <v>#REF!</v>
      </c>
      <c r="AS394" s="100" t="str">
        <f>IFERROR((#REF!-AB394)/AB394,"")</f>
        <v/>
      </c>
      <c r="AT394" s="91"/>
      <c r="AU394" s="38"/>
      <c r="AV394" s="38" t="str">
        <f t="shared" si="11"/>
        <v/>
      </c>
      <c r="AW394" s="100" t="str">
        <f t="shared" si="12"/>
        <v/>
      </c>
      <c r="AX394" s="114"/>
    </row>
    <row r="395" spans="1:50" ht="15" customHeight="1" x14ac:dyDescent="0.3">
      <c r="A395" s="6">
        <v>82008759</v>
      </c>
      <c r="B395" s="15" t="s">
        <v>413</v>
      </c>
      <c r="C395" s="26">
        <v>0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  <c r="M395" s="35">
        <v>0</v>
      </c>
      <c r="N395" s="44">
        <v>10577.64</v>
      </c>
      <c r="O395" s="53">
        <f t="shared" si="13"/>
        <v>10577.64</v>
      </c>
      <c r="P395" s="26">
        <v>1050</v>
      </c>
      <c r="Q395" s="35">
        <v>1050</v>
      </c>
      <c r="R395" s="35">
        <v>1050</v>
      </c>
      <c r="S395" s="35">
        <v>1050</v>
      </c>
      <c r="T395" s="35">
        <v>1050</v>
      </c>
      <c r="U395" s="35">
        <v>1050</v>
      </c>
      <c r="V395" s="35">
        <v>1050</v>
      </c>
      <c r="W395" s="35">
        <v>1050</v>
      </c>
      <c r="X395" s="35">
        <v>1050</v>
      </c>
      <c r="Y395" s="35">
        <v>1050</v>
      </c>
      <c r="Z395" s="35">
        <v>1050</v>
      </c>
      <c r="AA395" s="44">
        <v>1050</v>
      </c>
      <c r="AB395" s="53">
        <f t="shared" si="13"/>
        <v>12600</v>
      </c>
      <c r="AC395" s="62">
        <v>0</v>
      </c>
      <c r="AD395" s="62">
        <v>0</v>
      </c>
      <c r="AE395" s="62">
        <v>0</v>
      </c>
      <c r="AF395" s="62">
        <v>0</v>
      </c>
      <c r="AG395" s="62">
        <v>0</v>
      </c>
      <c r="AH395" s="62">
        <v>0</v>
      </c>
      <c r="AI395" s="62">
        <v>0</v>
      </c>
      <c r="AJ395" s="62">
        <v>1050</v>
      </c>
      <c r="AK395" s="62">
        <v>1050</v>
      </c>
      <c r="AL395" s="62">
        <v>1050</v>
      </c>
      <c r="AM395" s="62">
        <v>1050</v>
      </c>
      <c r="AN395" s="62">
        <v>1050</v>
      </c>
      <c r="AO395" s="156">
        <f t="shared" si="13"/>
        <v>5250</v>
      </c>
      <c r="AP395" s="35">
        <f t="shared" si="9"/>
        <v>-7350</v>
      </c>
      <c r="AQ395" s="97">
        <f t="shared" si="10"/>
        <v>-0.58333333333333337</v>
      </c>
      <c r="AR395" s="35" t="e">
        <f>IF(#REF!-AB395=0,"",#REF!-AB395)</f>
        <v>#REF!</v>
      </c>
      <c r="AS395" s="97" t="str">
        <f>IFERROR((#REF!-AB395)/AB395,"")</f>
        <v/>
      </c>
      <c r="AT395" s="88">
        <v>0</v>
      </c>
      <c r="AU395" s="35"/>
      <c r="AV395" s="35" t="str">
        <f t="shared" si="11"/>
        <v/>
      </c>
      <c r="AW395" s="97" t="str">
        <f t="shared" si="12"/>
        <v/>
      </c>
      <c r="AX395" s="110"/>
    </row>
    <row r="396" spans="1:50" s="124" customFormat="1" ht="15" customHeight="1" x14ac:dyDescent="0.3">
      <c r="A396" s="6">
        <v>85008599</v>
      </c>
      <c r="B396" s="15" t="s">
        <v>414</v>
      </c>
      <c r="C396" s="26">
        <v>0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  <c r="M396" s="35">
        <v>0</v>
      </c>
      <c r="N396" s="44">
        <v>10577.64</v>
      </c>
      <c r="O396" s="53">
        <f t="shared" si="13"/>
        <v>10577.64</v>
      </c>
      <c r="P396" s="26">
        <v>1050</v>
      </c>
      <c r="Q396" s="35">
        <v>1050</v>
      </c>
      <c r="R396" s="35">
        <v>1050</v>
      </c>
      <c r="S396" s="35">
        <v>1050</v>
      </c>
      <c r="T396" s="35">
        <v>1050</v>
      </c>
      <c r="U396" s="35">
        <v>1050</v>
      </c>
      <c r="V396" s="35">
        <v>1050</v>
      </c>
      <c r="W396" s="35">
        <v>1050</v>
      </c>
      <c r="X396" s="35">
        <v>1050</v>
      </c>
      <c r="Y396" s="35">
        <v>1050</v>
      </c>
      <c r="Z396" s="35">
        <v>1050</v>
      </c>
      <c r="AA396" s="44">
        <v>1050</v>
      </c>
      <c r="AB396" s="53">
        <f t="shared" si="13"/>
        <v>12600</v>
      </c>
      <c r="AC396" s="62">
        <v>0</v>
      </c>
      <c r="AD396" s="62">
        <v>0</v>
      </c>
      <c r="AE396" s="62">
        <v>0</v>
      </c>
      <c r="AF396" s="62">
        <v>0</v>
      </c>
      <c r="AG396" s="62">
        <v>0</v>
      </c>
      <c r="AH396" s="62">
        <v>0</v>
      </c>
      <c r="AI396" s="62">
        <v>0</v>
      </c>
      <c r="AJ396" s="62">
        <v>1050</v>
      </c>
      <c r="AK396" s="62">
        <v>1050</v>
      </c>
      <c r="AL396" s="62">
        <v>1050</v>
      </c>
      <c r="AM396" s="62">
        <v>1050</v>
      </c>
      <c r="AN396" s="62">
        <v>1050</v>
      </c>
      <c r="AO396" s="156">
        <f t="shared" si="13"/>
        <v>5250</v>
      </c>
      <c r="AP396" s="35">
        <f t="shared" si="9"/>
        <v>-7350</v>
      </c>
      <c r="AQ396" s="97">
        <f t="shared" si="10"/>
        <v>-0.58333333333333337</v>
      </c>
      <c r="AR396" s="35" t="e">
        <f>IF(#REF!-AB396=0,"",#REF!-AB396)</f>
        <v>#REF!</v>
      </c>
      <c r="AS396" s="97" t="str">
        <f>IFERROR((#REF!-AB396)/AB396,"")</f>
        <v/>
      </c>
      <c r="AT396" s="88">
        <v>0</v>
      </c>
      <c r="AU396" s="35"/>
      <c r="AV396" s="35" t="str">
        <f t="shared" si="11"/>
        <v/>
      </c>
      <c r="AW396" s="97" t="str">
        <f t="shared" si="12"/>
        <v/>
      </c>
      <c r="AX396" s="110"/>
    </row>
    <row r="397" spans="1:50" ht="15" hidden="1" customHeight="1" x14ac:dyDescent="0.3">
      <c r="A397" s="7">
        <v>368500</v>
      </c>
      <c r="B397" s="16" t="s">
        <v>415</v>
      </c>
      <c r="C397" s="27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45"/>
      <c r="O397" s="54">
        <f t="shared" si="13"/>
        <v>0</v>
      </c>
      <c r="P397" s="27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45"/>
      <c r="AB397" s="54">
        <f t="shared" si="13"/>
        <v>0</v>
      </c>
      <c r="AC397" s="63"/>
      <c r="AD397" s="70"/>
      <c r="AE397" s="70"/>
      <c r="AF397" s="70"/>
      <c r="AG397" s="70"/>
      <c r="AH397" s="70"/>
      <c r="AI397" s="70"/>
      <c r="AJ397" s="70"/>
      <c r="AK397" s="70"/>
      <c r="AL397" s="70"/>
      <c r="AM397" s="70"/>
      <c r="AN397" s="79"/>
      <c r="AO397" s="157">
        <f t="shared" si="13"/>
        <v>0</v>
      </c>
      <c r="AP397" s="36" t="str">
        <f t="shared" si="9"/>
        <v/>
      </c>
      <c r="AQ397" s="98" t="str">
        <f t="shared" si="10"/>
        <v/>
      </c>
      <c r="AR397" s="36" t="e">
        <f>IF(#REF!-AB397=0,"",#REF!-AB397)</f>
        <v>#REF!</v>
      </c>
      <c r="AS397" s="98" t="str">
        <f>IFERROR((#REF!-AB397)/AB397,"")</f>
        <v/>
      </c>
      <c r="AT397" s="89"/>
      <c r="AU397" s="36"/>
      <c r="AV397" s="36" t="str">
        <f t="shared" si="11"/>
        <v/>
      </c>
      <c r="AW397" s="98" t="str">
        <f t="shared" si="12"/>
        <v/>
      </c>
      <c r="AX397" s="111"/>
    </row>
    <row r="398" spans="1:50" ht="15" customHeight="1" x14ac:dyDescent="0.3">
      <c r="A398" s="118">
        <v>368550</v>
      </c>
      <c r="B398" s="119" t="s">
        <v>416</v>
      </c>
      <c r="C398" s="137">
        <v>0</v>
      </c>
      <c r="D398" s="138">
        <v>0</v>
      </c>
      <c r="E398" s="138">
        <v>0</v>
      </c>
      <c r="F398" s="138">
        <v>0</v>
      </c>
      <c r="G398" s="138">
        <v>0</v>
      </c>
      <c r="H398" s="138">
        <v>0</v>
      </c>
      <c r="I398" s="138">
        <v>0</v>
      </c>
      <c r="J398" s="138">
        <v>0</v>
      </c>
      <c r="K398" s="138">
        <v>0</v>
      </c>
      <c r="L398" s="138">
        <v>0</v>
      </c>
      <c r="M398" s="138">
        <v>0</v>
      </c>
      <c r="N398" s="139">
        <v>10577.64</v>
      </c>
      <c r="O398" s="140">
        <f t="shared" si="13"/>
        <v>10577.64</v>
      </c>
      <c r="P398" s="137">
        <v>1050</v>
      </c>
      <c r="Q398" s="138">
        <v>1050</v>
      </c>
      <c r="R398" s="138">
        <v>1050</v>
      </c>
      <c r="S398" s="138">
        <v>1050</v>
      </c>
      <c r="T398" s="138">
        <v>1050</v>
      </c>
      <c r="U398" s="138">
        <v>1050</v>
      </c>
      <c r="V398" s="138">
        <v>1050</v>
      </c>
      <c r="W398" s="138">
        <v>1050</v>
      </c>
      <c r="X398" s="138">
        <v>1050</v>
      </c>
      <c r="Y398" s="138">
        <v>1050</v>
      </c>
      <c r="Z398" s="138">
        <v>1050</v>
      </c>
      <c r="AA398" s="139">
        <v>1050</v>
      </c>
      <c r="AB398" s="140">
        <f t="shared" si="13"/>
        <v>12600</v>
      </c>
      <c r="AC398" s="141">
        <v>0</v>
      </c>
      <c r="AD398" s="142">
        <v>0</v>
      </c>
      <c r="AE398" s="142">
        <v>0</v>
      </c>
      <c r="AF398" s="142">
        <v>0</v>
      </c>
      <c r="AG398" s="142">
        <v>0</v>
      </c>
      <c r="AH398" s="142">
        <v>0</v>
      </c>
      <c r="AI398" s="142">
        <v>0</v>
      </c>
      <c r="AJ398" s="142">
        <v>1050</v>
      </c>
      <c r="AK398" s="142">
        <v>1050</v>
      </c>
      <c r="AL398" s="142">
        <v>1050</v>
      </c>
      <c r="AM398" s="142">
        <v>1050</v>
      </c>
      <c r="AN398" s="143">
        <v>1050</v>
      </c>
      <c r="AO398" s="163">
        <f t="shared" si="13"/>
        <v>5250</v>
      </c>
      <c r="AP398" s="138">
        <f t="shared" si="9"/>
        <v>-7350</v>
      </c>
      <c r="AQ398" s="145">
        <f t="shared" si="10"/>
        <v>-0.58333333333333337</v>
      </c>
      <c r="AR398" s="138" t="e">
        <f>IF(#REF!-AB398=0,"",#REF!-AB398)</f>
        <v>#REF!</v>
      </c>
      <c r="AS398" s="145" t="str">
        <f>IFERROR((#REF!-AB398)/AB398,"")</f>
        <v/>
      </c>
      <c r="AT398" s="144">
        <v>0</v>
      </c>
      <c r="AU398" s="138"/>
      <c r="AV398" s="138" t="str">
        <f t="shared" si="11"/>
        <v/>
      </c>
      <c r="AW398" s="145" t="str">
        <f t="shared" si="12"/>
        <v/>
      </c>
      <c r="AX398" s="146"/>
    </row>
    <row r="399" spans="1:50" s="124" customFormat="1" ht="15" hidden="1" customHeight="1" x14ac:dyDescent="0.3">
      <c r="A399" s="6">
        <v>86008699</v>
      </c>
      <c r="B399" s="15" t="s">
        <v>417</v>
      </c>
      <c r="C399" s="26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44"/>
      <c r="O399" s="53">
        <f t="shared" si="13"/>
        <v>0</v>
      </c>
      <c r="P399" s="26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44"/>
      <c r="AB399" s="53">
        <f t="shared" si="13"/>
        <v>0</v>
      </c>
      <c r="AC399" s="62"/>
      <c r="AD399" s="62"/>
      <c r="AE399" s="62"/>
      <c r="AF399" s="62"/>
      <c r="AG399" s="62"/>
      <c r="AH399" s="62"/>
      <c r="AI399" s="62"/>
      <c r="AJ399" s="62"/>
      <c r="AK399" s="62"/>
      <c r="AL399" s="62"/>
      <c r="AM399" s="62"/>
      <c r="AN399" s="62"/>
      <c r="AO399" s="156">
        <f t="shared" si="13"/>
        <v>0</v>
      </c>
      <c r="AP399" s="35" t="str">
        <f t="shared" si="9"/>
        <v/>
      </c>
      <c r="AQ399" s="97" t="str">
        <f t="shared" si="10"/>
        <v/>
      </c>
      <c r="AR399" s="35" t="e">
        <f>IF(#REF!-AB399=0,"",#REF!-AB399)</f>
        <v>#REF!</v>
      </c>
      <c r="AS399" s="97" t="str">
        <f>IFERROR((#REF!-AB399)/AB399,"")</f>
        <v/>
      </c>
      <c r="AT399" s="88"/>
      <c r="AU399" s="35"/>
      <c r="AV399" s="35" t="str">
        <f t="shared" si="11"/>
        <v/>
      </c>
      <c r="AW399" s="97" t="str">
        <f t="shared" si="12"/>
        <v/>
      </c>
      <c r="AX399" s="110"/>
    </row>
    <row r="400" spans="1:50" ht="15" hidden="1" customHeight="1" x14ac:dyDescent="0.3">
      <c r="A400" s="118">
        <v>368600</v>
      </c>
      <c r="B400" s="119" t="s">
        <v>418</v>
      </c>
      <c r="C400" s="137"/>
      <c r="D400" s="138"/>
      <c r="E400" s="138"/>
      <c r="F400" s="138"/>
      <c r="G400" s="138"/>
      <c r="H400" s="138"/>
      <c r="I400" s="138"/>
      <c r="J400" s="138"/>
      <c r="K400" s="138"/>
      <c r="L400" s="138"/>
      <c r="M400" s="138"/>
      <c r="N400" s="139"/>
      <c r="O400" s="140">
        <f t="shared" si="13"/>
        <v>0</v>
      </c>
      <c r="P400" s="137"/>
      <c r="Q400" s="138"/>
      <c r="R400" s="138"/>
      <c r="S400" s="138"/>
      <c r="T400" s="138"/>
      <c r="U400" s="138"/>
      <c r="V400" s="138"/>
      <c r="W400" s="138"/>
      <c r="X400" s="138"/>
      <c r="Y400" s="138"/>
      <c r="Z400" s="138"/>
      <c r="AA400" s="139"/>
      <c r="AB400" s="140">
        <f t="shared" si="13"/>
        <v>0</v>
      </c>
      <c r="AC400" s="141"/>
      <c r="AD400" s="142"/>
      <c r="AE400" s="142"/>
      <c r="AF400" s="142"/>
      <c r="AG400" s="142"/>
      <c r="AH400" s="142"/>
      <c r="AI400" s="142"/>
      <c r="AJ400" s="142"/>
      <c r="AK400" s="142"/>
      <c r="AL400" s="142"/>
      <c r="AM400" s="142"/>
      <c r="AN400" s="143"/>
      <c r="AO400" s="163">
        <f t="shared" si="13"/>
        <v>0</v>
      </c>
      <c r="AP400" s="138" t="str">
        <f t="shared" si="9"/>
        <v/>
      </c>
      <c r="AQ400" s="145" t="str">
        <f t="shared" si="10"/>
        <v/>
      </c>
      <c r="AR400" s="138" t="e">
        <f>IF(#REF!-AB400=0,"",#REF!-AB400)</f>
        <v>#REF!</v>
      </c>
      <c r="AS400" s="145" t="str">
        <f>IFERROR((#REF!-AB400)/AB400,"")</f>
        <v/>
      </c>
      <c r="AT400" s="144"/>
      <c r="AU400" s="138"/>
      <c r="AV400" s="138" t="str">
        <f t="shared" si="11"/>
        <v/>
      </c>
      <c r="AW400" s="145" t="str">
        <f t="shared" si="12"/>
        <v/>
      </c>
      <c r="AX400" s="146"/>
    </row>
    <row r="401" spans="1:50" ht="15" hidden="1" customHeight="1" x14ac:dyDescent="0.3">
      <c r="A401" s="118">
        <v>368650</v>
      </c>
      <c r="B401" s="119" t="s">
        <v>419</v>
      </c>
      <c r="C401" s="137"/>
      <c r="D401" s="138"/>
      <c r="E401" s="138"/>
      <c r="F401" s="138"/>
      <c r="G401" s="138"/>
      <c r="H401" s="138"/>
      <c r="I401" s="138"/>
      <c r="J401" s="138"/>
      <c r="K401" s="138"/>
      <c r="L401" s="138"/>
      <c r="M401" s="138"/>
      <c r="N401" s="139"/>
      <c r="O401" s="140">
        <f t="shared" si="13"/>
        <v>0</v>
      </c>
      <c r="P401" s="137"/>
      <c r="Q401" s="138"/>
      <c r="R401" s="138"/>
      <c r="S401" s="138"/>
      <c r="T401" s="138"/>
      <c r="U401" s="138"/>
      <c r="V401" s="138"/>
      <c r="W401" s="138"/>
      <c r="X401" s="138"/>
      <c r="Y401" s="138"/>
      <c r="Z401" s="138"/>
      <c r="AA401" s="139"/>
      <c r="AB401" s="140">
        <f t="shared" si="13"/>
        <v>0</v>
      </c>
      <c r="AC401" s="141"/>
      <c r="AD401" s="142"/>
      <c r="AE401" s="142"/>
      <c r="AF401" s="142"/>
      <c r="AG401" s="142"/>
      <c r="AH401" s="142"/>
      <c r="AI401" s="142"/>
      <c r="AJ401" s="142"/>
      <c r="AK401" s="142"/>
      <c r="AL401" s="142"/>
      <c r="AM401" s="142"/>
      <c r="AN401" s="143"/>
      <c r="AO401" s="163">
        <f t="shared" si="13"/>
        <v>0</v>
      </c>
      <c r="AP401" s="138" t="str">
        <f t="shared" si="9"/>
        <v/>
      </c>
      <c r="AQ401" s="145" t="str">
        <f t="shared" si="10"/>
        <v/>
      </c>
      <c r="AR401" s="138" t="e">
        <f>IF(#REF!-AB401=0,"",#REF!-AB401)</f>
        <v>#REF!</v>
      </c>
      <c r="AS401" s="145" t="str">
        <f>IFERROR((#REF!-AB401)/AB401,"")</f>
        <v/>
      </c>
      <c r="AT401" s="144"/>
      <c r="AU401" s="138"/>
      <c r="AV401" s="138" t="str">
        <f t="shared" si="11"/>
        <v/>
      </c>
      <c r="AW401" s="145" t="str">
        <f t="shared" si="12"/>
        <v/>
      </c>
      <c r="AX401" s="146"/>
    </row>
    <row r="402" spans="1:50" s="124" customFormat="1" ht="15" hidden="1" customHeight="1" x14ac:dyDescent="0.3">
      <c r="A402" s="6">
        <v>87008759</v>
      </c>
      <c r="B402" s="15" t="s">
        <v>420</v>
      </c>
      <c r="C402" s="26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44"/>
      <c r="O402" s="53">
        <f t="shared" si="13"/>
        <v>0</v>
      </c>
      <c r="P402" s="26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44"/>
      <c r="AB402" s="53">
        <f t="shared" si="13"/>
        <v>0</v>
      </c>
      <c r="AC402" s="62"/>
      <c r="AD402" s="62"/>
      <c r="AE402" s="62"/>
      <c r="AF402" s="62"/>
      <c r="AG402" s="62"/>
      <c r="AH402" s="62"/>
      <c r="AI402" s="62"/>
      <c r="AJ402" s="62"/>
      <c r="AK402" s="62"/>
      <c r="AL402" s="62"/>
      <c r="AM402" s="62"/>
      <c r="AN402" s="62"/>
      <c r="AO402" s="156">
        <f t="shared" si="13"/>
        <v>0</v>
      </c>
      <c r="AP402" s="35" t="str">
        <f t="shared" si="9"/>
        <v/>
      </c>
      <c r="AQ402" s="97" t="str">
        <f t="shared" si="10"/>
        <v/>
      </c>
      <c r="AR402" s="35" t="e">
        <f>IF(#REF!-AB402=0,"",#REF!-AB402)</f>
        <v>#REF!</v>
      </c>
      <c r="AS402" s="97" t="str">
        <f>IFERROR((#REF!-AB402)/AB402,"")</f>
        <v/>
      </c>
      <c r="AT402" s="88"/>
      <c r="AU402" s="35"/>
      <c r="AV402" s="35" t="str">
        <f t="shared" si="11"/>
        <v/>
      </c>
      <c r="AW402" s="97" t="str">
        <f t="shared" si="12"/>
        <v/>
      </c>
      <c r="AX402" s="110"/>
    </row>
    <row r="403" spans="1:50" ht="15" hidden="1" customHeight="1" x14ac:dyDescent="0.3">
      <c r="A403" s="118">
        <v>368700</v>
      </c>
      <c r="B403" s="119" t="s">
        <v>421</v>
      </c>
      <c r="C403" s="137"/>
      <c r="D403" s="138"/>
      <c r="E403" s="138"/>
      <c r="F403" s="138"/>
      <c r="G403" s="138"/>
      <c r="H403" s="138"/>
      <c r="I403" s="138"/>
      <c r="J403" s="138"/>
      <c r="K403" s="138"/>
      <c r="L403" s="138"/>
      <c r="M403" s="138"/>
      <c r="N403" s="139"/>
      <c r="O403" s="140">
        <f t="shared" si="13"/>
        <v>0</v>
      </c>
      <c r="P403" s="137"/>
      <c r="Q403" s="138"/>
      <c r="R403" s="138"/>
      <c r="S403" s="138"/>
      <c r="T403" s="138"/>
      <c r="U403" s="138"/>
      <c r="V403" s="138"/>
      <c r="W403" s="138"/>
      <c r="X403" s="138"/>
      <c r="Y403" s="138"/>
      <c r="Z403" s="138"/>
      <c r="AA403" s="139"/>
      <c r="AB403" s="140">
        <f t="shared" si="13"/>
        <v>0</v>
      </c>
      <c r="AC403" s="141"/>
      <c r="AD403" s="142"/>
      <c r="AE403" s="142"/>
      <c r="AF403" s="142"/>
      <c r="AG403" s="142"/>
      <c r="AH403" s="142"/>
      <c r="AI403" s="142"/>
      <c r="AJ403" s="142"/>
      <c r="AK403" s="142"/>
      <c r="AL403" s="142"/>
      <c r="AM403" s="142"/>
      <c r="AN403" s="143"/>
      <c r="AO403" s="163">
        <f t="shared" si="13"/>
        <v>0</v>
      </c>
      <c r="AP403" s="138" t="str">
        <f t="shared" si="9"/>
        <v/>
      </c>
      <c r="AQ403" s="145" t="str">
        <f t="shared" si="10"/>
        <v/>
      </c>
      <c r="AR403" s="138" t="e">
        <f>IF(#REF!-AB403=0,"",#REF!-AB403)</f>
        <v>#REF!</v>
      </c>
      <c r="AS403" s="145" t="str">
        <f>IFERROR((#REF!-AB403)/AB403,"")</f>
        <v/>
      </c>
      <c r="AT403" s="144"/>
      <c r="AU403" s="138"/>
      <c r="AV403" s="138" t="str">
        <f t="shared" si="11"/>
        <v/>
      </c>
      <c r="AW403" s="145" t="str">
        <f t="shared" si="12"/>
        <v/>
      </c>
      <c r="AX403" s="146"/>
    </row>
    <row r="404" spans="1:50" ht="15" hidden="1" customHeight="1" x14ac:dyDescent="0.3">
      <c r="A404" s="118">
        <v>368750</v>
      </c>
      <c r="B404" s="119" t="s">
        <v>422</v>
      </c>
      <c r="C404" s="137"/>
      <c r="D404" s="138"/>
      <c r="E404" s="138"/>
      <c r="F404" s="138"/>
      <c r="G404" s="138"/>
      <c r="H404" s="138"/>
      <c r="I404" s="138"/>
      <c r="J404" s="138"/>
      <c r="K404" s="138"/>
      <c r="L404" s="138"/>
      <c r="M404" s="138"/>
      <c r="N404" s="139"/>
      <c r="O404" s="140">
        <f t="shared" si="13"/>
        <v>0</v>
      </c>
      <c r="P404" s="137"/>
      <c r="Q404" s="138"/>
      <c r="R404" s="138"/>
      <c r="S404" s="138"/>
      <c r="T404" s="138"/>
      <c r="U404" s="138"/>
      <c r="V404" s="138"/>
      <c r="W404" s="138"/>
      <c r="X404" s="138"/>
      <c r="Y404" s="138"/>
      <c r="Z404" s="138"/>
      <c r="AA404" s="139"/>
      <c r="AB404" s="140">
        <f t="shared" si="13"/>
        <v>0</v>
      </c>
      <c r="AC404" s="141"/>
      <c r="AD404" s="142"/>
      <c r="AE404" s="142"/>
      <c r="AF404" s="142"/>
      <c r="AG404" s="142"/>
      <c r="AH404" s="142"/>
      <c r="AI404" s="142"/>
      <c r="AJ404" s="142"/>
      <c r="AK404" s="142"/>
      <c r="AL404" s="142"/>
      <c r="AM404" s="142"/>
      <c r="AN404" s="143"/>
      <c r="AO404" s="163">
        <f t="shared" si="13"/>
        <v>0</v>
      </c>
      <c r="AP404" s="138" t="str">
        <f t="shared" si="9"/>
        <v/>
      </c>
      <c r="AQ404" s="145" t="str">
        <f t="shared" si="10"/>
        <v/>
      </c>
      <c r="AR404" s="138" t="e">
        <f>IF(#REF!-AB404=0,"",#REF!-AB404)</f>
        <v>#REF!</v>
      </c>
      <c r="AS404" s="145" t="str">
        <f>IFERROR((#REF!-AB404)/AB404,"")</f>
        <v/>
      </c>
      <c r="AT404" s="144"/>
      <c r="AU404" s="138"/>
      <c r="AV404" s="138" t="str">
        <f t="shared" si="11"/>
        <v/>
      </c>
      <c r="AW404" s="145" t="str">
        <f t="shared" si="12"/>
        <v/>
      </c>
      <c r="AX404" s="146"/>
    </row>
    <row r="405" spans="1:50" ht="15" hidden="1" customHeight="1" x14ac:dyDescent="0.3">
      <c r="A405" s="10" t="s">
        <v>141</v>
      </c>
      <c r="B405" s="18"/>
      <c r="C405" s="29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47"/>
      <c r="O405" s="56">
        <f t="shared" si="13"/>
        <v>0</v>
      </c>
      <c r="P405" s="29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47"/>
      <c r="AB405" s="56">
        <f t="shared" si="13"/>
        <v>0</v>
      </c>
      <c r="AC405" s="66"/>
      <c r="AD405" s="74"/>
      <c r="AE405" s="74"/>
      <c r="AF405" s="74"/>
      <c r="AG405" s="74"/>
      <c r="AH405" s="74"/>
      <c r="AI405" s="74"/>
      <c r="AJ405" s="74"/>
      <c r="AK405" s="74"/>
      <c r="AL405" s="74"/>
      <c r="AM405" s="74"/>
      <c r="AN405" s="83"/>
      <c r="AO405" s="159">
        <f t="shared" si="13"/>
        <v>0</v>
      </c>
      <c r="AP405" s="38" t="str">
        <f t="shared" si="9"/>
        <v/>
      </c>
      <c r="AQ405" s="100" t="str">
        <f t="shared" si="10"/>
        <v/>
      </c>
      <c r="AR405" s="38" t="e">
        <f>IF(#REF!-AB405=0,"",#REF!-AB405)</f>
        <v>#REF!</v>
      </c>
      <c r="AS405" s="100" t="str">
        <f>IFERROR((#REF!-AB405)/AB405,"")</f>
        <v/>
      </c>
      <c r="AT405" s="91"/>
      <c r="AU405" s="38"/>
      <c r="AV405" s="38" t="str">
        <f t="shared" si="11"/>
        <v/>
      </c>
      <c r="AW405" s="100" t="str">
        <f t="shared" si="12"/>
        <v/>
      </c>
      <c r="AX405" s="114"/>
    </row>
    <row r="406" spans="1:50" ht="15" customHeight="1" x14ac:dyDescent="0.25">
      <c r="A406" s="11">
        <v>8800</v>
      </c>
      <c r="B406" s="19" t="s">
        <v>423</v>
      </c>
      <c r="C406" s="30">
        <v>-100053.85</v>
      </c>
      <c r="D406" s="39">
        <v>-127454.38</v>
      </c>
      <c r="E406" s="39">
        <v>-313304.43</v>
      </c>
      <c r="F406" s="39">
        <v>-54214.2400000001</v>
      </c>
      <c r="G406" s="39">
        <v>-207770.48</v>
      </c>
      <c r="H406" s="39">
        <v>-212450.270000002</v>
      </c>
      <c r="I406" s="39">
        <v>105468.430000001</v>
      </c>
      <c r="J406" s="39">
        <v>-40657.350000000202</v>
      </c>
      <c r="K406" s="39">
        <v>54172.110000000903</v>
      </c>
      <c r="L406" s="39">
        <v>166453.15</v>
      </c>
      <c r="M406" s="39">
        <v>33885.689999998402</v>
      </c>
      <c r="N406" s="48">
        <v>113636.54</v>
      </c>
      <c r="O406" s="57">
        <f t="shared" si="13"/>
        <v>-582289.08000000194</v>
      </c>
      <c r="P406" s="30">
        <v>-36111.5</v>
      </c>
      <c r="Q406" s="39">
        <v>-36111.5</v>
      </c>
      <c r="R406" s="39">
        <v>-36111.499999999898</v>
      </c>
      <c r="S406" s="39">
        <v>-36111.500000000102</v>
      </c>
      <c r="T406" s="39">
        <v>-36111.499999999003</v>
      </c>
      <c r="U406" s="39">
        <v>-36111.500000000902</v>
      </c>
      <c r="V406" s="39">
        <v>-36111.499999999498</v>
      </c>
      <c r="W406" s="39">
        <v>-36111.500000000102</v>
      </c>
      <c r="X406" s="39">
        <v>-36111.5000000004</v>
      </c>
      <c r="Y406" s="39">
        <v>-36111.499999998603</v>
      </c>
      <c r="Z406" s="39">
        <v>-36111.500000000902</v>
      </c>
      <c r="AA406" s="48">
        <v>-36111.500000000502</v>
      </c>
      <c r="AB406" s="57">
        <f t="shared" si="13"/>
        <v>-433337.99999999994</v>
      </c>
      <c r="AC406" s="67">
        <v>-38657.069999999898</v>
      </c>
      <c r="AD406" s="67">
        <v>1528.23999999991</v>
      </c>
      <c r="AE406" s="67">
        <v>-214349.79</v>
      </c>
      <c r="AF406" s="67">
        <v>-126070.71</v>
      </c>
      <c r="AG406" s="67">
        <v>-253185.75</v>
      </c>
      <c r="AH406" s="67">
        <v>-113322.17</v>
      </c>
      <c r="AI406" s="67">
        <v>88564.130000001096</v>
      </c>
      <c r="AJ406" s="67">
        <v>-36111.500000000997</v>
      </c>
      <c r="AK406" s="67">
        <v>-36111.499999999804</v>
      </c>
      <c r="AL406" s="67">
        <v>-36111.500000000997</v>
      </c>
      <c r="AM406" s="67">
        <v>-36111.500000000502</v>
      </c>
      <c r="AN406" s="67">
        <v>-36111.499999999003</v>
      </c>
      <c r="AO406" s="160">
        <f t="shared" si="13"/>
        <v>-836050.62000000034</v>
      </c>
      <c r="AP406" s="39">
        <f t="shared" si="9"/>
        <v>-402712.6200000004</v>
      </c>
      <c r="AQ406" s="101">
        <f t="shared" si="10"/>
        <v>0.92932680724976913</v>
      </c>
      <c r="AR406" s="39" t="e">
        <f>IF(#REF!-AB406=0,"",#REF!-AB406)</f>
        <v>#REF!</v>
      </c>
      <c r="AS406" s="101" t="str">
        <f>IFERROR((#REF!-AB406)/AB406,"")</f>
        <v/>
      </c>
      <c r="AT406" s="92">
        <v>-909779.22</v>
      </c>
      <c r="AU406" s="39">
        <v>-655493.11999999895</v>
      </c>
      <c r="AV406" s="39">
        <f t="shared" si="11"/>
        <v>254286.10000000102</v>
      </c>
      <c r="AW406" s="101">
        <f t="shared" si="12"/>
        <v>-0.27950308647410194</v>
      </c>
      <c r="AX406" s="115"/>
    </row>
    <row r="407" spans="1:50" ht="15" hidden="1" customHeight="1" x14ac:dyDescent="0.3">
      <c r="A407" s="10" t="s">
        <v>141</v>
      </c>
      <c r="B407" s="18"/>
      <c r="C407" s="29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47"/>
      <c r="O407" s="56">
        <f t="shared" si="13"/>
        <v>0</v>
      </c>
      <c r="P407" s="29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47"/>
      <c r="AB407" s="56">
        <f t="shared" si="13"/>
        <v>0</v>
      </c>
      <c r="AC407" s="66"/>
      <c r="AD407" s="74"/>
      <c r="AE407" s="74"/>
      <c r="AF407" s="74"/>
      <c r="AG407" s="74"/>
      <c r="AH407" s="74"/>
      <c r="AI407" s="74"/>
      <c r="AJ407" s="74"/>
      <c r="AK407" s="74"/>
      <c r="AL407" s="74"/>
      <c r="AM407" s="74"/>
      <c r="AN407" s="83"/>
      <c r="AO407" s="159">
        <f t="shared" si="13"/>
        <v>0</v>
      </c>
      <c r="AP407" s="38" t="str">
        <f t="shared" si="9"/>
        <v/>
      </c>
      <c r="AQ407" s="100" t="str">
        <f t="shared" si="10"/>
        <v/>
      </c>
      <c r="AR407" s="38" t="e">
        <f>IF(#REF!-AB407=0,"",#REF!-AB407)</f>
        <v>#REF!</v>
      </c>
      <c r="AS407" s="100" t="str">
        <f>IFERROR((#REF!-AB407)/AB407,"")</f>
        <v/>
      </c>
      <c r="AT407" s="91"/>
      <c r="AU407" s="38"/>
      <c r="AV407" s="38" t="str">
        <f t="shared" si="11"/>
        <v/>
      </c>
      <c r="AW407" s="100" t="str">
        <f t="shared" si="12"/>
        <v/>
      </c>
      <c r="AX407" s="114"/>
    </row>
  </sheetData>
  <sheetProtection autoFilter="0"/>
  <mergeCells count="3">
    <mergeCell ref="A4:B4"/>
    <mergeCell ref="AC4:AE4"/>
    <mergeCell ref="A2:B2"/>
  </mergeCells>
  <conditionalFormatting sqref="AC9:AN121 AC123:AN300 AC302:AN363 AC365:AN405">
    <cfRule type="expression" dxfId="0" priority="1">
      <formula>VALUE(AC$7)&lt;VALUE($AF$4)</formula>
    </cfRule>
  </conditionalFormatting>
  <pageMargins left="0.49" right="0.49" top="0.68" bottom="0.3" header="0.49" footer="0.15"/>
  <pageSetup paperSize="9" orientation="portrait"/>
  <headerFooter>
    <oddFooter>&amp;L&amp;C&amp;D &amp;T&amp;R&amp;P/&amp;N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tallennus</vt:lpstr>
      <vt:lpstr>tallennus!alue1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 Korhonen</dc:creator>
  <cp:lastModifiedBy>Harri Korhonen</cp:lastModifiedBy>
  <dcterms:created xsi:type="dcterms:W3CDTF">2025-09-09T07:39:16Z</dcterms:created>
  <dcterms:modified xsi:type="dcterms:W3CDTF">2025-09-09T07:39:16Z</dcterms:modified>
</cp:coreProperties>
</file>