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rojkl\Downloads\"/>
    </mc:Choice>
  </mc:AlternateContent>
  <xr:revisionPtr revIDLastSave="0" documentId="8_{70E6D51F-0DB5-4160-B0C0-B359343585B4}" xr6:coauthVersionLast="45" xr6:coauthVersionMax="45" xr10:uidLastSave="{00000000-0000-0000-0000-000000000000}"/>
  <bookViews>
    <workbookView xWindow="-110" yWindow="-110" windowWidth="38620" windowHeight="21220" activeTab="3" xr2:uid="{00000000-000D-0000-FFFF-FFFF00000000}"/>
  </bookViews>
  <sheets>
    <sheet name="henkilöautot" sheetId="4" r:id="rId1"/>
    <sheet name="henkilöautot (2)" sheetId="5" state="hidden" r:id="rId2"/>
    <sheet name="summary" sheetId="1" r:id="rId3"/>
    <sheet name="CO2-luvut" sheetId="3" r:id="rId4"/>
    <sheet name="CO2-graafi" sheetId="2" r:id="rId5"/>
    <sheet name="Kotimaan lentoliikenne" sheetId="6" state="hidden" r:id="rId6"/>
    <sheet name="2000-2050" sheetId="7" r:id="rId7"/>
    <sheet name="CO2-koko liikenne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6" i="3" l="1"/>
  <c r="J106" i="3"/>
  <c r="I106" i="3"/>
  <c r="H106" i="3"/>
  <c r="G106" i="3"/>
  <c r="F106" i="3"/>
  <c r="F102" i="3"/>
  <c r="E102" i="3"/>
  <c r="M88" i="3"/>
  <c r="J88" i="3"/>
  <c r="I88" i="3"/>
  <c r="H88" i="3"/>
  <c r="G88" i="3"/>
  <c r="F88" i="3"/>
  <c r="F84" i="3"/>
  <c r="E84" i="3"/>
  <c r="M70" i="3"/>
  <c r="J70" i="3"/>
  <c r="I70" i="3"/>
  <c r="H70" i="3"/>
  <c r="G70" i="3"/>
  <c r="F70" i="3"/>
  <c r="F66" i="3"/>
  <c r="E66" i="3"/>
  <c r="M52" i="3"/>
  <c r="J52" i="3"/>
  <c r="I52" i="3"/>
  <c r="H52" i="3"/>
  <c r="G52" i="3"/>
  <c r="F52" i="3"/>
  <c r="F48" i="3"/>
  <c r="E48" i="3"/>
  <c r="F30" i="3"/>
  <c r="E30" i="3"/>
  <c r="M34" i="3"/>
  <c r="J34" i="3"/>
  <c r="I34" i="3"/>
  <c r="H34" i="3"/>
  <c r="G34" i="3"/>
  <c r="F34" i="3"/>
  <c r="B17" i="3" l="1"/>
  <c r="B15" i="3"/>
  <c r="B16" i="3"/>
  <c r="B11" i="3"/>
  <c r="Q27" i="7"/>
  <c r="P27" i="7"/>
  <c r="O27" i="7"/>
  <c r="N27" i="7"/>
  <c r="I27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G27" i="7"/>
  <c r="F27" i="7"/>
  <c r="E27" i="7"/>
  <c r="G26" i="7"/>
  <c r="F26" i="7"/>
  <c r="E26" i="7"/>
  <c r="D26" i="7"/>
  <c r="C26" i="7"/>
  <c r="G25" i="7"/>
  <c r="F25" i="7"/>
  <c r="E25" i="7"/>
  <c r="D25" i="7"/>
  <c r="C25" i="7"/>
  <c r="G24" i="7"/>
  <c r="F24" i="7"/>
  <c r="E24" i="7"/>
  <c r="D24" i="7"/>
  <c r="C24" i="7"/>
  <c r="G23" i="7"/>
  <c r="F23" i="7"/>
  <c r="E23" i="7"/>
  <c r="D23" i="7"/>
  <c r="C23" i="7"/>
  <c r="G22" i="7"/>
  <c r="F22" i="7"/>
  <c r="E22" i="7"/>
  <c r="D22" i="7"/>
  <c r="C22" i="7"/>
  <c r="G21" i="7"/>
  <c r="F21" i="7"/>
  <c r="E21" i="7"/>
  <c r="D21" i="7"/>
  <c r="C21" i="7"/>
  <c r="G20" i="7"/>
  <c r="F20" i="7"/>
  <c r="E20" i="7"/>
  <c r="D20" i="7"/>
  <c r="C20" i="7"/>
  <c r="G19" i="7"/>
  <c r="F19" i="7"/>
  <c r="E19" i="7"/>
  <c r="D19" i="7"/>
  <c r="C19" i="7"/>
  <c r="H27" i="7"/>
  <c r="H28" i="7" s="1"/>
  <c r="H26" i="7"/>
  <c r="H25" i="7"/>
  <c r="H24" i="7"/>
  <c r="H23" i="7"/>
  <c r="H22" i="7"/>
  <c r="H21" i="7"/>
  <c r="H20" i="7"/>
  <c r="H19" i="7"/>
  <c r="V18" i="7"/>
  <c r="W18" i="7" s="1"/>
  <c r="X18" i="7" s="1"/>
  <c r="Y18" i="7" s="1"/>
  <c r="Z18" i="7" s="1"/>
  <c r="AA18" i="7" s="1"/>
  <c r="AB18" i="7" s="1"/>
  <c r="AC18" i="7" s="1"/>
  <c r="AD18" i="7" s="1"/>
  <c r="AE18" i="7" s="1"/>
  <c r="AF18" i="7" s="1"/>
  <c r="AG18" i="7" s="1"/>
  <c r="AH18" i="7" s="1"/>
  <c r="AI18" i="7" s="1"/>
  <c r="AJ18" i="7" s="1"/>
  <c r="AK18" i="7" s="1"/>
  <c r="AL18" i="7" s="1"/>
  <c r="AM18" i="7" s="1"/>
  <c r="AN18" i="7" s="1"/>
  <c r="AO18" i="7" s="1"/>
  <c r="AP18" i="7" s="1"/>
  <c r="AQ18" i="7" s="1"/>
  <c r="AR18" i="7" s="1"/>
  <c r="AS18" i="7" s="1"/>
  <c r="AT18" i="7" s="1"/>
  <c r="AU18" i="7" s="1"/>
  <c r="AV18" i="7" s="1"/>
  <c r="AW18" i="7" s="1"/>
  <c r="AX18" i="7" s="1"/>
  <c r="AY18" i="7" s="1"/>
  <c r="AZ18" i="7" s="1"/>
  <c r="BA18" i="7" s="1"/>
  <c r="U15" i="7"/>
  <c r="U27" i="7" s="1"/>
  <c r="T15" i="7"/>
  <c r="T27" i="7" s="1"/>
  <c r="S15" i="7"/>
  <c r="S27" i="7" s="1"/>
  <c r="R15" i="7"/>
  <c r="R27" i="7" s="1"/>
  <c r="R28" i="7" s="1"/>
  <c r="Q15" i="7"/>
  <c r="P15" i="7"/>
  <c r="O15" i="7"/>
  <c r="N15" i="7"/>
  <c r="M15" i="7"/>
  <c r="M27" i="7" s="1"/>
  <c r="M28" i="7" s="1"/>
  <c r="L15" i="7"/>
  <c r="L27" i="7" s="1"/>
  <c r="K15" i="7"/>
  <c r="K27" i="7" s="1"/>
  <c r="J15" i="7"/>
  <c r="J27" i="7" s="1"/>
  <c r="I15" i="7"/>
  <c r="H15" i="7"/>
  <c r="G15" i="7"/>
  <c r="F15" i="7"/>
  <c r="E15" i="7"/>
  <c r="D15" i="7"/>
  <c r="D27" i="7" s="1"/>
  <c r="C15" i="7"/>
  <c r="C27" i="7" s="1"/>
  <c r="C28" i="7" s="1"/>
  <c r="W14" i="7"/>
  <c r="W26" i="7" s="1"/>
  <c r="V6" i="7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AK6" i="7" s="1"/>
  <c r="AL6" i="7" s="1"/>
  <c r="AM6" i="7" s="1"/>
  <c r="AN6" i="7" s="1"/>
  <c r="AO6" i="7" s="1"/>
  <c r="AP6" i="7" s="1"/>
  <c r="AQ6" i="7" s="1"/>
  <c r="AR6" i="7" s="1"/>
  <c r="AS6" i="7" s="1"/>
  <c r="AT6" i="7" s="1"/>
  <c r="AU6" i="7" s="1"/>
  <c r="AV6" i="7" s="1"/>
  <c r="AW6" i="7" s="1"/>
  <c r="AX6" i="7" s="1"/>
  <c r="AY6" i="7" s="1"/>
  <c r="AZ6" i="7" s="1"/>
  <c r="BA6" i="7" s="1"/>
  <c r="K17" i="3"/>
  <c r="K70" i="3" l="1"/>
  <c r="K34" i="3"/>
  <c r="K52" i="3"/>
  <c r="K88" i="3"/>
  <c r="K106" i="3"/>
  <c r="B12" i="3"/>
  <c r="B18" i="3" s="1"/>
  <c r="B10" i="3"/>
  <c r="AP156" i="1"/>
  <c r="AP151" i="1"/>
  <c r="AP143" i="1"/>
  <c r="AP140" i="1"/>
  <c r="AP136" i="1"/>
  <c r="AP135" i="1"/>
  <c r="AP132" i="1"/>
  <c r="AP125" i="1"/>
  <c r="AP122" i="1"/>
  <c r="AP118" i="1"/>
  <c r="AP117" i="1"/>
  <c r="AP110" i="1"/>
  <c r="AP109" i="1"/>
  <c r="AP108" i="1"/>
  <c r="AP99" i="1"/>
  <c r="AP98" i="1"/>
  <c r="AP97" i="1"/>
  <c r="AP96" i="1"/>
  <c r="AP95" i="1"/>
  <c r="AP94" i="1"/>
  <c r="AP93" i="1"/>
  <c r="AP84" i="1"/>
  <c r="AP73" i="1"/>
  <c r="AP47" i="1"/>
  <c r="AP46" i="1"/>
  <c r="AP45" i="1"/>
  <c r="AP44" i="1"/>
  <c r="AP7" i="1"/>
  <c r="AI156" i="1"/>
  <c r="AI151" i="1"/>
  <c r="AI143" i="1"/>
  <c r="AI140" i="1"/>
  <c r="AI136" i="1"/>
  <c r="AI135" i="1"/>
  <c r="AI132" i="1"/>
  <c r="AI125" i="1"/>
  <c r="AI122" i="1"/>
  <c r="AI118" i="1"/>
  <c r="AI117" i="1"/>
  <c r="AI110" i="1"/>
  <c r="AI109" i="1"/>
  <c r="AI108" i="1"/>
  <c r="AI99" i="1"/>
  <c r="AI98" i="1"/>
  <c r="AI97" i="1"/>
  <c r="AI96" i="1"/>
  <c r="AI95" i="1"/>
  <c r="AI94" i="1"/>
  <c r="AI93" i="1"/>
  <c r="AI84" i="1"/>
  <c r="AI73" i="1"/>
  <c r="AI47" i="1"/>
  <c r="AI46" i="1"/>
  <c r="AI45" i="1"/>
  <c r="AI44" i="1"/>
  <c r="AI7" i="1"/>
  <c r="AB156" i="1"/>
  <c r="AB151" i="1"/>
  <c r="AB143" i="1"/>
  <c r="AB140" i="1"/>
  <c r="AB136" i="1"/>
  <c r="AB135" i="1"/>
  <c r="AB132" i="1"/>
  <c r="AB125" i="1"/>
  <c r="AB122" i="1"/>
  <c r="AB118" i="1"/>
  <c r="AB117" i="1"/>
  <c r="AB110" i="1"/>
  <c r="AB109" i="1"/>
  <c r="AB108" i="1"/>
  <c r="AB99" i="1"/>
  <c r="AB98" i="1"/>
  <c r="AB97" i="1"/>
  <c r="AB96" i="1"/>
  <c r="AB95" i="1"/>
  <c r="AB94" i="1"/>
  <c r="AB93" i="1"/>
  <c r="AB84" i="1"/>
  <c r="AB73" i="1"/>
  <c r="AB47" i="1"/>
  <c r="AB46" i="1"/>
  <c r="AB45" i="1"/>
  <c r="AB44" i="1"/>
  <c r="AB7" i="1"/>
  <c r="U156" i="1"/>
  <c r="U151" i="1"/>
  <c r="U143" i="1"/>
  <c r="U140" i="1"/>
  <c r="U136" i="1"/>
  <c r="U135" i="1"/>
  <c r="U132" i="1"/>
  <c r="U125" i="1"/>
  <c r="U122" i="1"/>
  <c r="U118" i="1"/>
  <c r="U117" i="1"/>
  <c r="U110" i="1"/>
  <c r="U109" i="1"/>
  <c r="U108" i="1"/>
  <c r="U99" i="1"/>
  <c r="U98" i="1"/>
  <c r="U97" i="1"/>
  <c r="U96" i="1"/>
  <c r="U95" i="1"/>
  <c r="U94" i="1"/>
  <c r="U93" i="1"/>
  <c r="U84" i="1"/>
  <c r="U73" i="1"/>
  <c r="U47" i="1"/>
  <c r="U46" i="1"/>
  <c r="U45" i="1"/>
  <c r="U44" i="1"/>
  <c r="U7" i="1"/>
  <c r="N156" i="1"/>
  <c r="N151" i="1"/>
  <c r="N143" i="1"/>
  <c r="N140" i="1"/>
  <c r="N136" i="1"/>
  <c r="N135" i="1"/>
  <c r="N132" i="1"/>
  <c r="N125" i="1"/>
  <c r="N122" i="1"/>
  <c r="N118" i="1"/>
  <c r="N117" i="1"/>
  <c r="N110" i="1"/>
  <c r="N109" i="1"/>
  <c r="N108" i="1"/>
  <c r="N99" i="1"/>
  <c r="N98" i="1"/>
  <c r="N97" i="1"/>
  <c r="N96" i="1"/>
  <c r="N95" i="1"/>
  <c r="N94" i="1"/>
  <c r="N93" i="1"/>
  <c r="N84" i="1"/>
  <c r="N73" i="1"/>
  <c r="N47" i="1"/>
  <c r="N46" i="1"/>
  <c r="N45" i="1"/>
  <c r="N44" i="1"/>
  <c r="N7" i="1"/>
  <c r="G156" i="1"/>
  <c r="G151" i="1"/>
  <c r="G143" i="1"/>
  <c r="G140" i="1"/>
  <c r="G136" i="1"/>
  <c r="G135" i="1"/>
  <c r="G132" i="1"/>
  <c r="G125" i="1"/>
  <c r="G122" i="1"/>
  <c r="G118" i="1"/>
  <c r="G117" i="1"/>
  <c r="G110" i="1"/>
  <c r="G109" i="1"/>
  <c r="G108" i="1"/>
  <c r="G99" i="1"/>
  <c r="G98" i="1"/>
  <c r="G97" i="1"/>
  <c r="G96" i="1"/>
  <c r="G95" i="1"/>
  <c r="G94" i="1"/>
  <c r="G93" i="1"/>
  <c r="G84" i="1"/>
  <c r="G73" i="1"/>
  <c r="G47" i="1"/>
  <c r="G46" i="1"/>
  <c r="G45" i="1"/>
  <c r="G44" i="1"/>
  <c r="G7" i="1"/>
  <c r="G22" i="1" l="1"/>
  <c r="G23" i="1"/>
  <c r="G19" i="1" l="1"/>
  <c r="G13" i="1"/>
  <c r="N23" i="1" l="1"/>
  <c r="N22" i="1"/>
  <c r="N19" i="1" l="1"/>
  <c r="U22" i="1" l="1"/>
  <c r="U23" i="1"/>
  <c r="G12" i="1" l="1"/>
  <c r="U19" i="1" l="1"/>
  <c r="AB22" i="1" l="1"/>
  <c r="AB23" i="1"/>
  <c r="AB19" i="1" l="1"/>
  <c r="AI23" i="1" l="1"/>
  <c r="AI22" i="1"/>
  <c r="AI19" i="1" l="1"/>
  <c r="AP23" i="1" l="1"/>
  <c r="AP22" i="1"/>
  <c r="AP19" i="1" l="1"/>
  <c r="G9" i="1" l="1"/>
  <c r="G34" i="1" l="1"/>
  <c r="G40" i="1"/>
  <c r="G38" i="1" l="1"/>
  <c r="N34" i="1" l="1"/>
  <c r="N40" i="1"/>
  <c r="N38" i="1" l="1"/>
  <c r="U34" i="1" l="1"/>
  <c r="U40" i="1"/>
  <c r="G35" i="1"/>
  <c r="G41" i="1"/>
  <c r="U38" i="1" l="1"/>
  <c r="G42" i="1" l="1"/>
  <c r="AB40" i="1" l="1"/>
  <c r="AB34" i="1"/>
  <c r="N35" i="1"/>
  <c r="N41" i="1"/>
  <c r="AB38" i="1" l="1"/>
  <c r="N42" i="1" l="1"/>
  <c r="AI40" i="1" l="1"/>
  <c r="AI34" i="1"/>
  <c r="U35" i="1"/>
  <c r="U41" i="1"/>
  <c r="B66" i="3" l="1"/>
  <c r="AI38" i="1" l="1"/>
  <c r="G39" i="1" l="1"/>
  <c r="U42" i="1"/>
  <c r="G32" i="1"/>
  <c r="G33" i="1"/>
  <c r="G43" i="1" l="1"/>
  <c r="AB35" i="1"/>
  <c r="AB41" i="1"/>
  <c r="G36" i="1" l="1"/>
  <c r="G37" i="1" l="1"/>
  <c r="N39" i="1" l="1"/>
  <c r="G30" i="1"/>
  <c r="AB42" i="1"/>
  <c r="N33" i="1"/>
  <c r="N32" i="1"/>
  <c r="AP34" i="1" l="1"/>
  <c r="AP40" i="1"/>
  <c r="N43" i="1"/>
  <c r="AI41" i="1"/>
  <c r="AI35" i="1"/>
  <c r="N36" i="1" l="1"/>
  <c r="N37" i="1" l="1"/>
  <c r="AP38" i="1"/>
  <c r="AP161" i="1" l="1"/>
  <c r="AI42" i="1" l="1"/>
  <c r="U39" i="1"/>
  <c r="N30" i="1"/>
  <c r="U33" i="1"/>
  <c r="U32" i="1"/>
  <c r="B69" i="3" l="1"/>
  <c r="U43" i="1"/>
  <c r="U36" i="1" l="1"/>
  <c r="U37" i="1" l="1"/>
  <c r="N24" i="1"/>
  <c r="N25" i="1"/>
  <c r="AB39" i="1" l="1"/>
  <c r="U30" i="1"/>
  <c r="AB32" i="1"/>
  <c r="AB33" i="1"/>
  <c r="AB43" i="1" l="1"/>
  <c r="AP35" i="1"/>
  <c r="AP41" i="1"/>
  <c r="AB36" i="1" l="1"/>
  <c r="AB37" i="1" l="1"/>
  <c r="U25" i="1"/>
  <c r="U24" i="1"/>
  <c r="AB30" i="1" l="1"/>
  <c r="AI39" i="1"/>
  <c r="AP42" i="1"/>
  <c r="AI33" i="1"/>
  <c r="AI32" i="1"/>
  <c r="AI43" i="1" l="1"/>
  <c r="AI36" i="1" l="1"/>
  <c r="AI37" i="1" l="1"/>
  <c r="AB24" i="1"/>
  <c r="AB25" i="1"/>
  <c r="G21" i="1" l="1"/>
  <c r="AI30" i="1" l="1"/>
  <c r="AI24" i="1" l="1"/>
  <c r="AI25" i="1"/>
  <c r="N21" i="1" l="1"/>
  <c r="AP39" i="1" l="1"/>
  <c r="AP32" i="1"/>
  <c r="AP33" i="1"/>
  <c r="AP43" i="1" l="1"/>
  <c r="G25" i="1"/>
  <c r="AP36" i="1" l="1"/>
  <c r="AP37" i="1" l="1"/>
  <c r="U21" i="1" l="1"/>
  <c r="AP30" i="1" l="1"/>
  <c r="AP24" i="1" l="1"/>
  <c r="AP25" i="1"/>
  <c r="G24" i="1" l="1"/>
  <c r="AB21" i="1"/>
  <c r="G10" i="1" l="1"/>
  <c r="G160" i="1" l="1"/>
  <c r="N160" i="1"/>
  <c r="U160" i="1"/>
  <c r="AP51" i="1"/>
  <c r="AI21" i="1" l="1"/>
  <c r="AI160" i="1" l="1"/>
  <c r="AP21" i="1" l="1"/>
  <c r="AP160" i="1" l="1"/>
  <c r="G28" i="1" l="1"/>
  <c r="N28" i="1" l="1"/>
  <c r="U28" i="1" l="1"/>
  <c r="G29" i="1" l="1"/>
  <c r="G27" i="1" l="1"/>
  <c r="G31" i="1" l="1"/>
  <c r="G50" i="1"/>
  <c r="AP76" i="1" l="1"/>
  <c r="AP102" i="1" l="1"/>
  <c r="AB28" i="1" l="1"/>
  <c r="AI28" i="1" l="1"/>
  <c r="AP28" i="1" l="1"/>
  <c r="G14" i="1" l="1"/>
  <c r="G15" i="1" l="1"/>
  <c r="G167" i="1" l="1"/>
  <c r="G128" i="1" l="1"/>
  <c r="G113" i="1" l="1"/>
  <c r="U129" i="1" l="1"/>
  <c r="AP129" i="1"/>
  <c r="N129" i="1"/>
  <c r="G129" i="1"/>
  <c r="G165" i="1" l="1"/>
  <c r="N14" i="1" l="1"/>
  <c r="N12" i="1"/>
  <c r="N10" i="1"/>
  <c r="N13" i="1"/>
  <c r="N9" i="1"/>
  <c r="N15" i="1" l="1"/>
  <c r="N165" i="1" l="1"/>
  <c r="U14" i="1" l="1"/>
  <c r="U12" i="1"/>
  <c r="U10" i="1"/>
  <c r="U9" i="1"/>
  <c r="U13" i="1"/>
  <c r="U15" i="1" l="1"/>
  <c r="B63" i="3" s="1"/>
  <c r="U165" i="1" l="1"/>
  <c r="AB12" i="1" l="1"/>
  <c r="AB14" i="1"/>
  <c r="AB10" i="1"/>
  <c r="AB9" i="1"/>
  <c r="AB13" i="1"/>
  <c r="AB15" i="1" l="1"/>
  <c r="AB165" i="1" l="1"/>
  <c r="AI14" i="1" l="1"/>
  <c r="AI12" i="1"/>
  <c r="AI10" i="1"/>
  <c r="AI9" i="1"/>
  <c r="AI13" i="1"/>
  <c r="AI15" i="1" l="1"/>
  <c r="AI165" i="1" l="1"/>
  <c r="AP12" i="1" l="1"/>
  <c r="AP14" i="1"/>
  <c r="AP13" i="1"/>
  <c r="AP10" i="1"/>
  <c r="AP9" i="1"/>
  <c r="AP15" i="1" l="1"/>
  <c r="AP165" i="1" l="1"/>
  <c r="G20" i="1" l="1"/>
  <c r="G18" i="1" l="1"/>
  <c r="G26" i="1" l="1"/>
  <c r="G49" i="1" l="1"/>
  <c r="G166" i="1" l="1"/>
  <c r="G159" i="1" l="1"/>
  <c r="G127" i="1"/>
  <c r="N20" i="1"/>
  <c r="N18" i="1" l="1"/>
  <c r="G112" i="1"/>
  <c r="N26" i="1" l="1"/>
  <c r="N166" i="1" l="1"/>
  <c r="U20" i="1" l="1"/>
  <c r="U18" i="1" l="1"/>
  <c r="U26" i="1" l="1"/>
  <c r="U166" i="1" l="1"/>
  <c r="AB20" i="1" l="1"/>
  <c r="AB18" i="1" l="1"/>
  <c r="AB26" i="1" l="1"/>
  <c r="AB166" i="1" l="1"/>
  <c r="AI20" i="1" l="1"/>
  <c r="AI18" i="1" l="1"/>
  <c r="AI26" i="1" l="1"/>
  <c r="AI166" i="1" l="1"/>
  <c r="AP20" i="1" l="1"/>
  <c r="AP18" i="1" l="1"/>
  <c r="AP26" i="1" l="1"/>
  <c r="AP166" i="1" l="1"/>
  <c r="N49" i="1" l="1"/>
  <c r="N159" i="1" l="1"/>
  <c r="N127" i="1"/>
  <c r="N112" i="1" l="1"/>
  <c r="U49" i="1" l="1"/>
  <c r="U159" i="1" l="1"/>
  <c r="U127" i="1"/>
  <c r="U112" i="1" l="1"/>
  <c r="AB49" i="1" l="1"/>
  <c r="AB159" i="1" l="1"/>
  <c r="AB127" i="1"/>
  <c r="AB112" i="1" l="1"/>
  <c r="AI49" i="1" l="1"/>
  <c r="AI159" i="1" l="1"/>
  <c r="AI127" i="1"/>
  <c r="AI112" i="1" l="1"/>
  <c r="AP49" i="1" l="1"/>
  <c r="AP159" i="1" l="1"/>
  <c r="AP127" i="1"/>
  <c r="AP112" i="1" l="1"/>
  <c r="G16" i="1" l="1"/>
  <c r="AB75" i="1" l="1"/>
  <c r="AI75" i="1"/>
  <c r="G75" i="1"/>
  <c r="U75" i="1"/>
  <c r="N75" i="1"/>
  <c r="AI101" i="1" l="1"/>
  <c r="N101" i="1"/>
  <c r="U101" i="1"/>
  <c r="G101" i="1"/>
  <c r="AB101" i="1"/>
  <c r="AP75" i="1"/>
  <c r="N16" i="1"/>
  <c r="AP101" i="1" l="1"/>
  <c r="U16" i="1" l="1"/>
  <c r="AB16" i="1" l="1"/>
  <c r="AI16" i="1" l="1"/>
  <c r="AP16" i="1" l="1"/>
  <c r="AP80" i="1" l="1"/>
  <c r="AP106" i="1" l="1"/>
  <c r="AP92" i="1"/>
  <c r="G51" i="1" l="1"/>
  <c r="N51" i="1"/>
  <c r="G76" i="1"/>
  <c r="U51" i="1"/>
  <c r="N76" i="1"/>
  <c r="N102" i="1" l="1"/>
  <c r="U102" i="1"/>
  <c r="G102" i="1"/>
  <c r="G80" i="1"/>
  <c r="N80" i="1"/>
  <c r="U76" i="1"/>
  <c r="U80" i="1"/>
  <c r="U161" i="1" l="1"/>
  <c r="G161" i="1"/>
  <c r="N161" i="1"/>
  <c r="G106" i="1"/>
  <c r="N106" i="1"/>
  <c r="N92" i="1"/>
  <c r="U106" i="1"/>
  <c r="G92" i="1"/>
  <c r="U92" i="1"/>
  <c r="AB160" i="1" l="1"/>
  <c r="G77" i="1" l="1"/>
  <c r="AB130" i="1"/>
  <c r="AI130" i="1"/>
  <c r="AP168" i="1" l="1"/>
  <c r="G168" i="1"/>
  <c r="U168" i="1"/>
  <c r="N168" i="1"/>
  <c r="G87" i="1"/>
  <c r="G146" i="1" l="1"/>
  <c r="G169" i="1"/>
  <c r="AB51" i="1"/>
  <c r="G86" i="1"/>
  <c r="AP130" i="1"/>
  <c r="N130" i="1"/>
  <c r="G130" i="1"/>
  <c r="G103" i="1"/>
  <c r="U130" i="1"/>
  <c r="AB80" i="1"/>
  <c r="G145" i="1" l="1"/>
  <c r="AB168" i="1"/>
  <c r="U114" i="1"/>
  <c r="N114" i="1"/>
  <c r="AP114" i="1"/>
  <c r="AB102" i="1"/>
  <c r="G114" i="1"/>
  <c r="AB106" i="1"/>
  <c r="AB76" i="1"/>
  <c r="AB161" i="1" l="1"/>
  <c r="AB92" i="1"/>
  <c r="AB129" i="1" l="1"/>
  <c r="AI51" i="1" l="1"/>
  <c r="AB114" i="1"/>
  <c r="AI102" i="1" l="1"/>
  <c r="AI76" i="1"/>
  <c r="AI80" i="1"/>
  <c r="AI161" i="1" l="1"/>
  <c r="AI168" i="1"/>
  <c r="AI106" i="1"/>
  <c r="AI92" i="1"/>
  <c r="AI129" i="1" l="1"/>
  <c r="AI114" i="1" l="1"/>
  <c r="G11" i="1" l="1"/>
  <c r="N11" i="1" l="1"/>
  <c r="U11" i="1" l="1"/>
  <c r="AB11" i="1" l="1"/>
  <c r="AB8" i="1" l="1"/>
  <c r="AB17" i="1" l="1"/>
  <c r="AI11" i="1" l="1"/>
  <c r="AI8" i="1" l="1"/>
  <c r="AI17" i="1" l="1"/>
  <c r="AP11" i="1" l="1"/>
  <c r="AP8" i="1"/>
  <c r="AP17" i="1" l="1"/>
  <c r="G8" i="1" l="1"/>
  <c r="G17" i="1" l="1"/>
  <c r="N8" i="1" l="1"/>
  <c r="N17" i="1" l="1"/>
  <c r="U8" i="1" l="1"/>
  <c r="U17" i="1" l="1"/>
  <c r="N90" i="1" l="1"/>
  <c r="AI90" i="1"/>
  <c r="AI149" i="1" l="1"/>
  <c r="N149" i="1"/>
  <c r="AI89" i="1"/>
  <c r="AB78" i="1"/>
  <c r="N89" i="1"/>
  <c r="N78" i="1"/>
  <c r="U90" i="1"/>
  <c r="AP90" i="1"/>
  <c r="G90" i="1"/>
  <c r="AI78" i="1"/>
  <c r="G78" i="1"/>
  <c r="U78" i="1"/>
  <c r="AP78" i="1"/>
  <c r="AP149" i="1" l="1"/>
  <c r="AI148" i="1"/>
  <c r="U149" i="1"/>
  <c r="G149" i="1"/>
  <c r="N148" i="1"/>
  <c r="AP89" i="1"/>
  <c r="G89" i="1"/>
  <c r="AP104" i="1"/>
  <c r="N104" i="1"/>
  <c r="U104" i="1"/>
  <c r="AB89" i="1"/>
  <c r="G104" i="1"/>
  <c r="AB90" i="1"/>
  <c r="U89" i="1"/>
  <c r="AB104" i="1"/>
  <c r="AI104" i="1"/>
  <c r="AP148" i="1" l="1"/>
  <c r="AB149" i="1"/>
  <c r="AB148" i="1"/>
  <c r="G148" i="1"/>
  <c r="U148" i="1"/>
  <c r="N48" i="1" l="1"/>
  <c r="AP48" i="1"/>
  <c r="U48" i="1"/>
  <c r="AB48" i="1"/>
  <c r="AI48" i="1"/>
  <c r="G48" i="1"/>
  <c r="G105" i="1" l="1"/>
  <c r="G79" i="1"/>
  <c r="G91" i="1"/>
  <c r="G52" i="1"/>
  <c r="G150" i="1" l="1"/>
  <c r="AB158" i="1" l="1"/>
  <c r="U126" i="1"/>
  <c r="AP88" i="1"/>
  <c r="N74" i="1"/>
  <c r="AB88" i="1"/>
  <c r="AI158" i="1"/>
  <c r="AI85" i="1"/>
  <c r="AP126" i="1"/>
  <c r="U88" i="1"/>
  <c r="G74" i="1"/>
  <c r="AP74" i="1"/>
  <c r="U74" i="1"/>
  <c r="AB74" i="1"/>
  <c r="AB85" i="1"/>
  <c r="U85" i="1"/>
  <c r="AP85" i="1"/>
  <c r="AI74" i="1"/>
  <c r="N85" i="1"/>
  <c r="G85" i="1"/>
  <c r="AP144" i="1" l="1"/>
  <c r="AI162" i="1"/>
  <c r="AB144" i="1"/>
  <c r="AB147" i="1"/>
  <c r="AB162" i="1"/>
  <c r="AP147" i="1"/>
  <c r="AI144" i="1"/>
  <c r="U147" i="1"/>
  <c r="U158" i="1"/>
  <c r="AP158" i="1"/>
  <c r="N158" i="1"/>
  <c r="G88" i="1"/>
  <c r="N88" i="1"/>
  <c r="G100" i="1"/>
  <c r="AI88" i="1"/>
  <c r="G158" i="1"/>
  <c r="AI126" i="1"/>
  <c r="U144" i="1"/>
  <c r="AB126" i="1"/>
  <c r="N144" i="1"/>
  <c r="N126" i="1"/>
  <c r="G144" i="1"/>
  <c r="G126" i="1"/>
  <c r="N100" i="1"/>
  <c r="U100" i="1"/>
  <c r="AP162" i="1" l="1"/>
  <c r="U162" i="1"/>
  <c r="N162" i="1"/>
  <c r="G162" i="1"/>
  <c r="G131" i="1"/>
  <c r="G138" i="1"/>
  <c r="AI100" i="1"/>
  <c r="AB100" i="1"/>
  <c r="N147" i="1"/>
  <c r="G147" i="1"/>
  <c r="AI147" i="1"/>
  <c r="N111" i="1"/>
  <c r="U111" i="1"/>
  <c r="AI111" i="1"/>
  <c r="AB111" i="1"/>
  <c r="G107" i="1"/>
  <c r="AP100" i="1"/>
  <c r="G152" i="1" l="1"/>
  <c r="AP111" i="1"/>
  <c r="G111" i="1"/>
  <c r="G115" i="1" l="1"/>
  <c r="N29" i="1" l="1"/>
  <c r="N27" i="1" l="1"/>
  <c r="N105" i="1" l="1"/>
  <c r="N31" i="1"/>
  <c r="N50" i="1"/>
  <c r="N91" i="1"/>
  <c r="N79" i="1"/>
  <c r="N150" i="1" l="1"/>
  <c r="N52" i="1"/>
  <c r="U29" i="1" l="1"/>
  <c r="N77" i="1"/>
  <c r="N167" i="1" l="1"/>
  <c r="N169" i="1" l="1"/>
  <c r="N87" i="1"/>
  <c r="N86" i="1"/>
  <c r="U27" i="1"/>
  <c r="N103" i="1"/>
  <c r="N146" i="1" l="1"/>
  <c r="N113" i="1"/>
  <c r="U105" i="1"/>
  <c r="U31" i="1"/>
  <c r="N107" i="1"/>
  <c r="U50" i="1"/>
  <c r="N145" i="1"/>
  <c r="U91" i="1"/>
  <c r="U79" i="1"/>
  <c r="N128" i="1"/>
  <c r="N131" i="1" l="1"/>
  <c r="N138" i="1"/>
  <c r="N115" i="1"/>
  <c r="N152" i="1"/>
  <c r="U150" i="1"/>
  <c r="U52" i="1"/>
  <c r="AB29" i="1" l="1"/>
  <c r="U77" i="1"/>
  <c r="U167" i="1" l="1"/>
  <c r="U169" i="1" l="1"/>
  <c r="U87" i="1"/>
  <c r="U103" i="1"/>
  <c r="AB27" i="1"/>
  <c r="U86" i="1"/>
  <c r="U146" i="1" l="1"/>
  <c r="U113" i="1"/>
  <c r="U128" i="1"/>
  <c r="U145" i="1"/>
  <c r="AB91" i="1"/>
  <c r="AB79" i="1"/>
  <c r="AB50" i="1"/>
  <c r="AB31" i="1"/>
  <c r="U107" i="1"/>
  <c r="U152" i="1" l="1"/>
  <c r="U131" i="1"/>
  <c r="U138" i="1"/>
  <c r="U115" i="1"/>
  <c r="AB105" i="1"/>
  <c r="AB150" i="1"/>
  <c r="AB52" i="1"/>
  <c r="AI29" i="1" l="1"/>
  <c r="AB77" i="1"/>
  <c r="AB167" i="1" l="1"/>
  <c r="AB169" i="1" l="1"/>
  <c r="AB87" i="1"/>
  <c r="AB86" i="1"/>
  <c r="AB103" i="1"/>
  <c r="AI27" i="1"/>
  <c r="AB146" i="1" l="1"/>
  <c r="AI79" i="1"/>
  <c r="AI105" i="1"/>
  <c r="AB113" i="1"/>
  <c r="AB107" i="1"/>
  <c r="AI50" i="1"/>
  <c r="AB128" i="1"/>
  <c r="AI31" i="1"/>
  <c r="AI91" i="1"/>
  <c r="AB145" i="1"/>
  <c r="AB152" i="1" l="1"/>
  <c r="AB115" i="1"/>
  <c r="AB131" i="1"/>
  <c r="AB138" i="1"/>
  <c r="AI52" i="1"/>
  <c r="AI150" i="1"/>
  <c r="AI77" i="1" l="1"/>
  <c r="AI167" i="1" l="1"/>
  <c r="AI169" i="1" l="1"/>
  <c r="AI87" i="1"/>
  <c r="AI103" i="1"/>
  <c r="AI86" i="1"/>
  <c r="AI146" i="1" l="1"/>
  <c r="AI113" i="1"/>
  <c r="AI145" i="1"/>
  <c r="AI128" i="1"/>
  <c r="AI107" i="1"/>
  <c r="AI115" i="1" l="1"/>
  <c r="AI131" i="1"/>
  <c r="AI138" i="1"/>
  <c r="AI152" i="1"/>
  <c r="AP29" i="1" l="1"/>
  <c r="AP27" i="1" l="1"/>
  <c r="AP105" i="1" l="1"/>
  <c r="AP50" i="1"/>
  <c r="AP91" i="1"/>
  <c r="AP79" i="1"/>
  <c r="AP31" i="1"/>
  <c r="AP52" i="1" l="1"/>
  <c r="AP150" i="1"/>
  <c r="AP77" i="1" l="1"/>
  <c r="AP167" i="1" l="1"/>
  <c r="AP169" i="1" l="1"/>
  <c r="AP87" i="1"/>
  <c r="AP86" i="1"/>
  <c r="AP103" i="1"/>
  <c r="AP146" i="1" l="1"/>
  <c r="AP113" i="1"/>
  <c r="AP145" i="1"/>
  <c r="AP107" i="1"/>
  <c r="AP128" i="1"/>
  <c r="AP131" i="1" l="1"/>
  <c r="AP138" i="1"/>
  <c r="AP115" i="1"/>
  <c r="AP152" i="1"/>
  <c r="P125" i="1" l="1"/>
  <c r="P132" i="1"/>
  <c r="P135" i="1"/>
  <c r="P136" i="1"/>
  <c r="P140" i="1"/>
  <c r="P143" i="1"/>
  <c r="P151" i="1"/>
  <c r="P156" i="1"/>
  <c r="P160" i="1" l="1"/>
  <c r="P129" i="1" l="1"/>
  <c r="P165" i="1" l="1"/>
  <c r="P166" i="1" l="1"/>
  <c r="P159" i="1" l="1"/>
  <c r="P127" i="1"/>
  <c r="P161" i="1" l="1"/>
  <c r="P168" i="1" l="1"/>
  <c r="P130" i="1" l="1"/>
  <c r="P149" i="1" l="1"/>
  <c r="P148" i="1" l="1"/>
  <c r="P158" i="1" l="1"/>
  <c r="P144" i="1"/>
  <c r="P126" i="1"/>
  <c r="P162" i="1" l="1"/>
  <c r="P147" i="1"/>
  <c r="P150" i="1" l="1"/>
  <c r="P167" i="1" l="1"/>
  <c r="P169" i="1" l="1"/>
  <c r="P146" i="1" l="1"/>
  <c r="P145" i="1"/>
  <c r="P128" i="1"/>
  <c r="P131" i="1" l="1"/>
  <c r="P138" i="1"/>
  <c r="P152" i="1"/>
  <c r="AQ20" i="3" l="1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D18" i="3"/>
  <c r="D17" i="3"/>
  <c r="AQ16" i="3"/>
  <c r="BA12" i="7" s="1"/>
  <c r="BA24" i="7" s="1"/>
  <c r="AP16" i="3"/>
  <c r="AZ12" i="7" s="1"/>
  <c r="AZ24" i="7" s="1"/>
  <c r="AO16" i="3"/>
  <c r="AY12" i="7" s="1"/>
  <c r="AY24" i="7" s="1"/>
  <c r="AN16" i="3"/>
  <c r="AX12" i="7" s="1"/>
  <c r="AX24" i="7" s="1"/>
  <c r="AM16" i="3"/>
  <c r="AW12" i="7" s="1"/>
  <c r="AW24" i="7" s="1"/>
  <c r="AL16" i="3"/>
  <c r="AV12" i="7" s="1"/>
  <c r="AV24" i="7" s="1"/>
  <c r="AK16" i="3"/>
  <c r="AU12" i="7" s="1"/>
  <c r="AU24" i="7" s="1"/>
  <c r="AJ16" i="3"/>
  <c r="AT12" i="7" s="1"/>
  <c r="AT24" i="7" s="1"/>
  <c r="AI16" i="3"/>
  <c r="AS12" i="7" s="1"/>
  <c r="AS24" i="7" s="1"/>
  <c r="AH16" i="3"/>
  <c r="AR12" i="7" s="1"/>
  <c r="AR24" i="7" s="1"/>
  <c r="AG16" i="3"/>
  <c r="AQ12" i="7" s="1"/>
  <c r="AQ24" i="7" s="1"/>
  <c r="AF16" i="3"/>
  <c r="AP12" i="7" s="1"/>
  <c r="AP24" i="7" s="1"/>
  <c r="AE16" i="3"/>
  <c r="AO12" i="7" s="1"/>
  <c r="AO24" i="7" s="1"/>
  <c r="AD16" i="3"/>
  <c r="AN12" i="7" s="1"/>
  <c r="AN24" i="7" s="1"/>
  <c r="AC16" i="3"/>
  <c r="AM12" i="7" s="1"/>
  <c r="AM24" i="7" s="1"/>
  <c r="AB16" i="3"/>
  <c r="AL12" i="7" s="1"/>
  <c r="AL24" i="7" s="1"/>
  <c r="AA16" i="3"/>
  <c r="AK12" i="7" s="1"/>
  <c r="AK24" i="7" s="1"/>
  <c r="Z16" i="3"/>
  <c r="AJ12" i="7" s="1"/>
  <c r="AJ24" i="7" s="1"/>
  <c r="Y16" i="3"/>
  <c r="AI12" i="7" s="1"/>
  <c r="AI24" i="7" s="1"/>
  <c r="X16" i="3"/>
  <c r="AH12" i="7" s="1"/>
  <c r="AH24" i="7" s="1"/>
  <c r="W16" i="3"/>
  <c r="AG12" i="7" s="1"/>
  <c r="AG24" i="7" s="1"/>
  <c r="V16" i="3"/>
  <c r="AF12" i="7" s="1"/>
  <c r="AF24" i="7" s="1"/>
  <c r="U16" i="3"/>
  <c r="AE12" i="7" s="1"/>
  <c r="AE24" i="7" s="1"/>
  <c r="T16" i="3"/>
  <c r="AD12" i="7" s="1"/>
  <c r="AD24" i="7" s="1"/>
  <c r="S16" i="3"/>
  <c r="AC12" i="7" s="1"/>
  <c r="AC24" i="7" s="1"/>
  <c r="R16" i="3"/>
  <c r="AB12" i="7" s="1"/>
  <c r="AB24" i="7" s="1"/>
  <c r="Q16" i="3"/>
  <c r="AA12" i="7" s="1"/>
  <c r="AA24" i="7" s="1"/>
  <c r="P16" i="3"/>
  <c r="Z12" i="7" s="1"/>
  <c r="Z24" i="7" s="1"/>
  <c r="O16" i="3"/>
  <c r="Y12" i="7" s="1"/>
  <c r="Y24" i="7" s="1"/>
  <c r="N16" i="3"/>
  <c r="X12" i="7" s="1"/>
  <c r="X24" i="7" s="1"/>
  <c r="M16" i="3"/>
  <c r="W12" i="7" s="1"/>
  <c r="W24" i="7" s="1"/>
  <c r="L16" i="3"/>
  <c r="V12" i="7" s="1"/>
  <c r="V24" i="7" s="1"/>
  <c r="K16" i="3"/>
  <c r="J16" i="3"/>
  <c r="I16" i="3"/>
  <c r="H16" i="3"/>
  <c r="G16" i="3"/>
  <c r="F16" i="3"/>
  <c r="E16" i="3"/>
  <c r="D16" i="3"/>
  <c r="AQ15" i="3"/>
  <c r="BA13" i="7" s="1"/>
  <c r="BA25" i="7" s="1"/>
  <c r="AP15" i="3"/>
  <c r="AZ13" i="7" s="1"/>
  <c r="AZ25" i="7" s="1"/>
  <c r="AO15" i="3"/>
  <c r="AY13" i="7" s="1"/>
  <c r="AY25" i="7" s="1"/>
  <c r="AN15" i="3"/>
  <c r="AX13" i="7" s="1"/>
  <c r="AX25" i="7" s="1"/>
  <c r="AM15" i="3"/>
  <c r="AW13" i="7" s="1"/>
  <c r="AW25" i="7" s="1"/>
  <c r="AL15" i="3"/>
  <c r="AV13" i="7" s="1"/>
  <c r="AV25" i="7" s="1"/>
  <c r="AK15" i="3"/>
  <c r="AU13" i="7" s="1"/>
  <c r="AU25" i="7" s="1"/>
  <c r="AJ15" i="3"/>
  <c r="AT13" i="7" s="1"/>
  <c r="AT25" i="7" s="1"/>
  <c r="AI15" i="3"/>
  <c r="AS13" i="7" s="1"/>
  <c r="AS25" i="7" s="1"/>
  <c r="AH15" i="3"/>
  <c r="AR13" i="7" s="1"/>
  <c r="AR25" i="7" s="1"/>
  <c r="AG15" i="3"/>
  <c r="AQ13" i="7" s="1"/>
  <c r="AQ25" i="7" s="1"/>
  <c r="AF15" i="3"/>
  <c r="AP13" i="7" s="1"/>
  <c r="AP25" i="7" s="1"/>
  <c r="AE15" i="3"/>
  <c r="AO13" i="7" s="1"/>
  <c r="AO25" i="7" s="1"/>
  <c r="AD15" i="3"/>
  <c r="AN13" i="7" s="1"/>
  <c r="AN25" i="7" s="1"/>
  <c r="AC15" i="3"/>
  <c r="AM13" i="7" s="1"/>
  <c r="AM25" i="7" s="1"/>
  <c r="AB15" i="3"/>
  <c r="AL13" i="7" s="1"/>
  <c r="AL25" i="7" s="1"/>
  <c r="AA15" i="3"/>
  <c r="AK13" i="7" s="1"/>
  <c r="AK25" i="7" s="1"/>
  <c r="Z15" i="3"/>
  <c r="AJ13" i="7" s="1"/>
  <c r="AJ25" i="7" s="1"/>
  <c r="Y15" i="3"/>
  <c r="AI13" i="7" s="1"/>
  <c r="AI25" i="7" s="1"/>
  <c r="X15" i="3"/>
  <c r="AH13" i="7" s="1"/>
  <c r="AH25" i="7" s="1"/>
  <c r="W15" i="3"/>
  <c r="AG13" i="7" s="1"/>
  <c r="AG25" i="7" s="1"/>
  <c r="V15" i="3"/>
  <c r="AF13" i="7" s="1"/>
  <c r="AF25" i="7" s="1"/>
  <c r="U15" i="3"/>
  <c r="AE13" i="7" s="1"/>
  <c r="AE25" i="7" s="1"/>
  <c r="T15" i="3"/>
  <c r="AD13" i="7" s="1"/>
  <c r="AD25" i="7" s="1"/>
  <c r="S15" i="3"/>
  <c r="AC13" i="7" s="1"/>
  <c r="AC25" i="7" s="1"/>
  <c r="R15" i="3"/>
  <c r="AB13" i="7" s="1"/>
  <c r="AB25" i="7" s="1"/>
  <c r="Q15" i="3"/>
  <c r="AA13" i="7" s="1"/>
  <c r="AA25" i="7" s="1"/>
  <c r="P15" i="3"/>
  <c r="Z13" i="7" s="1"/>
  <c r="Z25" i="7" s="1"/>
  <c r="O15" i="3"/>
  <c r="Y13" i="7" s="1"/>
  <c r="Y25" i="7" s="1"/>
  <c r="N15" i="3"/>
  <c r="X13" i="7" s="1"/>
  <c r="X25" i="7" s="1"/>
  <c r="M15" i="3"/>
  <c r="W13" i="7" s="1"/>
  <c r="W25" i="7" s="1"/>
  <c r="L15" i="3"/>
  <c r="V13" i="7" s="1"/>
  <c r="V25" i="7" s="1"/>
  <c r="K15" i="3"/>
  <c r="J15" i="3"/>
  <c r="I15" i="3"/>
  <c r="H15" i="3"/>
  <c r="G15" i="3"/>
  <c r="F15" i="3"/>
  <c r="E15" i="3"/>
  <c r="D15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D11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M18" i="3" s="1"/>
  <c r="L10" i="3"/>
  <c r="K10" i="3"/>
  <c r="K18" i="3" s="1"/>
  <c r="J10" i="3"/>
  <c r="J18" i="3" s="1"/>
  <c r="I10" i="3"/>
  <c r="I18" i="3" s="1"/>
  <c r="H10" i="3"/>
  <c r="H18" i="3" s="1"/>
  <c r="G10" i="3"/>
  <c r="G18" i="3" s="1"/>
  <c r="F10" i="3"/>
  <c r="E10" i="3"/>
  <c r="D10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Q8" i="3"/>
  <c r="BA10" i="7" s="1"/>
  <c r="BA22" i="7" s="1"/>
  <c r="AP8" i="3"/>
  <c r="AZ10" i="7" s="1"/>
  <c r="AZ22" i="7" s="1"/>
  <c r="AO8" i="3"/>
  <c r="AY10" i="7" s="1"/>
  <c r="AY22" i="7" s="1"/>
  <c r="AN8" i="3"/>
  <c r="AX10" i="7" s="1"/>
  <c r="AX22" i="7" s="1"/>
  <c r="AM8" i="3"/>
  <c r="AW10" i="7" s="1"/>
  <c r="AW22" i="7" s="1"/>
  <c r="AL8" i="3"/>
  <c r="AV10" i="7" s="1"/>
  <c r="AV22" i="7" s="1"/>
  <c r="AK8" i="3"/>
  <c r="AU10" i="7" s="1"/>
  <c r="AU22" i="7" s="1"/>
  <c r="AJ8" i="3"/>
  <c r="AT10" i="7" s="1"/>
  <c r="AT22" i="7" s="1"/>
  <c r="AI8" i="3"/>
  <c r="AS10" i="7" s="1"/>
  <c r="AS22" i="7" s="1"/>
  <c r="AH8" i="3"/>
  <c r="AR10" i="7" s="1"/>
  <c r="AR22" i="7" s="1"/>
  <c r="AG8" i="3"/>
  <c r="AQ10" i="7" s="1"/>
  <c r="AQ22" i="7" s="1"/>
  <c r="AF8" i="3"/>
  <c r="AP10" i="7" s="1"/>
  <c r="AP22" i="7" s="1"/>
  <c r="AE8" i="3"/>
  <c r="AO10" i="7" s="1"/>
  <c r="AO22" i="7" s="1"/>
  <c r="AD8" i="3"/>
  <c r="AN10" i="7" s="1"/>
  <c r="AN22" i="7" s="1"/>
  <c r="AC8" i="3"/>
  <c r="AM10" i="7" s="1"/>
  <c r="AM22" i="7" s="1"/>
  <c r="AB8" i="3"/>
  <c r="AL10" i="7" s="1"/>
  <c r="AL22" i="7" s="1"/>
  <c r="AA8" i="3"/>
  <c r="AK10" i="7" s="1"/>
  <c r="AK22" i="7" s="1"/>
  <c r="Z8" i="3"/>
  <c r="AJ10" i="7" s="1"/>
  <c r="AJ22" i="7" s="1"/>
  <c r="Y8" i="3"/>
  <c r="AI10" i="7" s="1"/>
  <c r="AI22" i="7" s="1"/>
  <c r="X8" i="3"/>
  <c r="AH10" i="7" s="1"/>
  <c r="AH22" i="7" s="1"/>
  <c r="W8" i="3"/>
  <c r="AG10" i="7" s="1"/>
  <c r="AG22" i="7" s="1"/>
  <c r="V8" i="3"/>
  <c r="AF10" i="7" s="1"/>
  <c r="AF22" i="7" s="1"/>
  <c r="U8" i="3"/>
  <c r="AE10" i="7" s="1"/>
  <c r="AE22" i="7" s="1"/>
  <c r="T8" i="3"/>
  <c r="AD10" i="7" s="1"/>
  <c r="AD22" i="7" s="1"/>
  <c r="S8" i="3"/>
  <c r="AC10" i="7" s="1"/>
  <c r="AC22" i="7" s="1"/>
  <c r="R8" i="3"/>
  <c r="AB10" i="7" s="1"/>
  <c r="AB22" i="7" s="1"/>
  <c r="Q8" i="3"/>
  <c r="AA10" i="7" s="1"/>
  <c r="AA22" i="7" s="1"/>
  <c r="P8" i="3"/>
  <c r="Z10" i="7" s="1"/>
  <c r="Z22" i="7" s="1"/>
  <c r="O8" i="3"/>
  <c r="Y10" i="7" s="1"/>
  <c r="Y22" i="7" s="1"/>
  <c r="N8" i="3"/>
  <c r="X10" i="7" s="1"/>
  <c r="X22" i="7" s="1"/>
  <c r="M8" i="3"/>
  <c r="W10" i="7" s="1"/>
  <c r="W22" i="7" s="1"/>
  <c r="L8" i="3"/>
  <c r="V10" i="7" s="1"/>
  <c r="V22" i="7" s="1"/>
  <c r="K8" i="3"/>
  <c r="J8" i="3"/>
  <c r="I8" i="3"/>
  <c r="H8" i="3"/>
  <c r="G8" i="3"/>
  <c r="F8" i="3"/>
  <c r="E8" i="3"/>
  <c r="D8" i="3"/>
  <c r="AQ7" i="3"/>
  <c r="BA9" i="7" s="1"/>
  <c r="BA21" i="7" s="1"/>
  <c r="AP7" i="3"/>
  <c r="AZ9" i="7" s="1"/>
  <c r="AZ21" i="7" s="1"/>
  <c r="AO7" i="3"/>
  <c r="AY9" i="7" s="1"/>
  <c r="AY21" i="7" s="1"/>
  <c r="AN7" i="3"/>
  <c r="AX9" i="7" s="1"/>
  <c r="AX21" i="7" s="1"/>
  <c r="AM7" i="3"/>
  <c r="AW9" i="7" s="1"/>
  <c r="AW21" i="7" s="1"/>
  <c r="AL7" i="3"/>
  <c r="AV9" i="7" s="1"/>
  <c r="AV21" i="7" s="1"/>
  <c r="AK7" i="3"/>
  <c r="AU9" i="7" s="1"/>
  <c r="AU21" i="7" s="1"/>
  <c r="AJ7" i="3"/>
  <c r="AT9" i="7" s="1"/>
  <c r="AT21" i="7" s="1"/>
  <c r="AI7" i="3"/>
  <c r="AS9" i="7" s="1"/>
  <c r="AS21" i="7" s="1"/>
  <c r="AH7" i="3"/>
  <c r="AR9" i="7" s="1"/>
  <c r="AR21" i="7" s="1"/>
  <c r="AG7" i="3"/>
  <c r="AQ9" i="7" s="1"/>
  <c r="AQ21" i="7" s="1"/>
  <c r="AF7" i="3"/>
  <c r="AP9" i="7" s="1"/>
  <c r="AP21" i="7" s="1"/>
  <c r="AE7" i="3"/>
  <c r="AO9" i="7" s="1"/>
  <c r="AO21" i="7" s="1"/>
  <c r="AD7" i="3"/>
  <c r="AN9" i="7" s="1"/>
  <c r="AN21" i="7" s="1"/>
  <c r="AC7" i="3"/>
  <c r="AM9" i="7" s="1"/>
  <c r="AM21" i="7" s="1"/>
  <c r="AB7" i="3"/>
  <c r="AL9" i="7" s="1"/>
  <c r="AL21" i="7" s="1"/>
  <c r="AA7" i="3"/>
  <c r="AK9" i="7" s="1"/>
  <c r="AK21" i="7" s="1"/>
  <c r="Z7" i="3"/>
  <c r="AJ9" i="7" s="1"/>
  <c r="AJ21" i="7" s="1"/>
  <c r="Y7" i="3"/>
  <c r="AI9" i="7" s="1"/>
  <c r="AI21" i="7" s="1"/>
  <c r="X7" i="3"/>
  <c r="AH9" i="7" s="1"/>
  <c r="AH21" i="7" s="1"/>
  <c r="W7" i="3"/>
  <c r="AG9" i="7" s="1"/>
  <c r="AG21" i="7" s="1"/>
  <c r="V7" i="3"/>
  <c r="AF9" i="7" s="1"/>
  <c r="AF21" i="7" s="1"/>
  <c r="U7" i="3"/>
  <c r="AE9" i="7" s="1"/>
  <c r="AE21" i="7" s="1"/>
  <c r="T7" i="3"/>
  <c r="AD9" i="7" s="1"/>
  <c r="AD21" i="7" s="1"/>
  <c r="S7" i="3"/>
  <c r="AC9" i="7" s="1"/>
  <c r="AC21" i="7" s="1"/>
  <c r="R7" i="3"/>
  <c r="AB9" i="7" s="1"/>
  <c r="AB21" i="7" s="1"/>
  <c r="Q7" i="3"/>
  <c r="AA9" i="7" s="1"/>
  <c r="AA21" i="7" s="1"/>
  <c r="P7" i="3"/>
  <c r="Z9" i="7" s="1"/>
  <c r="Z21" i="7" s="1"/>
  <c r="O7" i="3"/>
  <c r="Y9" i="7" s="1"/>
  <c r="Y21" i="7" s="1"/>
  <c r="N7" i="3"/>
  <c r="X9" i="7" s="1"/>
  <c r="X21" i="7" s="1"/>
  <c r="M7" i="3"/>
  <c r="W9" i="7" s="1"/>
  <c r="W21" i="7" s="1"/>
  <c r="L7" i="3"/>
  <c r="V9" i="7" s="1"/>
  <c r="V21" i="7" s="1"/>
  <c r="K7" i="3"/>
  <c r="J7" i="3"/>
  <c r="I7" i="3"/>
  <c r="H7" i="3"/>
  <c r="G7" i="3"/>
  <c r="F7" i="3"/>
  <c r="E7" i="3"/>
  <c r="D7" i="3"/>
  <c r="AQ6" i="3"/>
  <c r="BA8" i="7" s="1"/>
  <c r="BA20" i="7" s="1"/>
  <c r="AP6" i="3"/>
  <c r="AZ8" i="7" s="1"/>
  <c r="AZ20" i="7" s="1"/>
  <c r="AO6" i="3"/>
  <c r="AY8" i="7" s="1"/>
  <c r="AY20" i="7" s="1"/>
  <c r="AN6" i="3"/>
  <c r="AX8" i="7" s="1"/>
  <c r="AX20" i="7" s="1"/>
  <c r="AM6" i="3"/>
  <c r="AW8" i="7" s="1"/>
  <c r="AW20" i="7" s="1"/>
  <c r="AL6" i="3"/>
  <c r="AV8" i="7" s="1"/>
  <c r="AV20" i="7" s="1"/>
  <c r="AK6" i="3"/>
  <c r="AU8" i="7" s="1"/>
  <c r="AU20" i="7" s="1"/>
  <c r="AJ6" i="3"/>
  <c r="AT8" i="7" s="1"/>
  <c r="AT20" i="7" s="1"/>
  <c r="AI6" i="3"/>
  <c r="AS8" i="7" s="1"/>
  <c r="AS20" i="7" s="1"/>
  <c r="AH6" i="3"/>
  <c r="AR8" i="7" s="1"/>
  <c r="AR20" i="7" s="1"/>
  <c r="AG6" i="3"/>
  <c r="AQ8" i="7" s="1"/>
  <c r="AQ20" i="7" s="1"/>
  <c r="AF6" i="3"/>
  <c r="AP8" i="7" s="1"/>
  <c r="AP20" i="7" s="1"/>
  <c r="AE6" i="3"/>
  <c r="AO8" i="7" s="1"/>
  <c r="AO20" i="7" s="1"/>
  <c r="AD6" i="3"/>
  <c r="AN8" i="7" s="1"/>
  <c r="AN20" i="7" s="1"/>
  <c r="AC6" i="3"/>
  <c r="AM8" i="7" s="1"/>
  <c r="AM20" i="7" s="1"/>
  <c r="AB6" i="3"/>
  <c r="AL8" i="7" s="1"/>
  <c r="AL20" i="7" s="1"/>
  <c r="AA6" i="3"/>
  <c r="AK8" i="7" s="1"/>
  <c r="AK20" i="7" s="1"/>
  <c r="Z6" i="3"/>
  <c r="AJ8" i="7" s="1"/>
  <c r="AJ20" i="7" s="1"/>
  <c r="Y6" i="3"/>
  <c r="AI8" i="7" s="1"/>
  <c r="AI20" i="7" s="1"/>
  <c r="X6" i="3"/>
  <c r="AH8" i="7" s="1"/>
  <c r="AH20" i="7" s="1"/>
  <c r="W6" i="3"/>
  <c r="AG8" i="7" s="1"/>
  <c r="AG20" i="7" s="1"/>
  <c r="V6" i="3"/>
  <c r="AF8" i="7" s="1"/>
  <c r="AF20" i="7" s="1"/>
  <c r="U6" i="3"/>
  <c r="AE8" i="7" s="1"/>
  <c r="AE20" i="7" s="1"/>
  <c r="T6" i="3"/>
  <c r="AD8" i="7" s="1"/>
  <c r="AD20" i="7" s="1"/>
  <c r="S6" i="3"/>
  <c r="AC8" i="7" s="1"/>
  <c r="AC20" i="7" s="1"/>
  <c r="R6" i="3"/>
  <c r="AB8" i="7" s="1"/>
  <c r="AB20" i="7" s="1"/>
  <c r="Q6" i="3"/>
  <c r="AA8" i="7" s="1"/>
  <c r="AA20" i="7" s="1"/>
  <c r="P6" i="3"/>
  <c r="Z8" i="7" s="1"/>
  <c r="Z20" i="7" s="1"/>
  <c r="O6" i="3"/>
  <c r="Y8" i="7" s="1"/>
  <c r="Y20" i="7" s="1"/>
  <c r="N6" i="3"/>
  <c r="X8" i="7" s="1"/>
  <c r="X20" i="7" s="1"/>
  <c r="M6" i="3"/>
  <c r="W8" i="7" s="1"/>
  <c r="W20" i="7" s="1"/>
  <c r="L6" i="3"/>
  <c r="V8" i="7" s="1"/>
  <c r="V20" i="7" s="1"/>
  <c r="K6" i="3"/>
  <c r="J6" i="3"/>
  <c r="I6" i="3"/>
  <c r="H6" i="3"/>
  <c r="G6" i="3"/>
  <c r="F6" i="3"/>
  <c r="E6" i="3"/>
  <c r="D6" i="3"/>
  <c r="AQ5" i="3"/>
  <c r="BA7" i="7" s="1"/>
  <c r="AP5" i="3"/>
  <c r="AZ7" i="7" s="1"/>
  <c r="AO5" i="3"/>
  <c r="AY7" i="7" s="1"/>
  <c r="AN5" i="3"/>
  <c r="AX7" i="7" s="1"/>
  <c r="AM5" i="3"/>
  <c r="AW7" i="7" s="1"/>
  <c r="AL5" i="3"/>
  <c r="AV7" i="7" s="1"/>
  <c r="AK5" i="3"/>
  <c r="AU7" i="7" s="1"/>
  <c r="AJ5" i="3"/>
  <c r="AT7" i="7" s="1"/>
  <c r="AI5" i="3"/>
  <c r="AS7" i="7" s="1"/>
  <c r="AH5" i="3"/>
  <c r="AR7" i="7" s="1"/>
  <c r="AG5" i="3"/>
  <c r="AQ7" i="7" s="1"/>
  <c r="AF5" i="3"/>
  <c r="AP7" i="7" s="1"/>
  <c r="AE5" i="3"/>
  <c r="AO7" i="7" s="1"/>
  <c r="AD5" i="3"/>
  <c r="AN7" i="7" s="1"/>
  <c r="AC5" i="3"/>
  <c r="AM7" i="7" s="1"/>
  <c r="AB5" i="3"/>
  <c r="AL7" i="7" s="1"/>
  <c r="AA5" i="3"/>
  <c r="AK7" i="7" s="1"/>
  <c r="Z5" i="3"/>
  <c r="AJ7" i="7" s="1"/>
  <c r="Y5" i="3"/>
  <c r="AI7" i="7" s="1"/>
  <c r="X5" i="3"/>
  <c r="AH7" i="7" s="1"/>
  <c r="W5" i="3"/>
  <c r="AG7" i="7" s="1"/>
  <c r="V5" i="3"/>
  <c r="AF7" i="7" s="1"/>
  <c r="U5" i="3"/>
  <c r="AE7" i="7" s="1"/>
  <c r="T5" i="3"/>
  <c r="AD7" i="7" s="1"/>
  <c r="S5" i="3"/>
  <c r="AC7" i="7" s="1"/>
  <c r="R5" i="3"/>
  <c r="AB7" i="7" s="1"/>
  <c r="Q5" i="3"/>
  <c r="AA7" i="7" s="1"/>
  <c r="P5" i="3"/>
  <c r="Z7" i="7" s="1"/>
  <c r="O5" i="3"/>
  <c r="Y7" i="7" s="1"/>
  <c r="N5" i="3"/>
  <c r="X7" i="7" s="1"/>
  <c r="M5" i="3"/>
  <c r="W7" i="7" s="1"/>
  <c r="L5" i="3"/>
  <c r="V7" i="7" s="1"/>
  <c r="K5" i="3"/>
  <c r="J5" i="3"/>
  <c r="I5" i="3"/>
  <c r="H5" i="3"/>
  <c r="G5" i="3"/>
  <c r="F5" i="3"/>
  <c r="E5" i="3"/>
  <c r="D5" i="3"/>
  <c r="AQ4" i="3"/>
  <c r="AQ17" i="3" s="1"/>
  <c r="AP4" i="3"/>
  <c r="AP17" i="3" s="1"/>
  <c r="AO4" i="3"/>
  <c r="AO17" i="3" s="1"/>
  <c r="AN4" i="3"/>
  <c r="AN17" i="3" s="1"/>
  <c r="AM4" i="3"/>
  <c r="AM17" i="3" s="1"/>
  <c r="AL4" i="3"/>
  <c r="AL17" i="3" s="1"/>
  <c r="AK4" i="3"/>
  <c r="AK17" i="3" s="1"/>
  <c r="AJ4" i="3"/>
  <c r="AJ17" i="3" s="1"/>
  <c r="AI4" i="3"/>
  <c r="AI17" i="3" s="1"/>
  <c r="AH4" i="3"/>
  <c r="AH17" i="3" s="1"/>
  <c r="AG4" i="3"/>
  <c r="AG17" i="3" s="1"/>
  <c r="AF4" i="3"/>
  <c r="AF17" i="3" s="1"/>
  <c r="AE4" i="3"/>
  <c r="AE17" i="3" s="1"/>
  <c r="AD4" i="3"/>
  <c r="AD17" i="3" s="1"/>
  <c r="AC4" i="3"/>
  <c r="AC17" i="3" s="1"/>
  <c r="AB4" i="3"/>
  <c r="AB17" i="3" s="1"/>
  <c r="AA4" i="3"/>
  <c r="AA17" i="3" s="1"/>
  <c r="Z4" i="3"/>
  <c r="Z17" i="3" s="1"/>
  <c r="Y4" i="3"/>
  <c r="Y17" i="3" s="1"/>
  <c r="X4" i="3"/>
  <c r="X17" i="3" s="1"/>
  <c r="W4" i="3"/>
  <c r="W17" i="3" s="1"/>
  <c r="V4" i="3"/>
  <c r="V17" i="3" s="1"/>
  <c r="U4" i="3"/>
  <c r="U17" i="3" s="1"/>
  <c r="T4" i="3"/>
  <c r="T17" i="3" s="1"/>
  <c r="S4" i="3"/>
  <c r="S17" i="3" s="1"/>
  <c r="R4" i="3"/>
  <c r="R17" i="3" s="1"/>
  <c r="Q4" i="3"/>
  <c r="Q17" i="3" s="1"/>
  <c r="P4" i="3"/>
  <c r="P17" i="3" s="1"/>
  <c r="O4" i="3"/>
  <c r="O17" i="3" s="1"/>
  <c r="N4" i="3"/>
  <c r="N17" i="3" s="1"/>
  <c r="M4" i="3"/>
  <c r="L4" i="3"/>
  <c r="L17" i="3" s="1"/>
  <c r="K4" i="3"/>
  <c r="J4" i="3"/>
  <c r="I4" i="3"/>
  <c r="H4" i="3"/>
  <c r="G4" i="3"/>
  <c r="F4" i="3"/>
  <c r="E4" i="3"/>
  <c r="E17" i="3" s="1"/>
  <c r="D3" i="3"/>
  <c r="AF169" i="1"/>
  <c r="AF168" i="1"/>
  <c r="AF167" i="1"/>
  <c r="AF166" i="1"/>
  <c r="AF165" i="1"/>
  <c r="AF162" i="1"/>
  <c r="AF161" i="1"/>
  <c r="AF160" i="1"/>
  <c r="AF159" i="1"/>
  <c r="AF158" i="1"/>
  <c r="AF156" i="1"/>
  <c r="AF152" i="1"/>
  <c r="AF151" i="1"/>
  <c r="AF150" i="1"/>
  <c r="AF149" i="1"/>
  <c r="AF148" i="1"/>
  <c r="AF147" i="1"/>
  <c r="AF146" i="1"/>
  <c r="AF145" i="1"/>
  <c r="AF144" i="1"/>
  <c r="AF143" i="1"/>
  <c r="AF140" i="1"/>
  <c r="AF138" i="1"/>
  <c r="AF136" i="1"/>
  <c r="AF135" i="1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D89" i="3"/>
  <c r="D88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D84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F89" i="3" s="1"/>
  <c r="E83" i="3"/>
  <c r="D83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6" i="3"/>
  <c r="E156" i="1"/>
  <c r="E151" i="1"/>
  <c r="E143" i="1"/>
  <c r="E140" i="1"/>
  <c r="E136" i="1"/>
  <c r="E135" i="1"/>
  <c r="E132" i="1"/>
  <c r="E125" i="1"/>
  <c r="E122" i="1"/>
  <c r="E118" i="1"/>
  <c r="E117" i="1"/>
  <c r="E110" i="1"/>
  <c r="E109" i="1"/>
  <c r="E108" i="1"/>
  <c r="E99" i="1"/>
  <c r="E98" i="1"/>
  <c r="E97" i="1"/>
  <c r="E96" i="1"/>
  <c r="E95" i="1"/>
  <c r="E94" i="1"/>
  <c r="E93" i="1"/>
  <c r="E84" i="1"/>
  <c r="E73" i="1"/>
  <c r="E47" i="1"/>
  <c r="E46" i="1"/>
  <c r="E45" i="1"/>
  <c r="E44" i="1"/>
  <c r="E7" i="1"/>
  <c r="AN156" i="1"/>
  <c r="AN151" i="1"/>
  <c r="AN143" i="1"/>
  <c r="AN140" i="1"/>
  <c r="AN136" i="1"/>
  <c r="AN135" i="1"/>
  <c r="AN132" i="1"/>
  <c r="AN125" i="1"/>
  <c r="AN122" i="1"/>
  <c r="AN118" i="1"/>
  <c r="AN117" i="1"/>
  <c r="AN110" i="1"/>
  <c r="AN109" i="1"/>
  <c r="AN108" i="1"/>
  <c r="AN99" i="1"/>
  <c r="AN98" i="1"/>
  <c r="AN97" i="1"/>
  <c r="AN96" i="1"/>
  <c r="AN95" i="1"/>
  <c r="AN94" i="1"/>
  <c r="AN93" i="1"/>
  <c r="AN84" i="1"/>
  <c r="AN73" i="1"/>
  <c r="AN47" i="1"/>
  <c r="AN46" i="1"/>
  <c r="AN45" i="1"/>
  <c r="AN44" i="1"/>
  <c r="AN7" i="1"/>
  <c r="AG156" i="1"/>
  <c r="AG151" i="1"/>
  <c r="AG143" i="1"/>
  <c r="AG140" i="1"/>
  <c r="AG136" i="1"/>
  <c r="AG135" i="1"/>
  <c r="AG132" i="1"/>
  <c r="AG125" i="1"/>
  <c r="AG122" i="1"/>
  <c r="AG118" i="1"/>
  <c r="AG117" i="1"/>
  <c r="AG110" i="1"/>
  <c r="AG109" i="1"/>
  <c r="AG108" i="1"/>
  <c r="AG99" i="1"/>
  <c r="AG98" i="1"/>
  <c r="AG97" i="1"/>
  <c r="AG96" i="1"/>
  <c r="AG95" i="1"/>
  <c r="AG94" i="1"/>
  <c r="AG93" i="1"/>
  <c r="AG84" i="1"/>
  <c r="AG73" i="1"/>
  <c r="AG47" i="1"/>
  <c r="AG46" i="1"/>
  <c r="AG45" i="1"/>
  <c r="AG44" i="1"/>
  <c r="AG7" i="1"/>
  <c r="Z156" i="1"/>
  <c r="Z151" i="1"/>
  <c r="Z143" i="1"/>
  <c r="Z140" i="1"/>
  <c r="Z136" i="1"/>
  <c r="Z135" i="1"/>
  <c r="Z132" i="1"/>
  <c r="Z125" i="1"/>
  <c r="Z122" i="1"/>
  <c r="Z118" i="1"/>
  <c r="Z117" i="1"/>
  <c r="Z110" i="1"/>
  <c r="Z109" i="1"/>
  <c r="Z108" i="1"/>
  <c r="Z99" i="1"/>
  <c r="Z98" i="1"/>
  <c r="Z97" i="1"/>
  <c r="Z96" i="1"/>
  <c r="Z95" i="1"/>
  <c r="Z94" i="1"/>
  <c r="Z93" i="1"/>
  <c r="Z84" i="1"/>
  <c r="Z73" i="1"/>
  <c r="Z47" i="1"/>
  <c r="Z46" i="1"/>
  <c r="Z45" i="1"/>
  <c r="Z44" i="1"/>
  <c r="Z7" i="1"/>
  <c r="S156" i="1"/>
  <c r="S151" i="1"/>
  <c r="S143" i="1"/>
  <c r="S140" i="1"/>
  <c r="S136" i="1"/>
  <c r="S135" i="1"/>
  <c r="S132" i="1"/>
  <c r="S125" i="1"/>
  <c r="S122" i="1"/>
  <c r="S118" i="1"/>
  <c r="S117" i="1"/>
  <c r="S110" i="1"/>
  <c r="S109" i="1"/>
  <c r="S108" i="1"/>
  <c r="S99" i="1"/>
  <c r="S98" i="1"/>
  <c r="S97" i="1"/>
  <c r="S96" i="1"/>
  <c r="S95" i="1"/>
  <c r="S94" i="1"/>
  <c r="S93" i="1"/>
  <c r="S84" i="1"/>
  <c r="S73" i="1"/>
  <c r="S47" i="1"/>
  <c r="S46" i="1"/>
  <c r="S45" i="1"/>
  <c r="S44" i="1"/>
  <c r="S7" i="1"/>
  <c r="L156" i="1"/>
  <c r="L151" i="1"/>
  <c r="L143" i="1"/>
  <c r="L140" i="1"/>
  <c r="L136" i="1"/>
  <c r="L135" i="1"/>
  <c r="L132" i="1"/>
  <c r="L125" i="1"/>
  <c r="L122" i="1"/>
  <c r="L118" i="1"/>
  <c r="L117" i="1"/>
  <c r="L110" i="1"/>
  <c r="L109" i="1"/>
  <c r="L108" i="1"/>
  <c r="L99" i="1"/>
  <c r="L98" i="1"/>
  <c r="L97" i="1"/>
  <c r="L96" i="1"/>
  <c r="L95" i="1"/>
  <c r="L94" i="1"/>
  <c r="L93" i="1"/>
  <c r="L84" i="1"/>
  <c r="L73" i="1"/>
  <c r="L47" i="1"/>
  <c r="L46" i="1"/>
  <c r="L45" i="1"/>
  <c r="L44" i="1"/>
  <c r="L7" i="1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D107" i="3"/>
  <c r="D106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D102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4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D71" i="3"/>
  <c r="D70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D66" i="3"/>
  <c r="D65" i="3"/>
  <c r="D64" i="3"/>
  <c r="D63" i="3"/>
  <c r="D62" i="3"/>
  <c r="D61" i="3"/>
  <c r="D60" i="3"/>
  <c r="D58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D53" i="3"/>
  <c r="D52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D48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F53" i="3" s="1"/>
  <c r="E47" i="3"/>
  <c r="D47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0" i="3"/>
  <c r="D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D24" i="3"/>
  <c r="D25" i="3"/>
  <c r="D26" i="3"/>
  <c r="D27" i="3"/>
  <c r="D28" i="3"/>
  <c r="D29" i="3"/>
  <c r="D30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D34" i="3"/>
  <c r="D35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V14" i="7" l="1"/>
  <c r="V26" i="7" s="1"/>
  <c r="L70" i="3"/>
  <c r="L34" i="3"/>
  <c r="L106" i="3"/>
  <c r="L88" i="3"/>
  <c r="L52" i="3"/>
  <c r="AD14" i="7"/>
  <c r="AD26" i="7" s="1"/>
  <c r="T70" i="3"/>
  <c r="T34" i="3"/>
  <c r="T88" i="3"/>
  <c r="T52" i="3"/>
  <c r="T106" i="3"/>
  <c r="AL14" i="7"/>
  <c r="AL26" i="7" s="1"/>
  <c r="AB70" i="3"/>
  <c r="AB106" i="3"/>
  <c r="AB34" i="3"/>
  <c r="AB88" i="3"/>
  <c r="AB52" i="3"/>
  <c r="AT14" i="7"/>
  <c r="AT26" i="7" s="1"/>
  <c r="AJ70" i="3"/>
  <c r="AJ106" i="3"/>
  <c r="AJ34" i="3"/>
  <c r="AJ88" i="3"/>
  <c r="AJ52" i="3"/>
  <c r="X11" i="7"/>
  <c r="X23" i="7" s="1"/>
  <c r="N30" i="3"/>
  <c r="N48" i="3"/>
  <c r="N102" i="3"/>
  <c r="N66" i="3"/>
  <c r="N84" i="3"/>
  <c r="AF11" i="7"/>
  <c r="AF23" i="7" s="1"/>
  <c r="V30" i="3"/>
  <c r="V48" i="3"/>
  <c r="V102" i="3"/>
  <c r="V66" i="3"/>
  <c r="V84" i="3"/>
  <c r="AN11" i="7"/>
  <c r="AN23" i="7" s="1"/>
  <c r="AD30" i="3"/>
  <c r="AD48" i="3"/>
  <c r="AD102" i="3"/>
  <c r="AD66" i="3"/>
  <c r="AD84" i="3"/>
  <c r="AV11" i="7"/>
  <c r="AV23" i="7" s="1"/>
  <c r="AL30" i="3"/>
  <c r="AL48" i="3"/>
  <c r="AL102" i="3"/>
  <c r="AL66" i="3"/>
  <c r="AL84" i="3"/>
  <c r="AH14" i="7"/>
  <c r="AH26" i="7" s="1"/>
  <c r="X52" i="3"/>
  <c r="X106" i="3"/>
  <c r="X70" i="3"/>
  <c r="X34" i="3"/>
  <c r="X88" i="3"/>
  <c r="E88" i="3"/>
  <c r="E34" i="3"/>
  <c r="E52" i="3"/>
  <c r="E106" i="3"/>
  <c r="E70" i="3"/>
  <c r="AE14" i="7"/>
  <c r="AE26" i="7" s="1"/>
  <c r="U34" i="3"/>
  <c r="U88" i="3"/>
  <c r="U52" i="3"/>
  <c r="U106" i="3"/>
  <c r="U70" i="3"/>
  <c r="AM14" i="7"/>
  <c r="AM26" i="7" s="1"/>
  <c r="AC34" i="3"/>
  <c r="AC88" i="3"/>
  <c r="AC52" i="3"/>
  <c r="AC106" i="3"/>
  <c r="AC70" i="3"/>
  <c r="AU14" i="7"/>
  <c r="AU26" i="7" s="1"/>
  <c r="AK34" i="3"/>
  <c r="AK88" i="3"/>
  <c r="AK52" i="3"/>
  <c r="AK106" i="3"/>
  <c r="AK70" i="3"/>
  <c r="G48" i="3"/>
  <c r="G53" i="3" s="1"/>
  <c r="G84" i="3"/>
  <c r="G102" i="3"/>
  <c r="G107" i="3" s="1"/>
  <c r="G66" i="3"/>
  <c r="G30" i="3"/>
  <c r="Y11" i="7"/>
  <c r="Y23" i="7" s="1"/>
  <c r="O48" i="3"/>
  <c r="O53" i="3" s="1"/>
  <c r="O102" i="3"/>
  <c r="O107" i="3" s="1"/>
  <c r="O66" i="3"/>
  <c r="O84" i="3"/>
  <c r="O30" i="3"/>
  <c r="AG11" i="7"/>
  <c r="AG23" i="7" s="1"/>
  <c r="W48" i="3"/>
  <c r="W53" i="3" s="1"/>
  <c r="W102" i="3"/>
  <c r="W84" i="3"/>
  <c r="W66" i="3"/>
  <c r="W30" i="3"/>
  <c r="AO11" i="7"/>
  <c r="AO23" i="7" s="1"/>
  <c r="AE48" i="3"/>
  <c r="AE53" i="3" s="1"/>
  <c r="AE102" i="3"/>
  <c r="AE66" i="3"/>
  <c r="AE84" i="3"/>
  <c r="AE30" i="3"/>
  <c r="AW11" i="7"/>
  <c r="AW23" i="7" s="1"/>
  <c r="AM84" i="3"/>
  <c r="AM48" i="3"/>
  <c r="AM53" i="3" s="1"/>
  <c r="AM102" i="3"/>
  <c r="AM66" i="3"/>
  <c r="AM30" i="3"/>
  <c r="Z14" i="7"/>
  <c r="Z26" i="7" s="1"/>
  <c r="P52" i="3"/>
  <c r="P106" i="3"/>
  <c r="P70" i="3"/>
  <c r="P34" i="3"/>
  <c r="P88" i="3"/>
  <c r="E107" i="3"/>
  <c r="X14" i="7"/>
  <c r="X26" i="7" s="1"/>
  <c r="N88" i="3"/>
  <c r="N52" i="3"/>
  <c r="N106" i="3"/>
  <c r="N70" i="3"/>
  <c r="N34" i="3"/>
  <c r="AF14" i="7"/>
  <c r="AF26" i="7" s="1"/>
  <c r="V88" i="3"/>
  <c r="V70" i="3"/>
  <c r="V52" i="3"/>
  <c r="V106" i="3"/>
  <c r="V34" i="3"/>
  <c r="AN14" i="7"/>
  <c r="AN26" i="7" s="1"/>
  <c r="AD88" i="3"/>
  <c r="AD52" i="3"/>
  <c r="AD70" i="3"/>
  <c r="AD106" i="3"/>
  <c r="AD34" i="3"/>
  <c r="AV14" i="7"/>
  <c r="AV26" i="7" s="1"/>
  <c r="AL70" i="3"/>
  <c r="AL88" i="3"/>
  <c r="AL52" i="3"/>
  <c r="AL106" i="3"/>
  <c r="AL34" i="3"/>
  <c r="H48" i="3"/>
  <c r="H53" i="3" s="1"/>
  <c r="H102" i="3"/>
  <c r="H66" i="3"/>
  <c r="H30" i="3"/>
  <c r="H84" i="3"/>
  <c r="H89" i="3" s="1"/>
  <c r="Z11" i="7"/>
  <c r="Z23" i="7" s="1"/>
  <c r="P48" i="3"/>
  <c r="P53" i="3" s="1"/>
  <c r="P102" i="3"/>
  <c r="P66" i="3"/>
  <c r="P84" i="3"/>
  <c r="P89" i="3" s="1"/>
  <c r="P30" i="3"/>
  <c r="AH11" i="7"/>
  <c r="AH23" i="7" s="1"/>
  <c r="X48" i="3"/>
  <c r="X53" i="3" s="1"/>
  <c r="X102" i="3"/>
  <c r="X66" i="3"/>
  <c r="X30" i="3"/>
  <c r="X84" i="3"/>
  <c r="X89" i="3" s="1"/>
  <c r="AP11" i="7"/>
  <c r="AP23" i="7" s="1"/>
  <c r="AF48" i="3"/>
  <c r="AF53" i="3" s="1"/>
  <c r="AF102" i="3"/>
  <c r="AF66" i="3"/>
  <c r="AF30" i="3"/>
  <c r="AF84" i="3"/>
  <c r="AF89" i="3" s="1"/>
  <c r="AX11" i="7"/>
  <c r="AX23" i="7" s="1"/>
  <c r="AN48" i="3"/>
  <c r="AN53" i="3" s="1"/>
  <c r="AN102" i="3"/>
  <c r="AN66" i="3"/>
  <c r="AN30" i="3"/>
  <c r="AN84" i="3"/>
  <c r="AN89" i="3" s="1"/>
  <c r="AP14" i="7"/>
  <c r="AP26" i="7" s="1"/>
  <c r="AF52" i="3"/>
  <c r="AF106" i="3"/>
  <c r="AF70" i="3"/>
  <c r="AF34" i="3"/>
  <c r="AF88" i="3"/>
  <c r="F107" i="3"/>
  <c r="N107" i="3"/>
  <c r="V107" i="3"/>
  <c r="AD107" i="3"/>
  <c r="AL107" i="3"/>
  <c r="Y14" i="7"/>
  <c r="Y26" i="7" s="1"/>
  <c r="O88" i="3"/>
  <c r="O52" i="3"/>
  <c r="O34" i="3"/>
  <c r="O106" i="3"/>
  <c r="O70" i="3"/>
  <c r="AG14" i="7"/>
  <c r="AG26" i="7" s="1"/>
  <c r="W88" i="3"/>
  <c r="W34" i="3"/>
  <c r="W52" i="3"/>
  <c r="W106" i="3"/>
  <c r="W70" i="3"/>
  <c r="AO14" i="7"/>
  <c r="AO26" i="7" s="1"/>
  <c r="AE88" i="3"/>
  <c r="AE34" i="3"/>
  <c r="AE52" i="3"/>
  <c r="AE106" i="3"/>
  <c r="AE107" i="3" s="1"/>
  <c r="AE70" i="3"/>
  <c r="AW14" i="7"/>
  <c r="AW26" i="7" s="1"/>
  <c r="AM88" i="3"/>
  <c r="AM52" i="3"/>
  <c r="AM106" i="3"/>
  <c r="AM34" i="3"/>
  <c r="AM70" i="3"/>
  <c r="I102" i="3"/>
  <c r="I66" i="3"/>
  <c r="I84" i="3"/>
  <c r="I89" i="3" s="1"/>
  <c r="I30" i="3"/>
  <c r="I48" i="3"/>
  <c r="I53" i="3" s="1"/>
  <c r="AA11" i="7"/>
  <c r="AA23" i="7" s="1"/>
  <c r="Q102" i="3"/>
  <c r="Q66" i="3"/>
  <c r="Q84" i="3"/>
  <c r="Q89" i="3" s="1"/>
  <c r="Q30" i="3"/>
  <c r="Q48" i="3"/>
  <c r="Q53" i="3" s="1"/>
  <c r="AI11" i="7"/>
  <c r="AI23" i="7" s="1"/>
  <c r="Y102" i="3"/>
  <c r="Y66" i="3"/>
  <c r="Y84" i="3"/>
  <c r="Y89" i="3" s="1"/>
  <c r="Y30" i="3"/>
  <c r="Y48" i="3"/>
  <c r="Y53" i="3" s="1"/>
  <c r="AQ11" i="7"/>
  <c r="AQ23" i="7" s="1"/>
  <c r="AG102" i="3"/>
  <c r="AG66" i="3"/>
  <c r="AG84" i="3"/>
  <c r="AG89" i="3" s="1"/>
  <c r="AG30" i="3"/>
  <c r="AG48" i="3"/>
  <c r="AG53" i="3" s="1"/>
  <c r="AY11" i="7"/>
  <c r="AY23" i="7" s="1"/>
  <c r="AO102" i="3"/>
  <c r="AO66" i="3"/>
  <c r="AO84" i="3"/>
  <c r="AO89" i="3" s="1"/>
  <c r="AO30" i="3"/>
  <c r="AO48" i="3"/>
  <c r="AO53" i="3" s="1"/>
  <c r="J66" i="3"/>
  <c r="J48" i="3"/>
  <c r="J53" i="3" s="1"/>
  <c r="J84" i="3"/>
  <c r="J89" i="3" s="1"/>
  <c r="J30" i="3"/>
  <c r="J102" i="3"/>
  <c r="AB11" i="7"/>
  <c r="AB23" i="7" s="1"/>
  <c r="R66" i="3"/>
  <c r="R84" i="3"/>
  <c r="R89" i="3" s="1"/>
  <c r="R30" i="3"/>
  <c r="R48" i="3"/>
  <c r="R53" i="3" s="1"/>
  <c r="R102" i="3"/>
  <c r="AJ11" i="7"/>
  <c r="AJ23" i="7" s="1"/>
  <c r="Z66" i="3"/>
  <c r="Z48" i="3"/>
  <c r="Z53" i="3" s="1"/>
  <c r="Z84" i="3"/>
  <c r="Z89" i="3" s="1"/>
  <c r="Z30" i="3"/>
  <c r="Z102" i="3"/>
  <c r="AR11" i="7"/>
  <c r="AR23" i="7" s="1"/>
  <c r="AH66" i="3"/>
  <c r="AH84" i="3"/>
  <c r="AH89" i="3" s="1"/>
  <c r="AH30" i="3"/>
  <c r="AH48" i="3"/>
  <c r="AH53" i="3" s="1"/>
  <c r="AH102" i="3"/>
  <c r="AZ11" i="7"/>
  <c r="AZ23" i="7" s="1"/>
  <c r="AP66" i="3"/>
  <c r="AP84" i="3"/>
  <c r="AP89" i="3" s="1"/>
  <c r="AP48" i="3"/>
  <c r="AP53" i="3" s="1"/>
  <c r="AP30" i="3"/>
  <c r="AP102" i="3"/>
  <c r="H107" i="3"/>
  <c r="P107" i="3"/>
  <c r="X107" i="3"/>
  <c r="AF107" i="3"/>
  <c r="E89" i="3"/>
  <c r="AA14" i="7"/>
  <c r="AA26" i="7" s="1"/>
  <c r="Q52" i="3"/>
  <c r="Q106" i="3"/>
  <c r="Q88" i="3"/>
  <c r="Q70" i="3"/>
  <c r="Q34" i="3"/>
  <c r="AI14" i="7"/>
  <c r="AI26" i="7" s="1"/>
  <c r="Y52" i="3"/>
  <c r="Y106" i="3"/>
  <c r="Y70" i="3"/>
  <c r="Y88" i="3"/>
  <c r="Y34" i="3"/>
  <c r="AQ14" i="7"/>
  <c r="AQ26" i="7" s="1"/>
  <c r="AG52" i="3"/>
  <c r="AG88" i="3"/>
  <c r="AG106" i="3"/>
  <c r="AG70" i="3"/>
  <c r="AG34" i="3"/>
  <c r="AY14" i="7"/>
  <c r="AY26" i="7" s="1"/>
  <c r="AO52" i="3"/>
  <c r="AO106" i="3"/>
  <c r="AO88" i="3"/>
  <c r="AO70" i="3"/>
  <c r="AO34" i="3"/>
  <c r="K84" i="3"/>
  <c r="K89" i="3" s="1"/>
  <c r="K30" i="3"/>
  <c r="K48" i="3"/>
  <c r="K53" i="3" s="1"/>
  <c r="K102" i="3"/>
  <c r="K107" i="3" s="1"/>
  <c r="K66" i="3"/>
  <c r="AC11" i="7"/>
  <c r="AC23" i="7" s="1"/>
  <c r="S84" i="3"/>
  <c r="S89" i="3" s="1"/>
  <c r="S102" i="3"/>
  <c r="S107" i="3" s="1"/>
  <c r="S30" i="3"/>
  <c r="S48" i="3"/>
  <c r="S53" i="3" s="1"/>
  <c r="S66" i="3"/>
  <c r="AK11" i="7"/>
  <c r="AK23" i="7" s="1"/>
  <c r="AA102" i="3"/>
  <c r="AA107" i="3" s="1"/>
  <c r="AA84" i="3"/>
  <c r="AA89" i="3" s="1"/>
  <c r="AA30" i="3"/>
  <c r="AA48" i="3"/>
  <c r="AA66" i="3"/>
  <c r="AS11" i="7"/>
  <c r="AS23" i="7" s="1"/>
  <c r="AI84" i="3"/>
  <c r="AI89" i="3" s="1"/>
  <c r="AI30" i="3"/>
  <c r="AI102" i="3"/>
  <c r="AI107" i="3" s="1"/>
  <c r="AI48" i="3"/>
  <c r="AI66" i="3"/>
  <c r="BA11" i="7"/>
  <c r="BA23" i="7" s="1"/>
  <c r="AQ102" i="3"/>
  <c r="AQ107" i="3" s="1"/>
  <c r="AQ84" i="3"/>
  <c r="AQ89" i="3" s="1"/>
  <c r="AQ30" i="3"/>
  <c r="AQ48" i="3"/>
  <c r="AQ66" i="3"/>
  <c r="AM107" i="3"/>
  <c r="E53" i="3"/>
  <c r="I107" i="3"/>
  <c r="Q107" i="3"/>
  <c r="Y107" i="3"/>
  <c r="AG107" i="3"/>
  <c r="AO107" i="3"/>
  <c r="N89" i="3"/>
  <c r="V89" i="3"/>
  <c r="AD89" i="3"/>
  <c r="AL89" i="3"/>
  <c r="AB14" i="7"/>
  <c r="AB26" i="7" s="1"/>
  <c r="R106" i="3"/>
  <c r="R107" i="3" s="1"/>
  <c r="R70" i="3"/>
  <c r="R34" i="3"/>
  <c r="R88" i="3"/>
  <c r="R52" i="3"/>
  <c r="AJ14" i="7"/>
  <c r="AJ26" i="7" s="1"/>
  <c r="Z106" i="3"/>
  <c r="Z70" i="3"/>
  <c r="Z34" i="3"/>
  <c r="Z88" i="3"/>
  <c r="Z52" i="3"/>
  <c r="AR14" i="7"/>
  <c r="AR26" i="7" s="1"/>
  <c r="AH106" i="3"/>
  <c r="AH70" i="3"/>
  <c r="AH34" i="3"/>
  <c r="AH88" i="3"/>
  <c r="AH52" i="3"/>
  <c r="AZ14" i="7"/>
  <c r="AZ26" i="7" s="1"/>
  <c r="AP106" i="3"/>
  <c r="AP70" i="3"/>
  <c r="AP34" i="3"/>
  <c r="AP88" i="3"/>
  <c r="AP52" i="3"/>
  <c r="V11" i="7"/>
  <c r="V23" i="7" s="1"/>
  <c r="L84" i="3"/>
  <c r="L89" i="3" s="1"/>
  <c r="L30" i="3"/>
  <c r="L66" i="3"/>
  <c r="L48" i="3"/>
  <c r="L53" i="3" s="1"/>
  <c r="L102" i="3"/>
  <c r="L107" i="3" s="1"/>
  <c r="AD11" i="7"/>
  <c r="AD23" i="7" s="1"/>
  <c r="T84" i="3"/>
  <c r="T89" i="3" s="1"/>
  <c r="T66" i="3"/>
  <c r="T30" i="3"/>
  <c r="T48" i="3"/>
  <c r="T53" i="3" s="1"/>
  <c r="T102" i="3"/>
  <c r="T107" i="3" s="1"/>
  <c r="AL11" i="7"/>
  <c r="AL23" i="7" s="1"/>
  <c r="AB84" i="3"/>
  <c r="AB89" i="3" s="1"/>
  <c r="AB30" i="3"/>
  <c r="AB48" i="3"/>
  <c r="AB53" i="3" s="1"/>
  <c r="AB66" i="3"/>
  <c r="AB102" i="3"/>
  <c r="AB107" i="3" s="1"/>
  <c r="AT11" i="7"/>
  <c r="AT23" i="7" s="1"/>
  <c r="AJ66" i="3"/>
  <c r="AJ84" i="3"/>
  <c r="AJ89" i="3" s="1"/>
  <c r="AJ30" i="3"/>
  <c r="AJ48" i="3"/>
  <c r="AJ53" i="3" s="1"/>
  <c r="AJ102" i="3"/>
  <c r="AJ107" i="3" s="1"/>
  <c r="W107" i="3"/>
  <c r="AX14" i="7"/>
  <c r="AX26" i="7" s="1"/>
  <c r="AN52" i="3"/>
  <c r="AN106" i="3"/>
  <c r="AN107" i="3" s="1"/>
  <c r="AN70" i="3"/>
  <c r="AN34" i="3"/>
  <c r="AN88" i="3"/>
  <c r="N53" i="3"/>
  <c r="V53" i="3"/>
  <c r="AD53" i="3"/>
  <c r="AL53" i="3"/>
  <c r="J107" i="3"/>
  <c r="Z107" i="3"/>
  <c r="AH107" i="3"/>
  <c r="AP107" i="3"/>
  <c r="G89" i="3"/>
  <c r="O89" i="3"/>
  <c r="W89" i="3"/>
  <c r="AE89" i="3"/>
  <c r="AM89" i="3"/>
  <c r="AC14" i="7"/>
  <c r="AC26" i="7" s="1"/>
  <c r="S52" i="3"/>
  <c r="S70" i="3"/>
  <c r="S34" i="3"/>
  <c r="S88" i="3"/>
  <c r="S106" i="3"/>
  <c r="AK14" i="7"/>
  <c r="AK26" i="7" s="1"/>
  <c r="AA70" i="3"/>
  <c r="AA34" i="3"/>
  <c r="AA88" i="3"/>
  <c r="AA52" i="3"/>
  <c r="AA53" i="3" s="1"/>
  <c r="AA106" i="3"/>
  <c r="AS14" i="7"/>
  <c r="AS26" i="7" s="1"/>
  <c r="AI70" i="3"/>
  <c r="AI52" i="3"/>
  <c r="AI53" i="3" s="1"/>
  <c r="AI34" i="3"/>
  <c r="AI88" i="3"/>
  <c r="AI106" i="3"/>
  <c r="BA14" i="7"/>
  <c r="BA26" i="7" s="1"/>
  <c r="AQ70" i="3"/>
  <c r="AQ34" i="3"/>
  <c r="AQ88" i="3"/>
  <c r="AQ52" i="3"/>
  <c r="AQ53" i="3" s="1"/>
  <c r="AQ106" i="3"/>
  <c r="W11" i="7"/>
  <c r="W23" i="7" s="1"/>
  <c r="M84" i="3"/>
  <c r="M89" i="3" s="1"/>
  <c r="M30" i="3"/>
  <c r="M48" i="3"/>
  <c r="M53" i="3" s="1"/>
  <c r="M102" i="3"/>
  <c r="M107" i="3" s="1"/>
  <c r="M66" i="3"/>
  <c r="AE11" i="7"/>
  <c r="AE23" i="7" s="1"/>
  <c r="U84" i="3"/>
  <c r="U89" i="3" s="1"/>
  <c r="U30" i="3"/>
  <c r="U48" i="3"/>
  <c r="U53" i="3" s="1"/>
  <c r="U102" i="3"/>
  <c r="U107" i="3" s="1"/>
  <c r="U66" i="3"/>
  <c r="AM11" i="7"/>
  <c r="AM23" i="7" s="1"/>
  <c r="AC84" i="3"/>
  <c r="AC89" i="3" s="1"/>
  <c r="AC30" i="3"/>
  <c r="AC48" i="3"/>
  <c r="AC53" i="3" s="1"/>
  <c r="AC102" i="3"/>
  <c r="AC107" i="3" s="1"/>
  <c r="AC66" i="3"/>
  <c r="AU11" i="7"/>
  <c r="AU23" i="7" s="1"/>
  <c r="AK84" i="3"/>
  <c r="AK89" i="3" s="1"/>
  <c r="AK30" i="3"/>
  <c r="AK48" i="3"/>
  <c r="AK53" i="3" s="1"/>
  <c r="AK102" i="3"/>
  <c r="AK107" i="3" s="1"/>
  <c r="AK66" i="3"/>
  <c r="E18" i="3"/>
  <c r="U18" i="3"/>
  <c r="AC18" i="3"/>
  <c r="AK18" i="3"/>
  <c r="F18" i="3"/>
  <c r="N18" i="3"/>
  <c r="V18" i="3"/>
  <c r="AD18" i="3"/>
  <c r="AL18" i="3"/>
  <c r="AB18" i="3"/>
  <c r="O18" i="3"/>
  <c r="W18" i="3"/>
  <c r="AE18" i="3"/>
  <c r="AM18" i="3"/>
  <c r="P18" i="3"/>
  <c r="X18" i="3"/>
  <c r="AF18" i="3"/>
  <c r="AN18" i="3"/>
  <c r="L18" i="3"/>
  <c r="Q18" i="3"/>
  <c r="Y18" i="3"/>
  <c r="AG18" i="3"/>
  <c r="AO18" i="3"/>
  <c r="AJ18" i="3"/>
  <c r="R18" i="3"/>
  <c r="Z18" i="3"/>
  <c r="AH18" i="3"/>
  <c r="AP18" i="3"/>
  <c r="T18" i="3"/>
  <c r="S18" i="3"/>
  <c r="AA18" i="3"/>
  <c r="AI18" i="3"/>
  <c r="AQ18" i="3"/>
  <c r="AC15" i="7"/>
  <c r="AC27" i="7" s="1"/>
  <c r="AC19" i="7"/>
  <c r="AK15" i="7"/>
  <c r="AK27" i="7" s="1"/>
  <c r="AK19" i="7"/>
  <c r="AS15" i="7"/>
  <c r="AS27" i="7" s="1"/>
  <c r="AS19" i="7"/>
  <c r="BA15" i="7"/>
  <c r="BA27" i="7" s="1"/>
  <c r="BA19" i="7"/>
  <c r="V15" i="7"/>
  <c r="V27" i="7" s="1"/>
  <c r="V19" i="7"/>
  <c r="AD15" i="7"/>
  <c r="AD27" i="7" s="1"/>
  <c r="AD19" i="7"/>
  <c r="AL15" i="7"/>
  <c r="AL27" i="7" s="1"/>
  <c r="AL28" i="7" s="1"/>
  <c r="AL19" i="7"/>
  <c r="AT15" i="7"/>
  <c r="AT27" i="7" s="1"/>
  <c r="AT19" i="7"/>
  <c r="W15" i="7"/>
  <c r="W27" i="7" s="1"/>
  <c r="W28" i="7" s="1"/>
  <c r="W19" i="7"/>
  <c r="AE15" i="7"/>
  <c r="AE27" i="7" s="1"/>
  <c r="AE19" i="7"/>
  <c r="AM15" i="7"/>
  <c r="AM27" i="7" s="1"/>
  <c r="AM19" i="7"/>
  <c r="AU15" i="7"/>
  <c r="AU27" i="7" s="1"/>
  <c r="AU19" i="7"/>
  <c r="X19" i="7"/>
  <c r="X15" i="7"/>
  <c r="X27" i="7" s="1"/>
  <c r="AF19" i="7"/>
  <c r="AF15" i="7"/>
  <c r="AF27" i="7" s="1"/>
  <c r="AN19" i="7"/>
  <c r="AN15" i="7"/>
  <c r="AN27" i="7" s="1"/>
  <c r="AV19" i="7"/>
  <c r="AV15" i="7"/>
  <c r="AV27" i="7" s="1"/>
  <c r="AV28" i="7" s="1"/>
  <c r="Y19" i="7"/>
  <c r="Y15" i="7"/>
  <c r="Y27" i="7" s="1"/>
  <c r="AG19" i="7"/>
  <c r="AG15" i="7"/>
  <c r="AG27" i="7" s="1"/>
  <c r="AG28" i="7" s="1"/>
  <c r="AO19" i="7"/>
  <c r="AO15" i="7"/>
  <c r="AO27" i="7" s="1"/>
  <c r="AW19" i="7"/>
  <c r="AW15" i="7"/>
  <c r="AW27" i="7" s="1"/>
  <c r="Z19" i="7"/>
  <c r="Z15" i="7"/>
  <c r="Z27" i="7" s="1"/>
  <c r="AH19" i="7"/>
  <c r="AH15" i="7"/>
  <c r="AH27" i="7" s="1"/>
  <c r="AP19" i="7"/>
  <c r="AP15" i="7"/>
  <c r="AP27" i="7" s="1"/>
  <c r="AX19" i="7"/>
  <c r="AX15" i="7"/>
  <c r="AX27" i="7" s="1"/>
  <c r="AA19" i="7"/>
  <c r="AA15" i="7"/>
  <c r="AA27" i="7" s="1"/>
  <c r="AI19" i="7"/>
  <c r="AI15" i="7"/>
  <c r="AI27" i="7" s="1"/>
  <c r="AQ19" i="7"/>
  <c r="AQ15" i="7"/>
  <c r="AQ27" i="7" s="1"/>
  <c r="AQ28" i="7" s="1"/>
  <c r="AY19" i="7"/>
  <c r="AY15" i="7"/>
  <c r="AY27" i="7" s="1"/>
  <c r="AG12" i="3"/>
  <c r="AG13" i="3" s="1"/>
  <c r="AB15" i="7"/>
  <c r="AB27" i="7" s="1"/>
  <c r="AB28" i="7" s="1"/>
  <c r="AB19" i="7"/>
  <c r="AJ15" i="7"/>
  <c r="AJ27" i="7" s="1"/>
  <c r="AJ19" i="7"/>
  <c r="AR15" i="7"/>
  <c r="AR27" i="7" s="1"/>
  <c r="AR19" i="7"/>
  <c r="AZ15" i="7"/>
  <c r="AZ27" i="7" s="1"/>
  <c r="AZ19" i="7"/>
  <c r="AB12" i="3"/>
  <c r="AB13" i="3" s="1"/>
  <c r="AQ12" i="3"/>
  <c r="AQ13" i="3" s="1"/>
  <c r="AL12" i="3"/>
  <c r="AL13" i="3" s="1"/>
  <c r="M12" i="3"/>
  <c r="M13" i="3" s="1"/>
  <c r="W12" i="3"/>
  <c r="W13" i="3" s="1"/>
  <c r="E22" i="1"/>
  <c r="E23" i="1"/>
  <c r="E19" i="1" l="1"/>
  <c r="E13" i="1"/>
  <c r="L23" i="1" l="1"/>
  <c r="L22" i="1"/>
  <c r="L19" i="1" l="1"/>
  <c r="S22" i="1" l="1"/>
  <c r="S23" i="1"/>
  <c r="E12" i="1" l="1"/>
  <c r="S19" i="1" l="1"/>
  <c r="Z22" i="1" l="1"/>
  <c r="Z23" i="1"/>
  <c r="Z19" i="1" l="1"/>
  <c r="AG23" i="1" l="1"/>
  <c r="AG22" i="1"/>
  <c r="AG19" i="1" l="1"/>
  <c r="AN23" i="1" l="1"/>
  <c r="AN22" i="1"/>
  <c r="AN19" i="1" l="1"/>
  <c r="E9" i="1" l="1"/>
  <c r="E34" i="1" l="1"/>
  <c r="E40" i="1"/>
  <c r="E38" i="1" l="1"/>
  <c r="L34" i="1" l="1"/>
  <c r="L40" i="1"/>
  <c r="L38" i="1" l="1"/>
  <c r="S34" i="1" l="1"/>
  <c r="S40" i="1"/>
  <c r="E35" i="1"/>
  <c r="E41" i="1"/>
  <c r="S38" i="1" l="1"/>
  <c r="E42" i="1" l="1"/>
  <c r="Z40" i="1" l="1"/>
  <c r="Z34" i="1"/>
  <c r="L35" i="1"/>
  <c r="L41" i="1"/>
  <c r="Z38" i="1" l="1"/>
  <c r="L42" i="1" l="1"/>
  <c r="AG40" i="1" l="1"/>
  <c r="AG34" i="1"/>
  <c r="S35" i="1"/>
  <c r="S41" i="1"/>
  <c r="AG38" i="1" l="1"/>
  <c r="E39" i="1" l="1"/>
  <c r="S42" i="1"/>
  <c r="E32" i="1"/>
  <c r="E33" i="1"/>
  <c r="E43" i="1" l="1"/>
  <c r="Z35" i="1"/>
  <c r="Z41" i="1"/>
  <c r="E36" i="1" l="1"/>
  <c r="E37" i="1" l="1"/>
  <c r="L39" i="1" l="1"/>
  <c r="E30" i="1"/>
  <c r="Z42" i="1"/>
  <c r="L33" i="1"/>
  <c r="L32" i="1"/>
  <c r="AN34" i="1" l="1"/>
  <c r="AN40" i="1"/>
  <c r="L43" i="1"/>
  <c r="AG41" i="1"/>
  <c r="AG35" i="1"/>
  <c r="L36" i="1" l="1"/>
  <c r="L37" i="1" l="1"/>
  <c r="AN38" i="1"/>
  <c r="AN161" i="1" l="1"/>
  <c r="AG42" i="1" l="1"/>
  <c r="S39" i="1"/>
  <c r="L30" i="1"/>
  <c r="S33" i="1"/>
  <c r="S32" i="1"/>
  <c r="S43" i="1" l="1"/>
  <c r="S36" i="1" l="1"/>
  <c r="S37" i="1" l="1"/>
  <c r="L24" i="1"/>
  <c r="L25" i="1"/>
  <c r="Z39" i="1" l="1"/>
  <c r="S30" i="1"/>
  <c r="Z32" i="1"/>
  <c r="Z33" i="1"/>
  <c r="Z43" i="1" l="1"/>
  <c r="AN35" i="1"/>
  <c r="AN41" i="1"/>
  <c r="Z36" i="1" l="1"/>
  <c r="Z37" i="1" l="1"/>
  <c r="S25" i="1"/>
  <c r="S24" i="1"/>
  <c r="Z30" i="1" l="1"/>
  <c r="AG39" i="1"/>
  <c r="AN42" i="1"/>
  <c r="AG33" i="1"/>
  <c r="AG32" i="1"/>
  <c r="AG43" i="1" l="1"/>
  <c r="AG36" i="1" l="1"/>
  <c r="AG37" i="1" l="1"/>
  <c r="Z24" i="1"/>
  <c r="Z25" i="1"/>
  <c r="E21" i="1" l="1"/>
  <c r="AG30" i="1" l="1"/>
  <c r="AG24" i="1" l="1"/>
  <c r="AG25" i="1"/>
  <c r="L21" i="1" l="1"/>
  <c r="AN39" i="1" l="1"/>
  <c r="AN32" i="1"/>
  <c r="AN33" i="1"/>
  <c r="AN43" i="1" l="1"/>
  <c r="E25" i="1"/>
  <c r="AN36" i="1" l="1"/>
  <c r="AN37" i="1" l="1"/>
  <c r="S21" i="1" l="1"/>
  <c r="AN30" i="1" l="1"/>
  <c r="AN24" i="1" l="1"/>
  <c r="AN25" i="1"/>
  <c r="E24" i="1" l="1"/>
  <c r="Z21" i="1"/>
  <c r="E10" i="1" l="1"/>
  <c r="E160" i="1" l="1"/>
  <c r="L160" i="1"/>
  <c r="S160" i="1"/>
  <c r="AN51" i="1"/>
  <c r="AG21" i="1" l="1"/>
  <c r="AG160" i="1" l="1"/>
  <c r="AN21" i="1" l="1"/>
  <c r="AN160" i="1" l="1"/>
  <c r="E28" i="1" l="1"/>
  <c r="L28" i="1" l="1"/>
  <c r="S28" i="1" l="1"/>
  <c r="E29" i="1" l="1"/>
  <c r="E27" i="1" l="1"/>
  <c r="E31" i="1" l="1"/>
  <c r="E50" i="1"/>
  <c r="AN76" i="1" l="1"/>
  <c r="AN102" i="1" l="1"/>
  <c r="Z28" i="1" l="1"/>
  <c r="AG28" i="1" l="1"/>
  <c r="AN28" i="1" l="1"/>
  <c r="E14" i="1" l="1"/>
  <c r="E15" i="1" l="1"/>
  <c r="E167" i="1" l="1"/>
  <c r="H26" i="3" l="1"/>
  <c r="G26" i="3"/>
  <c r="F26" i="3"/>
  <c r="K26" i="3"/>
  <c r="I26" i="3"/>
  <c r="J26" i="3"/>
  <c r="E26" i="3"/>
  <c r="L26" i="3"/>
  <c r="M26" i="3" l="1"/>
  <c r="E128" i="1"/>
  <c r="E113" i="1"/>
  <c r="S27" i="3" l="1"/>
  <c r="U27" i="3"/>
  <c r="K27" i="3"/>
  <c r="P27" i="3"/>
  <c r="J27" i="3"/>
  <c r="G27" i="3"/>
  <c r="L27" i="3"/>
  <c r="T27" i="3"/>
  <c r="E27" i="3"/>
  <c r="O27" i="3"/>
  <c r="F27" i="3"/>
  <c r="I27" i="3"/>
  <c r="V27" i="3"/>
  <c r="H27" i="3"/>
  <c r="Q27" i="3"/>
  <c r="AQ27" i="3" l="1"/>
  <c r="AN129" i="1"/>
  <c r="W27" i="3"/>
  <c r="S129" i="1"/>
  <c r="M27" i="3"/>
  <c r="E129" i="1"/>
  <c r="R27" i="3"/>
  <c r="L129" i="1"/>
  <c r="E165" i="1" l="1"/>
  <c r="L14" i="1" l="1"/>
  <c r="L12" i="1"/>
  <c r="L10" i="1"/>
  <c r="L13" i="1"/>
  <c r="L9" i="1"/>
  <c r="L15" i="1" l="1"/>
  <c r="L165" i="1" l="1"/>
  <c r="S14" i="1" l="1"/>
  <c r="S12" i="1"/>
  <c r="S10" i="1"/>
  <c r="S9" i="1"/>
  <c r="S13" i="1"/>
  <c r="S15" i="1" l="1"/>
  <c r="B27" i="3" s="1"/>
  <c r="S165" i="1" l="1"/>
  <c r="Z12" i="1" l="1"/>
  <c r="Z14" i="1"/>
  <c r="Z10" i="1"/>
  <c r="Z9" i="1"/>
  <c r="Z13" i="1"/>
  <c r="Z15" i="1" l="1"/>
  <c r="Z165" i="1" l="1"/>
  <c r="AG14" i="1" l="1"/>
  <c r="AG12" i="1"/>
  <c r="AG10" i="1"/>
  <c r="AG9" i="1"/>
  <c r="AG13" i="1"/>
  <c r="AG15" i="1" l="1"/>
  <c r="AG165" i="1" l="1"/>
  <c r="AN12" i="1" l="1"/>
  <c r="AN14" i="1"/>
  <c r="AN13" i="1"/>
  <c r="AN10" i="1"/>
  <c r="AN9" i="1"/>
  <c r="AN15" i="1" l="1"/>
  <c r="AN165" i="1" l="1"/>
  <c r="E20" i="1" l="1"/>
  <c r="L25" i="3" l="1"/>
  <c r="J25" i="3"/>
  <c r="E25" i="3"/>
  <c r="K25" i="3"/>
  <c r="E18" i="1"/>
  <c r="E26" i="1" l="1"/>
  <c r="I25" i="3"/>
  <c r="F25" i="3"/>
  <c r="H25" i="3"/>
  <c r="G25" i="3"/>
  <c r="E49" i="1" l="1"/>
  <c r="E166" i="1" l="1"/>
  <c r="E159" i="1" l="1"/>
  <c r="L20" i="1"/>
  <c r="M25" i="3" l="1"/>
  <c r="E127" i="1"/>
  <c r="L18" i="1"/>
  <c r="E112" i="1"/>
  <c r="L26" i="1" l="1"/>
  <c r="L166" i="1" l="1"/>
  <c r="S20" i="1" l="1"/>
  <c r="S18" i="1" l="1"/>
  <c r="S26" i="1" l="1"/>
  <c r="S166" i="1" l="1"/>
  <c r="Z20" i="1" l="1"/>
  <c r="Z18" i="1" l="1"/>
  <c r="Z26" i="1" l="1"/>
  <c r="Z166" i="1" l="1"/>
  <c r="AG20" i="1" l="1"/>
  <c r="AG18" i="1" l="1"/>
  <c r="AG26" i="1" l="1"/>
  <c r="AG166" i="1" l="1"/>
  <c r="AN20" i="1" l="1"/>
  <c r="AN18" i="1" l="1"/>
  <c r="AN26" i="1" l="1"/>
  <c r="AN166" i="1" l="1"/>
  <c r="O25" i="3" l="1"/>
  <c r="P25" i="3" l="1"/>
  <c r="L49" i="1"/>
  <c r="Q25" i="3" l="1"/>
  <c r="L159" i="1" l="1"/>
  <c r="R25" i="3" l="1"/>
  <c r="L127" i="1"/>
  <c r="S25" i="3"/>
  <c r="T25" i="3" l="1"/>
  <c r="L112" i="1"/>
  <c r="U25" i="3" l="1"/>
  <c r="S49" i="1"/>
  <c r="V25" i="3" l="1"/>
  <c r="S159" i="1" l="1"/>
  <c r="W25" i="3" l="1"/>
  <c r="S127" i="1"/>
  <c r="X25" i="3"/>
  <c r="Y25" i="3" l="1"/>
  <c r="S112" i="1"/>
  <c r="Z25" i="3" l="1"/>
  <c r="Z49" i="1"/>
  <c r="AA25" i="3" l="1"/>
  <c r="Z159" i="1" l="1"/>
  <c r="AB25" i="3" l="1"/>
  <c r="Z127" i="1"/>
  <c r="AC25" i="3"/>
  <c r="AD25" i="3" l="1"/>
  <c r="Z112" i="1"/>
  <c r="AE25" i="3" l="1"/>
  <c r="AG49" i="1"/>
  <c r="AF25" i="3" l="1"/>
  <c r="AG159" i="1" l="1"/>
  <c r="AG25" i="3" l="1"/>
  <c r="AG127" i="1"/>
  <c r="AH25" i="3"/>
  <c r="AI25" i="3" l="1"/>
  <c r="AG112" i="1"/>
  <c r="AJ25" i="3" l="1"/>
  <c r="AK25" i="3" l="1"/>
  <c r="AL25" i="3" l="1"/>
  <c r="AM25" i="3" l="1"/>
  <c r="AN25" i="3" l="1"/>
  <c r="AO25" i="3" l="1"/>
  <c r="AN49" i="1"/>
  <c r="AP25" i="3" l="1"/>
  <c r="AN159" i="1" l="1"/>
  <c r="AQ25" i="3" l="1"/>
  <c r="AN127" i="1"/>
  <c r="AN112" i="1" l="1"/>
  <c r="E16" i="1" l="1"/>
  <c r="Z75" i="1" l="1"/>
  <c r="AG75" i="1"/>
  <c r="E75" i="1"/>
  <c r="S75" i="1"/>
  <c r="L75" i="1"/>
  <c r="AG101" i="1" l="1"/>
  <c r="L101" i="1"/>
  <c r="S101" i="1"/>
  <c r="E101" i="1"/>
  <c r="Z101" i="1"/>
  <c r="AN75" i="1"/>
  <c r="L16" i="1"/>
  <c r="AN101" i="1" l="1"/>
  <c r="S16" i="1" l="1"/>
  <c r="Z16" i="1" l="1"/>
  <c r="AG16" i="1" l="1"/>
  <c r="AN16" i="1" l="1"/>
  <c r="AN80" i="1" l="1"/>
  <c r="AN106" i="1" l="1"/>
  <c r="AN92" i="1"/>
  <c r="E51" i="1" l="1"/>
  <c r="L51" i="1"/>
  <c r="E76" i="1"/>
  <c r="S51" i="1"/>
  <c r="L76" i="1"/>
  <c r="L102" i="1" l="1"/>
  <c r="S102" i="1"/>
  <c r="E102" i="1"/>
  <c r="E80" i="1"/>
  <c r="L80" i="1"/>
  <c r="S76" i="1"/>
  <c r="S80" i="1"/>
  <c r="S161" i="1" l="1"/>
  <c r="E161" i="1"/>
  <c r="L161" i="1"/>
  <c r="E106" i="1"/>
  <c r="L106" i="1"/>
  <c r="L92" i="1"/>
  <c r="S106" i="1"/>
  <c r="E92" i="1"/>
  <c r="S92" i="1"/>
  <c r="Z160" i="1" l="1"/>
  <c r="AA28" i="3" l="1"/>
  <c r="Y28" i="3"/>
  <c r="AN28" i="3"/>
  <c r="AM28" i="3"/>
  <c r="AE28" i="3"/>
  <c r="AI28" i="3"/>
  <c r="Z28" i="3"/>
  <c r="AC28" i="3"/>
  <c r="AO28" i="3"/>
  <c r="E77" i="1"/>
  <c r="AF28" i="3"/>
  <c r="AL28" i="3"/>
  <c r="AJ28" i="3"/>
  <c r="AP28" i="3"/>
  <c r="X28" i="3"/>
  <c r="AD28" i="3"/>
  <c r="AH28" i="3"/>
  <c r="AK28" i="3"/>
  <c r="AG28" i="3" l="1"/>
  <c r="AG130" i="1"/>
  <c r="AB28" i="3"/>
  <c r="Z130" i="1"/>
  <c r="AN168" i="1"/>
  <c r="E168" i="1"/>
  <c r="S168" i="1"/>
  <c r="L168" i="1"/>
  <c r="E87" i="1"/>
  <c r="E146" i="1" l="1"/>
  <c r="E169" i="1"/>
  <c r="Z51" i="1"/>
  <c r="E86" i="1"/>
  <c r="T28" i="3"/>
  <c r="P28" i="3"/>
  <c r="V28" i="3"/>
  <c r="O28" i="3"/>
  <c r="L28" i="3"/>
  <c r="S28" i="3"/>
  <c r="E28" i="3"/>
  <c r="E103" i="1"/>
  <c r="G28" i="3"/>
  <c r="Q28" i="3"/>
  <c r="F28" i="3"/>
  <c r="J28" i="3"/>
  <c r="H28" i="3"/>
  <c r="U28" i="3"/>
  <c r="K28" i="3"/>
  <c r="I28" i="3"/>
  <c r="Z80" i="1"/>
  <c r="M28" i="3" l="1"/>
  <c r="E130" i="1"/>
  <c r="W28" i="3"/>
  <c r="S130" i="1"/>
  <c r="AQ28" i="3"/>
  <c r="AN130" i="1"/>
  <c r="R28" i="3"/>
  <c r="L130" i="1"/>
  <c r="E145" i="1"/>
  <c r="Z168" i="1"/>
  <c r="S114" i="1"/>
  <c r="L114" i="1"/>
  <c r="AN114" i="1"/>
  <c r="Z102" i="1"/>
  <c r="E114" i="1"/>
  <c r="Z106" i="1"/>
  <c r="Z76" i="1"/>
  <c r="Z161" i="1" l="1"/>
  <c r="Z92" i="1"/>
  <c r="AB27" i="3" l="1"/>
  <c r="Z129" i="1"/>
  <c r="AG51" i="1"/>
  <c r="Z114" i="1"/>
  <c r="AC27" i="3"/>
  <c r="Y27" i="3"/>
  <c r="AD27" i="3"/>
  <c r="X27" i="3"/>
  <c r="AG102" i="1" l="1"/>
  <c r="AE27" i="3"/>
  <c r="AG76" i="1"/>
  <c r="Z27" i="3"/>
  <c r="AG80" i="1"/>
  <c r="AG161" i="1" l="1"/>
  <c r="AG168" i="1"/>
  <c r="AG106" i="1"/>
  <c r="AG92" i="1"/>
  <c r="AA27" i="3"/>
  <c r="AF27" i="3"/>
  <c r="AG27" i="3" l="1"/>
  <c r="AG129" i="1"/>
  <c r="AG114" i="1"/>
  <c r="AH27" i="3"/>
  <c r="AI27" i="3" l="1"/>
  <c r="AJ27" i="3" l="1"/>
  <c r="AK27" i="3" l="1"/>
  <c r="AL27" i="3" l="1"/>
  <c r="AM27" i="3" l="1"/>
  <c r="AN27" i="3" l="1"/>
  <c r="AO27" i="3" l="1"/>
  <c r="AP27" i="3" l="1"/>
  <c r="E11" i="1" l="1"/>
  <c r="L11" i="1" l="1"/>
  <c r="S11" i="1" l="1"/>
  <c r="Z11" i="1" l="1"/>
  <c r="Z8" i="1" l="1"/>
  <c r="Z17" i="1" l="1"/>
  <c r="AG11" i="1" l="1"/>
  <c r="AG8" i="1" l="1"/>
  <c r="AG17" i="1" l="1"/>
  <c r="AN11" i="1" l="1"/>
  <c r="AN8" i="1"/>
  <c r="AN17" i="1" l="1"/>
  <c r="E8" i="1" l="1"/>
  <c r="E17" i="1" l="1"/>
  <c r="L8" i="1" l="1"/>
  <c r="L17" i="1" l="1"/>
  <c r="S8" i="1" l="1"/>
  <c r="S17" i="1" l="1"/>
  <c r="L90" i="1" l="1"/>
  <c r="AG90" i="1"/>
  <c r="AG149" i="1" l="1"/>
  <c r="L149" i="1"/>
  <c r="AG89" i="1"/>
  <c r="Z78" i="1"/>
  <c r="L89" i="1"/>
  <c r="L78" i="1"/>
  <c r="S90" i="1"/>
  <c r="AN90" i="1"/>
  <c r="E90" i="1"/>
  <c r="AG78" i="1"/>
  <c r="E78" i="1"/>
  <c r="S78" i="1"/>
  <c r="AN78" i="1"/>
  <c r="AN149" i="1" l="1"/>
  <c r="AG148" i="1"/>
  <c r="S149" i="1"/>
  <c r="E149" i="1"/>
  <c r="L148" i="1"/>
  <c r="AN89" i="1"/>
  <c r="E89" i="1"/>
  <c r="AN104" i="1"/>
  <c r="L104" i="1"/>
  <c r="S104" i="1"/>
  <c r="Z89" i="1"/>
  <c r="E104" i="1"/>
  <c r="Z90" i="1"/>
  <c r="S89" i="1"/>
  <c r="Z104" i="1"/>
  <c r="AG104" i="1"/>
  <c r="AN148" i="1" l="1"/>
  <c r="Z149" i="1"/>
  <c r="Z148" i="1"/>
  <c r="E148" i="1"/>
  <c r="S148" i="1"/>
  <c r="L48" i="1" l="1"/>
  <c r="AN48" i="1"/>
  <c r="S48" i="1"/>
  <c r="Z48" i="1"/>
  <c r="AG48" i="1"/>
  <c r="E48" i="1"/>
  <c r="E105" i="1" l="1"/>
  <c r="E79" i="1"/>
  <c r="E91" i="1"/>
  <c r="E52" i="1"/>
  <c r="E150" i="1" l="1"/>
  <c r="AN24" i="3" l="1"/>
  <c r="AK24" i="3"/>
  <c r="I24" i="3"/>
  <c r="Z158" i="1"/>
  <c r="AN88" i="1"/>
  <c r="L74" i="1"/>
  <c r="Z88" i="1"/>
  <c r="AG158" i="1"/>
  <c r="AG85" i="1"/>
  <c r="Z24" i="3"/>
  <c r="S88" i="1"/>
  <c r="E74" i="1"/>
  <c r="AN74" i="1"/>
  <c r="S74" i="1"/>
  <c r="Z74" i="1"/>
  <c r="E24" i="3"/>
  <c r="Z85" i="1"/>
  <c r="S85" i="1"/>
  <c r="AN85" i="1"/>
  <c r="AG74" i="1"/>
  <c r="L85" i="1"/>
  <c r="E85" i="1"/>
  <c r="W24" i="3" l="1"/>
  <c r="S126" i="1"/>
  <c r="AQ24" i="3"/>
  <c r="AN126" i="1"/>
  <c r="AN144" i="1"/>
  <c r="AG162" i="1"/>
  <c r="Z147" i="1"/>
  <c r="Z162" i="1"/>
  <c r="Z144" i="1"/>
  <c r="I29" i="3"/>
  <c r="I35" i="3" s="1"/>
  <c r="E29" i="3"/>
  <c r="E35" i="3" s="1"/>
  <c r="AP24" i="3"/>
  <c r="AN147" i="1"/>
  <c r="AG144" i="1"/>
  <c r="AH24" i="3"/>
  <c r="S147" i="1"/>
  <c r="AC24" i="3"/>
  <c r="T24" i="3"/>
  <c r="S158" i="1"/>
  <c r="AN158" i="1"/>
  <c r="L158" i="1"/>
  <c r="E88" i="1"/>
  <c r="L88" i="1"/>
  <c r="E100" i="1"/>
  <c r="AG88" i="1"/>
  <c r="E158" i="1"/>
  <c r="X24" i="3"/>
  <c r="Q24" i="3"/>
  <c r="AD24" i="3"/>
  <c r="AL24" i="3"/>
  <c r="P24" i="3"/>
  <c r="S144" i="1"/>
  <c r="V24" i="3"/>
  <c r="U24" i="3"/>
  <c r="AF24" i="3"/>
  <c r="AI24" i="3"/>
  <c r="J24" i="3"/>
  <c r="AE24" i="3"/>
  <c r="O24" i="3"/>
  <c r="AJ24" i="3"/>
  <c r="AO24" i="3"/>
  <c r="S24" i="3"/>
  <c r="Y24" i="3"/>
  <c r="K24" i="3"/>
  <c r="AM24" i="3"/>
  <c r="L144" i="1"/>
  <c r="H24" i="3"/>
  <c r="F24" i="3"/>
  <c r="AA24" i="3"/>
  <c r="E144" i="1"/>
  <c r="G24" i="3"/>
  <c r="L24" i="3"/>
  <c r="L100" i="1"/>
  <c r="S100" i="1"/>
  <c r="M24" i="3" l="1"/>
  <c r="E126" i="1"/>
  <c r="R24" i="3"/>
  <c r="L126" i="1"/>
  <c r="AG24" i="3"/>
  <c r="AG126" i="1"/>
  <c r="AB24" i="3"/>
  <c r="Z126" i="1"/>
  <c r="AN162" i="1"/>
  <c r="S162" i="1"/>
  <c r="L162" i="1"/>
  <c r="E162" i="1"/>
  <c r="F29" i="3"/>
  <c r="F35" i="3" s="1"/>
  <c r="K29" i="3"/>
  <c r="K35" i="3" s="1"/>
  <c r="G29" i="3"/>
  <c r="G35" i="3" s="1"/>
  <c r="H29" i="3"/>
  <c r="H35" i="3" s="1"/>
  <c r="L29" i="3"/>
  <c r="L35" i="3" s="1"/>
  <c r="J29" i="3"/>
  <c r="J35" i="3" s="1"/>
  <c r="AG100" i="1"/>
  <c r="Z100" i="1"/>
  <c r="L147" i="1"/>
  <c r="E147" i="1"/>
  <c r="AG147" i="1"/>
  <c r="L111" i="1"/>
  <c r="S111" i="1"/>
  <c r="AG111" i="1"/>
  <c r="Z111" i="1"/>
  <c r="E107" i="1"/>
  <c r="AN100" i="1"/>
  <c r="E138" i="1" l="1"/>
  <c r="M29" i="3"/>
  <c r="M35" i="3" s="1"/>
  <c r="E131" i="1"/>
  <c r="E152" i="1"/>
  <c r="AN111" i="1"/>
  <c r="E111" i="1"/>
  <c r="E115" i="1" l="1"/>
  <c r="N25" i="3"/>
  <c r="N26" i="3"/>
  <c r="N28" i="3"/>
  <c r="N24" i="3" l="1"/>
  <c r="N27" i="3"/>
  <c r="N29" i="3" l="1"/>
  <c r="N35" i="3" s="1"/>
  <c r="L29" i="1" l="1"/>
  <c r="L27" i="1" l="1"/>
  <c r="L105" i="1" l="1"/>
  <c r="L31" i="1"/>
  <c r="L50" i="1"/>
  <c r="L91" i="1"/>
  <c r="L79" i="1"/>
  <c r="L150" i="1" l="1"/>
  <c r="L52" i="1"/>
  <c r="S29" i="1" l="1"/>
  <c r="O26" i="3"/>
  <c r="L77" i="1"/>
  <c r="O29" i="3" l="1"/>
  <c r="O35" i="3" s="1"/>
  <c r="P26" i="3"/>
  <c r="L167" i="1"/>
  <c r="L169" i="1" l="1"/>
  <c r="P29" i="3"/>
  <c r="P35" i="3" s="1"/>
  <c r="L87" i="1"/>
  <c r="L86" i="1"/>
  <c r="Q26" i="3"/>
  <c r="S27" i="1"/>
  <c r="L103" i="1"/>
  <c r="Q29" i="3" l="1"/>
  <c r="Q35" i="3" s="1"/>
  <c r="L146" i="1"/>
  <c r="L113" i="1"/>
  <c r="S105" i="1"/>
  <c r="S31" i="1"/>
  <c r="L107" i="1"/>
  <c r="S50" i="1"/>
  <c r="L145" i="1"/>
  <c r="S91" i="1"/>
  <c r="S79" i="1"/>
  <c r="R26" i="3" l="1"/>
  <c r="L128" i="1"/>
  <c r="L115" i="1"/>
  <c r="L152" i="1"/>
  <c r="S26" i="3"/>
  <c r="S150" i="1"/>
  <c r="S52" i="1"/>
  <c r="R29" i="3" l="1"/>
  <c r="R35" i="3" s="1"/>
  <c r="L131" i="1"/>
  <c r="L138" i="1"/>
  <c r="S29" i="3"/>
  <c r="S35" i="3" s="1"/>
  <c r="T26" i="3"/>
  <c r="Z29" i="1"/>
  <c r="S77" i="1"/>
  <c r="T29" i="3" l="1"/>
  <c r="T35" i="3" s="1"/>
  <c r="S167" i="1"/>
  <c r="U26" i="3"/>
  <c r="S169" i="1" l="1"/>
  <c r="U29" i="3"/>
  <c r="U35" i="3" s="1"/>
  <c r="S87" i="1"/>
  <c r="S103" i="1"/>
  <c r="V26" i="3"/>
  <c r="Z27" i="1"/>
  <c r="S86" i="1"/>
  <c r="V29" i="3" l="1"/>
  <c r="V35" i="3" s="1"/>
  <c r="S146" i="1"/>
  <c r="S113" i="1"/>
  <c r="S145" i="1"/>
  <c r="Z91" i="1"/>
  <c r="Z79" i="1"/>
  <c r="Z50" i="1"/>
  <c r="Z31" i="1"/>
  <c r="S107" i="1"/>
  <c r="W26" i="3" l="1"/>
  <c r="S128" i="1"/>
  <c r="S152" i="1"/>
  <c r="S115" i="1"/>
  <c r="Z105" i="1"/>
  <c r="Z150" i="1"/>
  <c r="X26" i="3"/>
  <c r="Z52" i="1"/>
  <c r="S138" i="1" l="1"/>
  <c r="W29" i="3"/>
  <c r="W35" i="3" s="1"/>
  <c r="S131" i="1"/>
  <c r="X29" i="3"/>
  <c r="X35" i="3" s="1"/>
  <c r="Y26" i="3"/>
  <c r="AG29" i="1"/>
  <c r="Z77" i="1"/>
  <c r="Y29" i="3" l="1"/>
  <c r="Y35" i="3" s="1"/>
  <c r="Z167" i="1"/>
  <c r="Z26" i="3"/>
  <c r="Z169" i="1" l="1"/>
  <c r="Z29" i="3"/>
  <c r="Z35" i="3" s="1"/>
  <c r="Z87" i="1"/>
  <c r="Z86" i="1"/>
  <c r="AA26" i="3"/>
  <c r="Z103" i="1"/>
  <c r="AG27" i="1"/>
  <c r="Z146" i="1" l="1"/>
  <c r="AA29" i="3"/>
  <c r="AA35" i="3" s="1"/>
  <c r="AG79" i="1"/>
  <c r="AG105" i="1"/>
  <c r="Z113" i="1"/>
  <c r="Z107" i="1"/>
  <c r="AG50" i="1"/>
  <c r="AG31" i="1"/>
  <c r="AG91" i="1"/>
  <c r="Z145" i="1"/>
  <c r="AB26" i="3" l="1"/>
  <c r="Z128" i="1"/>
  <c r="Z152" i="1"/>
  <c r="Z115" i="1"/>
  <c r="AC26" i="3"/>
  <c r="AG52" i="1"/>
  <c r="AG150" i="1"/>
  <c r="AB29" i="3" l="1"/>
  <c r="AB35" i="3" s="1"/>
  <c r="Z131" i="1"/>
  <c r="Z138" i="1"/>
  <c r="AC29" i="3"/>
  <c r="AC35" i="3" s="1"/>
  <c r="AD26" i="3"/>
  <c r="AG77" i="1"/>
  <c r="AD29" i="3" l="1"/>
  <c r="AD35" i="3" s="1"/>
  <c r="AG167" i="1"/>
  <c r="AE26" i="3"/>
  <c r="AG169" i="1" l="1"/>
  <c r="AE29" i="3"/>
  <c r="AE35" i="3" s="1"/>
  <c r="AG87" i="1"/>
  <c r="AG103" i="1"/>
  <c r="AF26" i="3"/>
  <c r="AG86" i="1"/>
  <c r="AF29" i="3" l="1"/>
  <c r="AF35" i="3" s="1"/>
  <c r="AG146" i="1"/>
  <c r="AG113" i="1"/>
  <c r="AG145" i="1"/>
  <c r="AG107" i="1"/>
  <c r="AG26" i="3" l="1"/>
  <c r="AG128" i="1"/>
  <c r="AG115" i="1"/>
  <c r="AG152" i="1"/>
  <c r="AH26" i="3"/>
  <c r="AG138" i="1" l="1"/>
  <c r="AG29" i="3"/>
  <c r="AG35" i="3" s="1"/>
  <c r="AG131" i="1"/>
  <c r="AH29" i="3"/>
  <c r="AH35" i="3" s="1"/>
  <c r="AI26" i="3"/>
  <c r="AN29" i="1"/>
  <c r="AI29" i="3" l="1"/>
  <c r="AI35" i="3" s="1"/>
  <c r="AJ26" i="3"/>
  <c r="AJ29" i="3" l="1"/>
  <c r="AJ35" i="3" s="1"/>
  <c r="AK26" i="3"/>
  <c r="AN27" i="1"/>
  <c r="AK29" i="3" l="1"/>
  <c r="AK35" i="3" s="1"/>
  <c r="AN105" i="1"/>
  <c r="AN50" i="1"/>
  <c r="AL26" i="3"/>
  <c r="AN91" i="1"/>
  <c r="AN79" i="1"/>
  <c r="AN31" i="1"/>
  <c r="AL29" i="3" l="1"/>
  <c r="AL35" i="3" s="1"/>
  <c r="AM26" i="3"/>
  <c r="AN52" i="1"/>
  <c r="AN150" i="1"/>
  <c r="AM29" i="3" l="1"/>
  <c r="AM35" i="3" s="1"/>
  <c r="AN77" i="1"/>
  <c r="AN26" i="3"/>
  <c r="AN29" i="3" l="1"/>
  <c r="AN35" i="3" s="1"/>
  <c r="AN167" i="1"/>
  <c r="AO26" i="3"/>
  <c r="AN169" i="1" l="1"/>
  <c r="AO29" i="3"/>
  <c r="AO35" i="3" s="1"/>
  <c r="AN87" i="1"/>
  <c r="AP26" i="3"/>
  <c r="AN86" i="1"/>
  <c r="AN103" i="1"/>
  <c r="AP29" i="3" l="1"/>
  <c r="AP35" i="3" s="1"/>
  <c r="AN146" i="1"/>
  <c r="AN113" i="1"/>
  <c r="AN145" i="1"/>
  <c r="AN107" i="1"/>
  <c r="AQ26" i="3" l="1"/>
  <c r="AN128" i="1"/>
  <c r="AN115" i="1"/>
  <c r="AN152" i="1"/>
  <c r="AQ29" i="3" l="1"/>
  <c r="AQ35" i="3" s="1"/>
  <c r="AN131" i="1"/>
  <c r="AN138" i="1"/>
  <c r="AR7" i="1" l="1"/>
  <c r="AR44" i="1"/>
  <c r="AR45" i="1"/>
  <c r="AR46" i="1"/>
  <c r="AR47" i="1"/>
  <c r="AR73" i="1"/>
  <c r="AR84" i="1"/>
  <c r="AR93" i="1"/>
  <c r="AR94" i="1"/>
  <c r="AR95" i="1"/>
  <c r="AR96" i="1"/>
  <c r="AR97" i="1"/>
  <c r="AR98" i="1"/>
  <c r="AR99" i="1"/>
  <c r="AR108" i="1"/>
  <c r="AR109" i="1"/>
  <c r="AR110" i="1"/>
  <c r="AR117" i="1"/>
  <c r="AR118" i="1"/>
  <c r="AR122" i="1"/>
  <c r="AR125" i="1"/>
  <c r="AR132" i="1"/>
  <c r="AR135" i="1"/>
  <c r="AR136" i="1"/>
  <c r="AR140" i="1"/>
  <c r="AR143" i="1"/>
  <c r="AR151" i="1"/>
  <c r="AR156" i="1"/>
  <c r="AK7" i="1"/>
  <c r="AK44" i="1"/>
  <c r="AK45" i="1"/>
  <c r="AK46" i="1"/>
  <c r="AK47" i="1"/>
  <c r="AK73" i="1"/>
  <c r="AK84" i="1"/>
  <c r="AK93" i="1"/>
  <c r="AK94" i="1"/>
  <c r="AK95" i="1"/>
  <c r="AK96" i="1"/>
  <c r="AK97" i="1"/>
  <c r="AK98" i="1"/>
  <c r="AK99" i="1"/>
  <c r="AK108" i="1"/>
  <c r="AK109" i="1"/>
  <c r="AK110" i="1"/>
  <c r="AK117" i="1"/>
  <c r="AK118" i="1"/>
  <c r="AK122" i="1"/>
  <c r="AK125" i="1"/>
  <c r="AK132" i="1"/>
  <c r="AK135" i="1"/>
  <c r="AK136" i="1"/>
  <c r="AK140" i="1"/>
  <c r="AK143" i="1"/>
  <c r="AK151" i="1"/>
  <c r="AK156" i="1"/>
  <c r="AD7" i="1"/>
  <c r="AD44" i="1"/>
  <c r="AD45" i="1"/>
  <c r="AD46" i="1"/>
  <c r="AD47" i="1"/>
  <c r="AD73" i="1"/>
  <c r="AD84" i="1"/>
  <c r="AD93" i="1"/>
  <c r="AD94" i="1"/>
  <c r="AD95" i="1"/>
  <c r="AD96" i="1"/>
  <c r="AD97" i="1"/>
  <c r="AD98" i="1"/>
  <c r="AD99" i="1"/>
  <c r="AD108" i="1"/>
  <c r="AD109" i="1"/>
  <c r="AD110" i="1"/>
  <c r="AD117" i="1"/>
  <c r="AD118" i="1"/>
  <c r="AD122" i="1"/>
  <c r="AD125" i="1"/>
  <c r="AD132" i="1"/>
  <c r="AD135" i="1"/>
  <c r="AD136" i="1"/>
  <c r="AD140" i="1"/>
  <c r="AD143" i="1"/>
  <c r="AD151" i="1"/>
  <c r="AD156" i="1"/>
  <c r="W7" i="1"/>
  <c r="W44" i="1"/>
  <c r="W45" i="1"/>
  <c r="W46" i="1"/>
  <c r="W47" i="1"/>
  <c r="W73" i="1"/>
  <c r="W84" i="1"/>
  <c r="W93" i="1"/>
  <c r="W94" i="1"/>
  <c r="W95" i="1"/>
  <c r="W96" i="1"/>
  <c r="W97" i="1"/>
  <c r="W98" i="1"/>
  <c r="W99" i="1"/>
  <c r="W108" i="1"/>
  <c r="W109" i="1"/>
  <c r="W110" i="1"/>
  <c r="W117" i="1"/>
  <c r="W118" i="1"/>
  <c r="W122" i="1"/>
  <c r="W125" i="1"/>
  <c r="W132" i="1"/>
  <c r="W135" i="1"/>
  <c r="W136" i="1"/>
  <c r="W140" i="1"/>
  <c r="W143" i="1"/>
  <c r="W151" i="1"/>
  <c r="W156" i="1"/>
  <c r="P7" i="1"/>
  <c r="P44" i="1"/>
  <c r="P45" i="1"/>
  <c r="P46" i="1"/>
  <c r="P47" i="1"/>
  <c r="P73" i="1"/>
  <c r="P84" i="1"/>
  <c r="P93" i="1"/>
  <c r="P94" i="1"/>
  <c r="P95" i="1"/>
  <c r="P96" i="1"/>
  <c r="P97" i="1"/>
  <c r="P98" i="1"/>
  <c r="P99" i="1"/>
  <c r="P108" i="1"/>
  <c r="P109" i="1"/>
  <c r="P110" i="1"/>
  <c r="P117" i="1"/>
  <c r="P118" i="1"/>
  <c r="P122" i="1"/>
  <c r="I7" i="1"/>
  <c r="I44" i="1"/>
  <c r="I45" i="1"/>
  <c r="I46" i="1"/>
  <c r="I47" i="1"/>
  <c r="I73" i="1"/>
  <c r="I84" i="1"/>
  <c r="I93" i="1"/>
  <c r="I94" i="1"/>
  <c r="I95" i="1"/>
  <c r="I96" i="1"/>
  <c r="I97" i="1"/>
  <c r="I98" i="1"/>
  <c r="I99" i="1"/>
  <c r="I108" i="1"/>
  <c r="I109" i="1"/>
  <c r="I110" i="1"/>
  <c r="I117" i="1"/>
  <c r="I118" i="1"/>
  <c r="I122" i="1"/>
  <c r="I125" i="1"/>
  <c r="I132" i="1"/>
  <c r="I135" i="1"/>
  <c r="I136" i="1"/>
  <c r="I140" i="1"/>
  <c r="I143" i="1"/>
  <c r="I151" i="1"/>
  <c r="I156" i="1"/>
  <c r="I22" i="1" l="1"/>
  <c r="I23" i="1"/>
  <c r="I19" i="1" l="1"/>
  <c r="I13" i="1"/>
  <c r="P23" i="1" l="1"/>
  <c r="P22" i="1"/>
  <c r="P19" i="1" l="1"/>
  <c r="W22" i="1" l="1"/>
  <c r="W23" i="1"/>
  <c r="I12" i="1" l="1"/>
  <c r="W19" i="1" l="1"/>
  <c r="AD22" i="1" l="1"/>
  <c r="AD23" i="1"/>
  <c r="AD19" i="1" l="1"/>
  <c r="AK23" i="1" l="1"/>
  <c r="AK22" i="1"/>
  <c r="AK19" i="1" l="1"/>
  <c r="AR23" i="1" l="1"/>
  <c r="AR22" i="1"/>
  <c r="AR19" i="1" l="1"/>
  <c r="I9" i="1" l="1"/>
  <c r="I34" i="1" l="1"/>
  <c r="I40" i="1"/>
  <c r="I38" i="1" l="1"/>
  <c r="P34" i="1" l="1"/>
  <c r="P40" i="1"/>
  <c r="P38" i="1" l="1"/>
  <c r="W34" i="1" l="1"/>
  <c r="W40" i="1"/>
  <c r="I35" i="1"/>
  <c r="I41" i="1"/>
  <c r="W38" i="1" l="1"/>
  <c r="I42" i="1" l="1"/>
  <c r="AD40" i="1" l="1"/>
  <c r="AD34" i="1"/>
  <c r="P35" i="1"/>
  <c r="P41" i="1"/>
  <c r="AD38" i="1" l="1"/>
  <c r="P42" i="1" l="1"/>
  <c r="AK40" i="1" l="1"/>
  <c r="AK34" i="1"/>
  <c r="W35" i="1"/>
  <c r="B102" i="3" s="1"/>
  <c r="W41" i="1"/>
  <c r="AK38" i="1" l="1"/>
  <c r="I39" i="1" l="1"/>
  <c r="W42" i="1"/>
  <c r="I32" i="1"/>
  <c r="I33" i="1"/>
  <c r="I43" i="1" l="1"/>
  <c r="AD35" i="1"/>
  <c r="AD41" i="1"/>
  <c r="I36" i="1" l="1"/>
  <c r="I37" i="1" l="1"/>
  <c r="P39" i="1" l="1"/>
  <c r="I30" i="1"/>
  <c r="AD42" i="1"/>
  <c r="P33" i="1"/>
  <c r="P32" i="1"/>
  <c r="AR34" i="1" l="1"/>
  <c r="AR40" i="1"/>
  <c r="P43" i="1"/>
  <c r="AK41" i="1"/>
  <c r="AK35" i="1"/>
  <c r="P36" i="1" l="1"/>
  <c r="P37" i="1" l="1"/>
  <c r="AR38" i="1"/>
  <c r="AR161" i="1" l="1"/>
  <c r="AK42" i="1" l="1"/>
  <c r="W39" i="1"/>
  <c r="P30" i="1"/>
  <c r="W33" i="1"/>
  <c r="W32" i="1"/>
  <c r="B105" i="3" l="1"/>
  <c r="W43" i="1"/>
  <c r="W36" i="1" l="1"/>
  <c r="W37" i="1" l="1"/>
  <c r="P24" i="1"/>
  <c r="P25" i="1"/>
  <c r="AD39" i="1" l="1"/>
  <c r="W30" i="1"/>
  <c r="AD32" i="1"/>
  <c r="AD33" i="1"/>
  <c r="AD43" i="1" l="1"/>
  <c r="AR35" i="1"/>
  <c r="AR41" i="1"/>
  <c r="AD36" i="1" l="1"/>
  <c r="AD37" i="1" l="1"/>
  <c r="W25" i="1"/>
  <c r="W24" i="1"/>
  <c r="AD30" i="1" l="1"/>
  <c r="AK39" i="1"/>
  <c r="AR42" i="1"/>
  <c r="AK33" i="1"/>
  <c r="AK32" i="1"/>
  <c r="AK43" i="1" l="1"/>
  <c r="AK36" i="1" l="1"/>
  <c r="AK37" i="1" l="1"/>
  <c r="AD24" i="1"/>
  <c r="AD25" i="1"/>
  <c r="I21" i="1" l="1"/>
  <c r="AK30" i="1" l="1"/>
  <c r="AK24" i="1" l="1"/>
  <c r="AK25" i="1"/>
  <c r="P21" i="1" l="1"/>
  <c r="AR39" i="1" l="1"/>
  <c r="AR32" i="1"/>
  <c r="AR33" i="1"/>
  <c r="AR43" i="1" l="1"/>
  <c r="I25" i="1"/>
  <c r="AR36" i="1" l="1"/>
  <c r="AR37" i="1" l="1"/>
  <c r="W21" i="1" l="1"/>
  <c r="AR30" i="1" l="1"/>
  <c r="AR24" i="1" l="1"/>
  <c r="AR25" i="1"/>
  <c r="I24" i="1" l="1"/>
  <c r="AD21" i="1"/>
  <c r="I10" i="1" l="1"/>
  <c r="I160" i="1" l="1"/>
  <c r="W160" i="1"/>
  <c r="AR51" i="1"/>
  <c r="AK21" i="1" l="1"/>
  <c r="AK160" i="1" l="1"/>
  <c r="AR21" i="1" l="1"/>
  <c r="AR160" i="1" l="1"/>
  <c r="I28" i="1" l="1"/>
  <c r="P28" i="1" l="1"/>
  <c r="W28" i="1" l="1"/>
  <c r="I29" i="1" l="1"/>
  <c r="I27" i="1" l="1"/>
  <c r="I31" i="1" l="1"/>
  <c r="I50" i="1"/>
  <c r="AR76" i="1" l="1"/>
  <c r="AR102" i="1" l="1"/>
  <c r="AD28" i="1" l="1"/>
  <c r="AK28" i="1" l="1"/>
  <c r="AR28" i="1" l="1"/>
  <c r="I14" i="1" l="1"/>
  <c r="I15" i="1" l="1"/>
  <c r="I167" i="1" l="1"/>
  <c r="I128" i="1" l="1"/>
  <c r="I113" i="1" l="1"/>
  <c r="W129" i="1" l="1"/>
  <c r="AR129" i="1"/>
  <c r="I129" i="1"/>
  <c r="I165" i="1" l="1"/>
  <c r="P14" i="1" l="1"/>
  <c r="P12" i="1"/>
  <c r="P10" i="1"/>
  <c r="P13" i="1"/>
  <c r="P9" i="1"/>
  <c r="P15" i="1" l="1"/>
  <c r="W14" i="1" l="1"/>
  <c r="W12" i="1"/>
  <c r="W10" i="1"/>
  <c r="W9" i="1"/>
  <c r="W13" i="1"/>
  <c r="W15" i="1" l="1"/>
  <c r="B99" i="3" s="1"/>
  <c r="W165" i="1" l="1"/>
  <c r="AD12" i="1" l="1"/>
  <c r="AD14" i="1"/>
  <c r="AD10" i="1"/>
  <c r="AD9" i="1"/>
  <c r="AD13" i="1"/>
  <c r="AD15" i="1" l="1"/>
  <c r="AD165" i="1" l="1"/>
  <c r="AK14" i="1" l="1"/>
  <c r="AK12" i="1"/>
  <c r="AK10" i="1"/>
  <c r="AK9" i="1"/>
  <c r="AK13" i="1"/>
  <c r="AK15" i="1" l="1"/>
  <c r="AK165" i="1" l="1"/>
  <c r="AR12" i="1" l="1"/>
  <c r="AR14" i="1"/>
  <c r="AR13" i="1"/>
  <c r="AR10" i="1"/>
  <c r="AR9" i="1"/>
  <c r="AR15" i="1" l="1"/>
  <c r="AR165" i="1" l="1"/>
  <c r="I20" i="1" l="1"/>
  <c r="I18" i="1" l="1"/>
  <c r="I26" i="1" l="1"/>
  <c r="I49" i="1" l="1"/>
  <c r="I166" i="1" l="1"/>
  <c r="I159" i="1" l="1"/>
  <c r="I127" i="1"/>
  <c r="P20" i="1"/>
  <c r="P18" i="1" l="1"/>
  <c r="I112" i="1"/>
  <c r="P26" i="1" l="1"/>
  <c r="W20" i="1" l="1"/>
  <c r="W18" i="1" l="1"/>
  <c r="W26" i="1" l="1"/>
  <c r="W166" i="1" l="1"/>
  <c r="AD20" i="1" l="1"/>
  <c r="AD18" i="1" l="1"/>
  <c r="AD26" i="1" l="1"/>
  <c r="AD166" i="1" l="1"/>
  <c r="AK20" i="1" l="1"/>
  <c r="AK18" i="1" l="1"/>
  <c r="AK26" i="1" l="1"/>
  <c r="AK166" i="1" l="1"/>
  <c r="AR20" i="1" l="1"/>
  <c r="AR18" i="1" l="1"/>
  <c r="AR26" i="1" l="1"/>
  <c r="AR166" i="1" l="1"/>
  <c r="P49" i="1" l="1"/>
  <c r="P112" i="1" l="1"/>
  <c r="W49" i="1" l="1"/>
  <c r="W159" i="1" l="1"/>
  <c r="W127" i="1"/>
  <c r="W112" i="1" l="1"/>
  <c r="AD49" i="1" l="1"/>
  <c r="AD159" i="1" l="1"/>
  <c r="AD127" i="1"/>
  <c r="AD112" i="1" l="1"/>
  <c r="AK49" i="1" l="1"/>
  <c r="AK159" i="1" l="1"/>
  <c r="AK127" i="1"/>
  <c r="AK112" i="1" l="1"/>
  <c r="AR49" i="1" l="1"/>
  <c r="AR159" i="1" l="1"/>
  <c r="AR127" i="1"/>
  <c r="AR112" i="1" l="1"/>
  <c r="I16" i="1" l="1"/>
  <c r="AD75" i="1" l="1"/>
  <c r="AK75" i="1"/>
  <c r="I75" i="1"/>
  <c r="W75" i="1"/>
  <c r="P75" i="1"/>
  <c r="AK101" i="1" l="1"/>
  <c r="P101" i="1"/>
  <c r="W101" i="1"/>
  <c r="I101" i="1"/>
  <c r="AD101" i="1"/>
  <c r="AR75" i="1"/>
  <c r="P16" i="1"/>
  <c r="AR101" i="1" l="1"/>
  <c r="W16" i="1" l="1"/>
  <c r="AD16" i="1" l="1"/>
  <c r="AK16" i="1" l="1"/>
  <c r="AR16" i="1" l="1"/>
  <c r="AR80" i="1" l="1"/>
  <c r="AR106" i="1" l="1"/>
  <c r="AR92" i="1"/>
  <c r="I51" i="1" l="1"/>
  <c r="P51" i="1"/>
  <c r="I76" i="1"/>
  <c r="W51" i="1"/>
  <c r="P76" i="1"/>
  <c r="P102" i="1" l="1"/>
  <c r="W102" i="1"/>
  <c r="I102" i="1"/>
  <c r="I80" i="1"/>
  <c r="P80" i="1"/>
  <c r="W76" i="1"/>
  <c r="W80" i="1"/>
  <c r="W161" i="1" l="1"/>
  <c r="I161" i="1"/>
  <c r="I106" i="1"/>
  <c r="P106" i="1"/>
  <c r="P92" i="1"/>
  <c r="W106" i="1"/>
  <c r="I92" i="1"/>
  <c r="W92" i="1"/>
  <c r="AD160" i="1" l="1"/>
  <c r="I77" i="1" l="1"/>
  <c r="AD130" i="1"/>
  <c r="AK130" i="1"/>
  <c r="AR168" i="1" l="1"/>
  <c r="I168" i="1"/>
  <c r="W168" i="1"/>
  <c r="I87" i="1"/>
  <c r="I146" i="1" l="1"/>
  <c r="I169" i="1"/>
  <c r="AD51" i="1"/>
  <c r="I86" i="1"/>
  <c r="AR130" i="1"/>
  <c r="I130" i="1"/>
  <c r="I103" i="1"/>
  <c r="W130" i="1"/>
  <c r="AD80" i="1"/>
  <c r="I145" i="1" l="1"/>
  <c r="AD168" i="1"/>
  <c r="W114" i="1"/>
  <c r="P114" i="1"/>
  <c r="AR114" i="1"/>
  <c r="AD102" i="1"/>
  <c r="I114" i="1"/>
  <c r="AD106" i="1"/>
  <c r="AD76" i="1"/>
  <c r="AD161" i="1" l="1"/>
  <c r="AD92" i="1"/>
  <c r="AD129" i="1" l="1"/>
  <c r="AK51" i="1" l="1"/>
  <c r="AD114" i="1"/>
  <c r="AK102" i="1" l="1"/>
  <c r="AK76" i="1"/>
  <c r="AK80" i="1"/>
  <c r="AK161" i="1" l="1"/>
  <c r="AK168" i="1"/>
  <c r="AK106" i="1"/>
  <c r="AK92" i="1"/>
  <c r="AK129" i="1" l="1"/>
  <c r="AK114" i="1" l="1"/>
  <c r="I11" i="1" l="1"/>
  <c r="P11" i="1" l="1"/>
  <c r="W11" i="1" l="1"/>
  <c r="AD11" i="1" l="1"/>
  <c r="AD8" i="1" l="1"/>
  <c r="AD17" i="1" l="1"/>
  <c r="AK11" i="1" l="1"/>
  <c r="AK8" i="1" l="1"/>
  <c r="AK17" i="1" l="1"/>
  <c r="AR11" i="1" l="1"/>
  <c r="AR8" i="1"/>
  <c r="AR17" i="1" l="1"/>
  <c r="I8" i="1" l="1"/>
  <c r="I17" i="1" l="1"/>
  <c r="P8" i="1" l="1"/>
  <c r="P17" i="1" l="1"/>
  <c r="W8" i="1" l="1"/>
  <c r="W17" i="1" l="1"/>
  <c r="P90" i="1" l="1"/>
  <c r="AK90" i="1"/>
  <c r="AK149" i="1" l="1"/>
  <c r="AK89" i="1"/>
  <c r="AD78" i="1"/>
  <c r="P89" i="1"/>
  <c r="P78" i="1"/>
  <c r="W90" i="1"/>
  <c r="AR90" i="1"/>
  <c r="I90" i="1"/>
  <c r="AK78" i="1"/>
  <c r="I78" i="1"/>
  <c r="W78" i="1"/>
  <c r="AR78" i="1"/>
  <c r="AR149" i="1" l="1"/>
  <c r="AK148" i="1"/>
  <c r="W149" i="1"/>
  <c r="I149" i="1"/>
  <c r="AR89" i="1"/>
  <c r="I89" i="1"/>
  <c r="AR104" i="1"/>
  <c r="P104" i="1"/>
  <c r="W104" i="1"/>
  <c r="AD89" i="1"/>
  <c r="I104" i="1"/>
  <c r="AD90" i="1"/>
  <c r="W89" i="1"/>
  <c r="AD104" i="1"/>
  <c r="AK104" i="1"/>
  <c r="AR148" i="1" l="1"/>
  <c r="AD149" i="1"/>
  <c r="AD148" i="1"/>
  <c r="I148" i="1"/>
  <c r="W148" i="1"/>
  <c r="P48" i="1" l="1"/>
  <c r="AR48" i="1"/>
  <c r="W48" i="1"/>
  <c r="AD48" i="1"/>
  <c r="AK48" i="1"/>
  <c r="I48" i="1"/>
  <c r="I105" i="1" l="1"/>
  <c r="I79" i="1"/>
  <c r="I91" i="1"/>
  <c r="I52" i="1"/>
  <c r="I150" i="1" l="1"/>
  <c r="AD158" i="1" l="1"/>
  <c r="W126" i="1"/>
  <c r="AR88" i="1"/>
  <c r="P74" i="1"/>
  <c r="AD88" i="1"/>
  <c r="AK158" i="1"/>
  <c r="AK85" i="1"/>
  <c r="AR126" i="1"/>
  <c r="W88" i="1"/>
  <c r="I74" i="1"/>
  <c r="AR74" i="1"/>
  <c r="W74" i="1"/>
  <c r="AD74" i="1"/>
  <c r="AD85" i="1"/>
  <c r="W85" i="1"/>
  <c r="AR85" i="1"/>
  <c r="AK74" i="1"/>
  <c r="P85" i="1"/>
  <c r="I85" i="1"/>
  <c r="AR144" i="1" l="1"/>
  <c r="AK162" i="1"/>
  <c r="AD144" i="1"/>
  <c r="AD147" i="1"/>
  <c r="AD162" i="1"/>
  <c r="AR147" i="1"/>
  <c r="AK144" i="1"/>
  <c r="W147" i="1"/>
  <c r="W158" i="1"/>
  <c r="AR158" i="1"/>
  <c r="I88" i="1"/>
  <c r="P88" i="1"/>
  <c r="I100" i="1"/>
  <c r="AK88" i="1"/>
  <c r="I158" i="1"/>
  <c r="AK126" i="1"/>
  <c r="W144" i="1"/>
  <c r="AD126" i="1"/>
  <c r="I144" i="1"/>
  <c r="I126" i="1"/>
  <c r="P100" i="1"/>
  <c r="W100" i="1"/>
  <c r="W162" i="1" l="1"/>
  <c r="I162" i="1"/>
  <c r="I131" i="1"/>
  <c r="I138" i="1"/>
  <c r="AK100" i="1"/>
  <c r="AD100" i="1"/>
  <c r="I147" i="1"/>
  <c r="AK147" i="1"/>
  <c r="P111" i="1"/>
  <c r="W111" i="1"/>
  <c r="AK111" i="1"/>
  <c r="AD111" i="1"/>
  <c r="I107" i="1"/>
  <c r="AR100" i="1"/>
  <c r="AR162" i="1" l="1"/>
  <c r="I152" i="1"/>
  <c r="AR111" i="1"/>
  <c r="I111" i="1"/>
  <c r="I115" i="1" l="1"/>
  <c r="P29" i="1" l="1"/>
  <c r="P27" i="1" l="1"/>
  <c r="P105" i="1" l="1"/>
  <c r="P31" i="1"/>
  <c r="P50" i="1"/>
  <c r="P91" i="1"/>
  <c r="P79" i="1"/>
  <c r="P52" i="1" l="1"/>
  <c r="W29" i="1" l="1"/>
  <c r="P77" i="1"/>
  <c r="P87" i="1" l="1"/>
  <c r="P86" i="1"/>
  <c r="W27" i="1"/>
  <c r="P103" i="1"/>
  <c r="P113" i="1" l="1"/>
  <c r="W105" i="1"/>
  <c r="W31" i="1"/>
  <c r="P107" i="1"/>
  <c r="W50" i="1"/>
  <c r="W91" i="1"/>
  <c r="W79" i="1"/>
  <c r="P115" i="1" l="1"/>
  <c r="W150" i="1"/>
  <c r="W52" i="1"/>
  <c r="AD29" i="1" l="1"/>
  <c r="W77" i="1"/>
  <c r="W167" i="1" l="1"/>
  <c r="W169" i="1" l="1"/>
  <c r="W87" i="1"/>
  <c r="W103" i="1"/>
  <c r="AD27" i="1"/>
  <c r="W86" i="1"/>
  <c r="W146" i="1" l="1"/>
  <c r="W113" i="1"/>
  <c r="W128" i="1"/>
  <c r="W145" i="1"/>
  <c r="AD91" i="1"/>
  <c r="AD79" i="1"/>
  <c r="AD50" i="1"/>
  <c r="AD31" i="1"/>
  <c r="W107" i="1"/>
  <c r="W152" i="1" l="1"/>
  <c r="W131" i="1"/>
  <c r="W138" i="1"/>
  <c r="W115" i="1"/>
  <c r="AD105" i="1"/>
  <c r="AD150" i="1"/>
  <c r="AD52" i="1"/>
  <c r="AK29" i="1" l="1"/>
  <c r="AD77" i="1"/>
  <c r="AD167" i="1" l="1"/>
  <c r="AD169" i="1" l="1"/>
  <c r="AD87" i="1"/>
  <c r="AD86" i="1"/>
  <c r="AD103" i="1"/>
  <c r="AK27" i="1"/>
  <c r="AD146" i="1" l="1"/>
  <c r="AK79" i="1"/>
  <c r="AK105" i="1"/>
  <c r="AD113" i="1"/>
  <c r="AD107" i="1"/>
  <c r="AK50" i="1"/>
  <c r="AD128" i="1"/>
  <c r="AK31" i="1"/>
  <c r="AK91" i="1"/>
  <c r="AD145" i="1"/>
  <c r="AD152" i="1" l="1"/>
  <c r="AD115" i="1"/>
  <c r="AD131" i="1"/>
  <c r="AD138" i="1"/>
  <c r="AK52" i="1"/>
  <c r="AK150" i="1"/>
  <c r="AK77" i="1" l="1"/>
  <c r="AK167" i="1" l="1"/>
  <c r="AK169" i="1" l="1"/>
  <c r="AK87" i="1"/>
  <c r="AK103" i="1"/>
  <c r="AK86" i="1"/>
  <c r="AK146" i="1" l="1"/>
  <c r="AK113" i="1"/>
  <c r="AK145" i="1"/>
  <c r="AK128" i="1"/>
  <c r="AK107" i="1"/>
  <c r="AK115" i="1" l="1"/>
  <c r="AK131" i="1"/>
  <c r="AK138" i="1"/>
  <c r="AK152" i="1"/>
  <c r="AR29" i="1" l="1"/>
  <c r="AR27" i="1" l="1"/>
  <c r="AR105" i="1" l="1"/>
  <c r="AR50" i="1"/>
  <c r="AR91" i="1"/>
  <c r="AR79" i="1"/>
  <c r="AR31" i="1"/>
  <c r="AR52" i="1" l="1"/>
  <c r="AR150" i="1"/>
  <c r="AR77" i="1" l="1"/>
  <c r="AR167" i="1" l="1"/>
  <c r="AR169" i="1" l="1"/>
  <c r="AR87" i="1"/>
  <c r="AR86" i="1"/>
  <c r="AR103" i="1"/>
  <c r="AR146" i="1" l="1"/>
  <c r="AR113" i="1"/>
  <c r="AR145" i="1"/>
  <c r="AR107" i="1"/>
  <c r="AR128" i="1"/>
  <c r="AR131" i="1" l="1"/>
  <c r="AR138" i="1"/>
  <c r="AR115" i="1"/>
  <c r="AR152" i="1"/>
  <c r="AO7" i="1" l="1"/>
  <c r="AO44" i="1"/>
  <c r="AO45" i="1"/>
  <c r="AO46" i="1"/>
  <c r="AO47" i="1"/>
  <c r="AO73" i="1"/>
  <c r="AO84" i="1"/>
  <c r="AO93" i="1"/>
  <c r="AO94" i="1"/>
  <c r="AO95" i="1"/>
  <c r="AO96" i="1"/>
  <c r="AO97" i="1"/>
  <c r="AO98" i="1"/>
  <c r="AO99" i="1"/>
  <c r="AO108" i="1"/>
  <c r="AO109" i="1"/>
  <c r="AO110" i="1"/>
  <c r="AO117" i="1"/>
  <c r="AO118" i="1"/>
  <c r="AO122" i="1"/>
  <c r="AO125" i="1"/>
  <c r="AO132" i="1"/>
  <c r="AO135" i="1"/>
  <c r="AO136" i="1"/>
  <c r="AO140" i="1"/>
  <c r="AO143" i="1"/>
  <c r="AO151" i="1"/>
  <c r="AO156" i="1"/>
  <c r="AH7" i="1"/>
  <c r="AH44" i="1"/>
  <c r="AH45" i="1"/>
  <c r="AH46" i="1"/>
  <c r="AH47" i="1"/>
  <c r="AH73" i="1"/>
  <c r="AH84" i="1"/>
  <c r="AH93" i="1"/>
  <c r="AH94" i="1"/>
  <c r="AH95" i="1"/>
  <c r="AH96" i="1"/>
  <c r="AH97" i="1"/>
  <c r="AH98" i="1"/>
  <c r="AH99" i="1"/>
  <c r="AH108" i="1"/>
  <c r="AH109" i="1"/>
  <c r="AH110" i="1"/>
  <c r="AH117" i="1"/>
  <c r="AH118" i="1"/>
  <c r="AH122" i="1"/>
  <c r="AH125" i="1"/>
  <c r="AH132" i="1"/>
  <c r="AH135" i="1"/>
  <c r="AH136" i="1"/>
  <c r="AH140" i="1"/>
  <c r="AH143" i="1"/>
  <c r="AH151" i="1"/>
  <c r="AH156" i="1"/>
  <c r="AA7" i="1"/>
  <c r="AA44" i="1"/>
  <c r="AA45" i="1"/>
  <c r="AA46" i="1"/>
  <c r="AA47" i="1"/>
  <c r="AA73" i="1"/>
  <c r="AA84" i="1"/>
  <c r="AA93" i="1"/>
  <c r="AA94" i="1"/>
  <c r="AA95" i="1"/>
  <c r="AA96" i="1"/>
  <c r="AA97" i="1"/>
  <c r="AA98" i="1"/>
  <c r="AA99" i="1"/>
  <c r="AA108" i="1"/>
  <c r="AA109" i="1"/>
  <c r="AA110" i="1"/>
  <c r="AA117" i="1"/>
  <c r="AA118" i="1"/>
  <c r="AA122" i="1"/>
  <c r="AA125" i="1"/>
  <c r="AA132" i="1"/>
  <c r="AA135" i="1"/>
  <c r="AA136" i="1"/>
  <c r="AA140" i="1"/>
  <c r="AA143" i="1"/>
  <c r="AA151" i="1"/>
  <c r="AA156" i="1"/>
  <c r="T7" i="1"/>
  <c r="T44" i="1"/>
  <c r="T45" i="1"/>
  <c r="T46" i="1"/>
  <c r="T47" i="1"/>
  <c r="T73" i="1"/>
  <c r="T84" i="1"/>
  <c r="T93" i="1"/>
  <c r="T94" i="1"/>
  <c r="T95" i="1"/>
  <c r="T96" i="1"/>
  <c r="T97" i="1"/>
  <c r="T98" i="1"/>
  <c r="T99" i="1"/>
  <c r="T108" i="1"/>
  <c r="T109" i="1"/>
  <c r="T110" i="1"/>
  <c r="T117" i="1"/>
  <c r="T118" i="1"/>
  <c r="T122" i="1"/>
  <c r="T125" i="1"/>
  <c r="T132" i="1"/>
  <c r="T135" i="1"/>
  <c r="T136" i="1"/>
  <c r="T140" i="1"/>
  <c r="T143" i="1"/>
  <c r="T151" i="1"/>
  <c r="T156" i="1"/>
  <c r="M7" i="1"/>
  <c r="M44" i="1"/>
  <c r="M45" i="1"/>
  <c r="M46" i="1"/>
  <c r="M47" i="1"/>
  <c r="M73" i="1"/>
  <c r="M84" i="1"/>
  <c r="M93" i="1"/>
  <c r="M94" i="1"/>
  <c r="M95" i="1"/>
  <c r="M96" i="1"/>
  <c r="M97" i="1"/>
  <c r="M98" i="1"/>
  <c r="M99" i="1"/>
  <c r="M108" i="1"/>
  <c r="M109" i="1"/>
  <c r="M110" i="1"/>
  <c r="M117" i="1"/>
  <c r="M118" i="1"/>
  <c r="M122" i="1"/>
  <c r="M125" i="1"/>
  <c r="M132" i="1"/>
  <c r="M135" i="1"/>
  <c r="M136" i="1"/>
  <c r="M140" i="1"/>
  <c r="M143" i="1"/>
  <c r="M151" i="1"/>
  <c r="M156" i="1"/>
  <c r="F7" i="1"/>
  <c r="F44" i="1"/>
  <c r="F45" i="1"/>
  <c r="F46" i="1"/>
  <c r="F47" i="1"/>
  <c r="F73" i="1"/>
  <c r="F84" i="1"/>
  <c r="F93" i="1"/>
  <c r="F94" i="1"/>
  <c r="F95" i="1"/>
  <c r="F96" i="1"/>
  <c r="F97" i="1"/>
  <c r="F98" i="1"/>
  <c r="F99" i="1"/>
  <c r="F108" i="1"/>
  <c r="F109" i="1"/>
  <c r="F110" i="1"/>
  <c r="F117" i="1"/>
  <c r="F118" i="1"/>
  <c r="F122" i="1"/>
  <c r="F125" i="1"/>
  <c r="F132" i="1"/>
  <c r="F135" i="1"/>
  <c r="F136" i="1"/>
  <c r="F140" i="1"/>
  <c r="F143" i="1"/>
  <c r="F151" i="1"/>
  <c r="F156" i="1"/>
  <c r="F22" i="1" l="1"/>
  <c r="F23" i="1"/>
  <c r="F19" i="1" l="1"/>
  <c r="F13" i="1"/>
  <c r="M23" i="1" l="1"/>
  <c r="M22" i="1"/>
  <c r="M19" i="1" l="1"/>
  <c r="T22" i="1" l="1"/>
  <c r="T23" i="1"/>
  <c r="F12" i="1" l="1"/>
  <c r="T19" i="1" l="1"/>
  <c r="AA22" i="1" l="1"/>
  <c r="AA23" i="1"/>
  <c r="AA19" i="1" l="1"/>
  <c r="AH23" i="1" l="1"/>
  <c r="AH22" i="1"/>
  <c r="AH19" i="1" l="1"/>
  <c r="AO23" i="1" l="1"/>
  <c r="AO22" i="1"/>
  <c r="AO19" i="1" l="1"/>
  <c r="F9" i="1" l="1"/>
  <c r="F34" i="1" l="1"/>
  <c r="F40" i="1"/>
  <c r="F38" i="1" l="1"/>
  <c r="M34" i="1" l="1"/>
  <c r="M40" i="1"/>
  <c r="M38" i="1" l="1"/>
  <c r="T34" i="1" l="1"/>
  <c r="T40" i="1"/>
  <c r="F35" i="1"/>
  <c r="F41" i="1"/>
  <c r="T38" i="1" l="1"/>
  <c r="F42" i="1" l="1"/>
  <c r="AA40" i="1" l="1"/>
  <c r="AA34" i="1"/>
  <c r="M35" i="1"/>
  <c r="M41" i="1"/>
  <c r="AA38" i="1" l="1"/>
  <c r="M42" i="1" l="1"/>
  <c r="AH40" i="1" l="1"/>
  <c r="AH34" i="1"/>
  <c r="T35" i="1"/>
  <c r="T41" i="1"/>
  <c r="AH38" i="1" l="1"/>
  <c r="F39" i="1" l="1"/>
  <c r="T42" i="1"/>
  <c r="F32" i="1"/>
  <c r="F33" i="1"/>
  <c r="F43" i="1" l="1"/>
  <c r="AA35" i="1"/>
  <c r="AA41" i="1"/>
  <c r="F36" i="1" l="1"/>
  <c r="F37" i="1" l="1"/>
  <c r="M39" i="1" l="1"/>
  <c r="F30" i="1"/>
  <c r="AA42" i="1"/>
  <c r="M33" i="1"/>
  <c r="M32" i="1"/>
  <c r="AO34" i="1" l="1"/>
  <c r="AO40" i="1"/>
  <c r="M43" i="1"/>
  <c r="AH41" i="1"/>
  <c r="AH35" i="1"/>
  <c r="M36" i="1" l="1"/>
  <c r="M37" i="1" l="1"/>
  <c r="AO38" i="1"/>
  <c r="AO161" i="1" l="1"/>
  <c r="AH42" i="1" l="1"/>
  <c r="T39" i="1"/>
  <c r="M30" i="1"/>
  <c r="T33" i="1"/>
  <c r="T32" i="1"/>
  <c r="T43" i="1" l="1"/>
  <c r="T36" i="1" l="1"/>
  <c r="T37" i="1" l="1"/>
  <c r="M24" i="1"/>
  <c r="M25" i="1"/>
  <c r="AA39" i="1" l="1"/>
  <c r="T30" i="1"/>
  <c r="AA32" i="1"/>
  <c r="AA33" i="1"/>
  <c r="AA43" i="1" l="1"/>
  <c r="AO35" i="1"/>
  <c r="AO41" i="1"/>
  <c r="AA36" i="1" l="1"/>
  <c r="AA37" i="1" l="1"/>
  <c r="T25" i="1"/>
  <c r="T24" i="1"/>
  <c r="AA30" i="1" l="1"/>
  <c r="AH39" i="1"/>
  <c r="AO42" i="1"/>
  <c r="AH33" i="1"/>
  <c r="AH32" i="1"/>
  <c r="AH43" i="1" l="1"/>
  <c r="AH36" i="1" l="1"/>
  <c r="AH37" i="1" l="1"/>
  <c r="AA24" i="1"/>
  <c r="AA25" i="1"/>
  <c r="F21" i="1" l="1"/>
  <c r="AH30" i="1" l="1"/>
  <c r="AH24" i="1" l="1"/>
  <c r="AH25" i="1"/>
  <c r="M21" i="1" l="1"/>
  <c r="AO39" i="1" l="1"/>
  <c r="AO32" i="1"/>
  <c r="AO33" i="1"/>
  <c r="AO43" i="1" l="1"/>
  <c r="F25" i="1"/>
  <c r="AO36" i="1" l="1"/>
  <c r="AO37" i="1" l="1"/>
  <c r="T21" i="1" l="1"/>
  <c r="AO30" i="1" l="1"/>
  <c r="AO24" i="1" l="1"/>
  <c r="AO25" i="1"/>
  <c r="F24" i="1" l="1"/>
  <c r="AA21" i="1"/>
  <c r="F10" i="1" l="1"/>
  <c r="F160" i="1" l="1"/>
  <c r="M160" i="1"/>
  <c r="T160" i="1"/>
  <c r="AO51" i="1"/>
  <c r="AH21" i="1" l="1"/>
  <c r="AH160" i="1" l="1"/>
  <c r="AO21" i="1" l="1"/>
  <c r="AO160" i="1" l="1"/>
  <c r="F28" i="1" l="1"/>
  <c r="M28" i="1" l="1"/>
  <c r="T28" i="1" l="1"/>
  <c r="F29" i="1" l="1"/>
  <c r="F27" i="1" l="1"/>
  <c r="F31" i="1" l="1"/>
  <c r="F50" i="1"/>
  <c r="AO76" i="1" l="1"/>
  <c r="AO102" i="1" l="1"/>
  <c r="AA28" i="1" l="1"/>
  <c r="AH28" i="1" l="1"/>
  <c r="AO28" i="1" l="1"/>
  <c r="F14" i="1" l="1"/>
  <c r="F15" i="1" l="1"/>
  <c r="F167" i="1" l="1"/>
  <c r="F128" i="1" l="1"/>
  <c r="F113" i="1" l="1"/>
  <c r="T129" i="1" l="1"/>
  <c r="AO129" i="1"/>
  <c r="M129" i="1"/>
  <c r="F129" i="1"/>
  <c r="F165" i="1" l="1"/>
  <c r="M14" i="1" l="1"/>
  <c r="M12" i="1"/>
  <c r="M10" i="1"/>
  <c r="M13" i="1"/>
  <c r="M9" i="1"/>
  <c r="M15" i="1" l="1"/>
  <c r="M165" i="1" l="1"/>
  <c r="T14" i="1" l="1"/>
  <c r="T12" i="1"/>
  <c r="T10" i="1"/>
  <c r="T9" i="1"/>
  <c r="T13" i="1"/>
  <c r="T15" i="1" l="1"/>
  <c r="B45" i="3" s="1"/>
  <c r="T165" i="1" l="1"/>
  <c r="AA12" i="1" l="1"/>
  <c r="AA14" i="1"/>
  <c r="AA10" i="1"/>
  <c r="AA9" i="1"/>
  <c r="AA13" i="1"/>
  <c r="AA15" i="1" l="1"/>
  <c r="AA165" i="1" l="1"/>
  <c r="AH14" i="1" l="1"/>
  <c r="AH12" i="1"/>
  <c r="AH10" i="1"/>
  <c r="AH9" i="1"/>
  <c r="AH13" i="1"/>
  <c r="AH15" i="1" l="1"/>
  <c r="AH165" i="1" l="1"/>
  <c r="AO12" i="1" l="1"/>
  <c r="AO14" i="1"/>
  <c r="AO13" i="1"/>
  <c r="AO10" i="1"/>
  <c r="AO9" i="1"/>
  <c r="AO15" i="1" l="1"/>
  <c r="AO165" i="1" l="1"/>
  <c r="F20" i="1" l="1"/>
  <c r="F18" i="1" l="1"/>
  <c r="F26" i="1" l="1"/>
  <c r="F49" i="1" l="1"/>
  <c r="F166" i="1" l="1"/>
  <c r="F159" i="1" l="1"/>
  <c r="F127" i="1"/>
  <c r="M20" i="1"/>
  <c r="M18" i="1" l="1"/>
  <c r="F112" i="1"/>
  <c r="M26" i="1" l="1"/>
  <c r="M166" i="1" l="1"/>
  <c r="T20" i="1" l="1"/>
  <c r="T18" i="1" l="1"/>
  <c r="T26" i="1" l="1"/>
  <c r="T166" i="1" l="1"/>
  <c r="AA20" i="1" l="1"/>
  <c r="AA18" i="1" l="1"/>
  <c r="AA26" i="1" l="1"/>
  <c r="AA166" i="1" l="1"/>
  <c r="AH20" i="1" l="1"/>
  <c r="AH18" i="1" l="1"/>
  <c r="AH26" i="1" l="1"/>
  <c r="AH166" i="1" l="1"/>
  <c r="AO20" i="1" l="1"/>
  <c r="AO18" i="1" l="1"/>
  <c r="AO26" i="1" l="1"/>
  <c r="AO166" i="1" l="1"/>
  <c r="M49" i="1" l="1"/>
  <c r="M159" i="1" l="1"/>
  <c r="M127" i="1"/>
  <c r="M112" i="1" l="1"/>
  <c r="T49" i="1" l="1"/>
  <c r="T159" i="1" l="1"/>
  <c r="T127" i="1"/>
  <c r="T112" i="1" l="1"/>
  <c r="AA49" i="1" l="1"/>
  <c r="AA159" i="1" l="1"/>
  <c r="AA127" i="1"/>
  <c r="AA112" i="1" l="1"/>
  <c r="AH49" i="1" l="1"/>
  <c r="AH159" i="1" l="1"/>
  <c r="AH127" i="1"/>
  <c r="AH112" i="1" l="1"/>
  <c r="AO49" i="1" l="1"/>
  <c r="AO159" i="1" l="1"/>
  <c r="AO127" i="1"/>
  <c r="AO112" i="1" l="1"/>
  <c r="F16" i="1" l="1"/>
  <c r="AA75" i="1" l="1"/>
  <c r="AH75" i="1"/>
  <c r="F75" i="1"/>
  <c r="T75" i="1"/>
  <c r="M75" i="1"/>
  <c r="AH101" i="1" l="1"/>
  <c r="M101" i="1"/>
  <c r="T101" i="1"/>
  <c r="F101" i="1"/>
  <c r="AA101" i="1"/>
  <c r="AO75" i="1"/>
  <c r="M16" i="1"/>
  <c r="AO101" i="1" l="1"/>
  <c r="T16" i="1" l="1"/>
  <c r="AA16" i="1" l="1"/>
  <c r="AH16" i="1" l="1"/>
  <c r="AO16" i="1" l="1"/>
  <c r="AO80" i="1" l="1"/>
  <c r="AO106" i="1" l="1"/>
  <c r="AO92" i="1"/>
  <c r="F51" i="1" l="1"/>
  <c r="M51" i="1"/>
  <c r="F76" i="1"/>
  <c r="T51" i="1"/>
  <c r="M76" i="1"/>
  <c r="M102" i="1" l="1"/>
  <c r="T102" i="1"/>
  <c r="F102" i="1"/>
  <c r="F80" i="1"/>
  <c r="M80" i="1"/>
  <c r="T76" i="1"/>
  <c r="T80" i="1"/>
  <c r="T161" i="1" l="1"/>
  <c r="F161" i="1"/>
  <c r="M161" i="1"/>
  <c r="F106" i="1"/>
  <c r="M106" i="1"/>
  <c r="M92" i="1"/>
  <c r="T106" i="1"/>
  <c r="F92" i="1"/>
  <c r="T92" i="1"/>
  <c r="AA160" i="1" l="1"/>
  <c r="F77" i="1" l="1"/>
  <c r="AA130" i="1"/>
  <c r="AH130" i="1"/>
  <c r="AO168" i="1" l="1"/>
  <c r="F168" i="1"/>
  <c r="T168" i="1"/>
  <c r="M168" i="1"/>
  <c r="F87" i="1"/>
  <c r="F146" i="1" l="1"/>
  <c r="F169" i="1"/>
  <c r="AA51" i="1"/>
  <c r="F86" i="1"/>
  <c r="AO130" i="1"/>
  <c r="M130" i="1"/>
  <c r="F130" i="1"/>
  <c r="F103" i="1"/>
  <c r="T130" i="1"/>
  <c r="AA80" i="1"/>
  <c r="F145" i="1" l="1"/>
  <c r="AA168" i="1"/>
  <c r="T114" i="1"/>
  <c r="M114" i="1"/>
  <c r="AO114" i="1"/>
  <c r="AA102" i="1"/>
  <c r="F114" i="1"/>
  <c r="AA106" i="1"/>
  <c r="AA76" i="1"/>
  <c r="AA161" i="1" l="1"/>
  <c r="AA92" i="1"/>
  <c r="AA129" i="1" l="1"/>
  <c r="AH51" i="1" l="1"/>
  <c r="AA114" i="1"/>
  <c r="AH102" i="1" l="1"/>
  <c r="AH76" i="1"/>
  <c r="AH80" i="1"/>
  <c r="AH161" i="1" l="1"/>
  <c r="AH168" i="1"/>
  <c r="AH106" i="1"/>
  <c r="AH92" i="1"/>
  <c r="AH129" i="1" l="1"/>
  <c r="AH114" i="1" l="1"/>
  <c r="F11" i="1" l="1"/>
  <c r="M11" i="1" l="1"/>
  <c r="T11" i="1" l="1"/>
  <c r="AA11" i="1" l="1"/>
  <c r="AA8" i="1" l="1"/>
  <c r="AA17" i="1" l="1"/>
  <c r="AH11" i="1" l="1"/>
  <c r="AH8" i="1" l="1"/>
  <c r="AH17" i="1" l="1"/>
  <c r="AO11" i="1" l="1"/>
  <c r="AO8" i="1"/>
  <c r="AO17" i="1" l="1"/>
  <c r="F8" i="1" l="1"/>
  <c r="F17" i="1" l="1"/>
  <c r="M8" i="1" l="1"/>
  <c r="M17" i="1" l="1"/>
  <c r="T8" i="1" l="1"/>
  <c r="T17" i="1" l="1"/>
  <c r="M90" i="1" l="1"/>
  <c r="AH90" i="1"/>
  <c r="AH149" i="1" l="1"/>
  <c r="M149" i="1"/>
  <c r="AH89" i="1"/>
  <c r="AA78" i="1"/>
  <c r="M89" i="1"/>
  <c r="M78" i="1"/>
  <c r="T90" i="1"/>
  <c r="AO90" i="1"/>
  <c r="F90" i="1"/>
  <c r="AH78" i="1"/>
  <c r="F78" i="1"/>
  <c r="T78" i="1"/>
  <c r="AO78" i="1"/>
  <c r="AO149" i="1" l="1"/>
  <c r="AH148" i="1"/>
  <c r="T149" i="1"/>
  <c r="F149" i="1"/>
  <c r="M148" i="1"/>
  <c r="AO89" i="1"/>
  <c r="F89" i="1"/>
  <c r="AO104" i="1"/>
  <c r="M104" i="1"/>
  <c r="T104" i="1"/>
  <c r="AA89" i="1"/>
  <c r="F104" i="1"/>
  <c r="AA90" i="1"/>
  <c r="T89" i="1"/>
  <c r="AA104" i="1"/>
  <c r="AH104" i="1"/>
  <c r="AO148" i="1" l="1"/>
  <c r="AA149" i="1"/>
  <c r="AA148" i="1"/>
  <c r="F148" i="1"/>
  <c r="T148" i="1"/>
  <c r="M48" i="1" l="1"/>
  <c r="AO48" i="1"/>
  <c r="T48" i="1"/>
  <c r="AA48" i="1"/>
  <c r="AH48" i="1"/>
  <c r="F48" i="1"/>
  <c r="F105" i="1" l="1"/>
  <c r="F79" i="1"/>
  <c r="F91" i="1"/>
  <c r="F52" i="1"/>
  <c r="F150" i="1" l="1"/>
  <c r="AA158" i="1" l="1"/>
  <c r="T126" i="1"/>
  <c r="AO88" i="1"/>
  <c r="M74" i="1"/>
  <c r="AA88" i="1"/>
  <c r="AH158" i="1"/>
  <c r="AH85" i="1"/>
  <c r="AO126" i="1"/>
  <c r="T88" i="1"/>
  <c r="F74" i="1"/>
  <c r="AO74" i="1"/>
  <c r="T74" i="1"/>
  <c r="AA74" i="1"/>
  <c r="AA85" i="1"/>
  <c r="T85" i="1"/>
  <c r="AO85" i="1"/>
  <c r="AH74" i="1"/>
  <c r="M85" i="1"/>
  <c r="F85" i="1"/>
  <c r="AO144" i="1" l="1"/>
  <c r="AA147" i="1"/>
  <c r="AA162" i="1"/>
  <c r="AA144" i="1"/>
  <c r="AO147" i="1"/>
  <c r="AH144" i="1"/>
  <c r="T147" i="1"/>
  <c r="T158" i="1"/>
  <c r="AO158" i="1"/>
  <c r="M158" i="1"/>
  <c r="F88" i="1"/>
  <c r="M88" i="1"/>
  <c r="F100" i="1"/>
  <c r="AH88" i="1"/>
  <c r="F158" i="1"/>
  <c r="AH126" i="1"/>
  <c r="T144" i="1"/>
  <c r="AA126" i="1"/>
  <c r="M144" i="1"/>
  <c r="M126" i="1"/>
  <c r="F144" i="1"/>
  <c r="F126" i="1"/>
  <c r="M100" i="1"/>
  <c r="T100" i="1"/>
  <c r="AH162" i="1" l="1"/>
  <c r="AO162" i="1"/>
  <c r="T162" i="1"/>
  <c r="M162" i="1"/>
  <c r="F162" i="1"/>
  <c r="F131" i="1"/>
  <c r="F138" i="1"/>
  <c r="AH100" i="1"/>
  <c r="AA100" i="1"/>
  <c r="M147" i="1"/>
  <c r="F147" i="1"/>
  <c r="AH147" i="1"/>
  <c r="M111" i="1"/>
  <c r="T111" i="1"/>
  <c r="AH111" i="1"/>
  <c r="AA111" i="1"/>
  <c r="F107" i="1"/>
  <c r="AO100" i="1"/>
  <c r="F152" i="1" l="1"/>
  <c r="AO111" i="1"/>
  <c r="F111" i="1"/>
  <c r="F115" i="1" l="1"/>
  <c r="M29" i="1" l="1"/>
  <c r="M27" i="1" l="1"/>
  <c r="M105" i="1" l="1"/>
  <c r="M31" i="1"/>
  <c r="M50" i="1"/>
  <c r="M91" i="1"/>
  <c r="M79" i="1"/>
  <c r="M150" i="1" l="1"/>
  <c r="M52" i="1"/>
  <c r="T29" i="1" l="1"/>
  <c r="M77" i="1"/>
  <c r="M167" i="1" l="1"/>
  <c r="M169" i="1" l="1"/>
  <c r="M87" i="1"/>
  <c r="M86" i="1"/>
  <c r="T27" i="1"/>
  <c r="M103" i="1"/>
  <c r="M146" i="1" l="1"/>
  <c r="M113" i="1"/>
  <c r="T105" i="1"/>
  <c r="T31" i="1"/>
  <c r="M107" i="1"/>
  <c r="T50" i="1"/>
  <c r="M145" i="1"/>
  <c r="T91" i="1"/>
  <c r="T79" i="1"/>
  <c r="M128" i="1"/>
  <c r="M131" i="1" l="1"/>
  <c r="M138" i="1"/>
  <c r="M115" i="1"/>
  <c r="M152" i="1"/>
  <c r="T150" i="1"/>
  <c r="T52" i="1"/>
  <c r="AA29" i="1" l="1"/>
  <c r="T77" i="1"/>
  <c r="T167" i="1" l="1"/>
  <c r="T169" i="1" l="1"/>
  <c r="T87" i="1"/>
  <c r="T103" i="1"/>
  <c r="AA27" i="1"/>
  <c r="T86" i="1"/>
  <c r="T146" i="1" l="1"/>
  <c r="T113" i="1"/>
  <c r="T128" i="1"/>
  <c r="T145" i="1"/>
  <c r="AA91" i="1"/>
  <c r="AA79" i="1"/>
  <c r="AA50" i="1"/>
  <c r="AA31" i="1"/>
  <c r="T107" i="1"/>
  <c r="T152" i="1" l="1"/>
  <c r="T131" i="1"/>
  <c r="T138" i="1"/>
  <c r="T115" i="1"/>
  <c r="AA105" i="1"/>
  <c r="AA150" i="1"/>
  <c r="AA52" i="1"/>
  <c r="AH29" i="1" l="1"/>
  <c r="AA77" i="1"/>
  <c r="AA167" i="1" l="1"/>
  <c r="AA169" i="1" l="1"/>
  <c r="AA87" i="1"/>
  <c r="AA86" i="1"/>
  <c r="AA103" i="1"/>
  <c r="AH27" i="1"/>
  <c r="AA146" i="1" l="1"/>
  <c r="AH79" i="1"/>
  <c r="AH105" i="1"/>
  <c r="AA113" i="1"/>
  <c r="AA107" i="1"/>
  <c r="AH50" i="1"/>
  <c r="AA128" i="1"/>
  <c r="AH31" i="1"/>
  <c r="AH91" i="1"/>
  <c r="AA145" i="1"/>
  <c r="AA152" i="1" l="1"/>
  <c r="AA115" i="1"/>
  <c r="AA131" i="1"/>
  <c r="AA138" i="1"/>
  <c r="AH52" i="1"/>
  <c r="AH150" i="1"/>
  <c r="AH77" i="1" l="1"/>
  <c r="AH167" i="1" l="1"/>
  <c r="AH169" i="1" l="1"/>
  <c r="AH87" i="1"/>
  <c r="AH103" i="1"/>
  <c r="AH86" i="1"/>
  <c r="AH146" i="1" l="1"/>
  <c r="AH113" i="1"/>
  <c r="AH145" i="1"/>
  <c r="AH128" i="1"/>
  <c r="AH107" i="1"/>
  <c r="AH115" i="1" l="1"/>
  <c r="AH131" i="1"/>
  <c r="AH138" i="1"/>
  <c r="AH152" i="1"/>
  <c r="AO29" i="1" l="1"/>
  <c r="AO27" i="1" l="1"/>
  <c r="AO105" i="1" l="1"/>
  <c r="AO50" i="1"/>
  <c r="AO91" i="1"/>
  <c r="AO79" i="1"/>
  <c r="AO31" i="1"/>
  <c r="AO52" i="1" l="1"/>
  <c r="AO150" i="1"/>
  <c r="AO77" i="1" l="1"/>
  <c r="AO167" i="1" l="1"/>
  <c r="AO169" i="1" l="1"/>
  <c r="AO87" i="1"/>
  <c r="AO86" i="1"/>
  <c r="AO103" i="1"/>
  <c r="AO146" i="1" l="1"/>
  <c r="AO113" i="1"/>
  <c r="AO145" i="1"/>
  <c r="AO107" i="1"/>
  <c r="AO128" i="1"/>
  <c r="AO131" i="1" l="1"/>
  <c r="AO138" i="1"/>
  <c r="AO115" i="1"/>
  <c r="AO152" i="1"/>
  <c r="AQ7" i="1" l="1"/>
  <c r="AQ44" i="1"/>
  <c r="AQ45" i="1"/>
  <c r="AQ46" i="1"/>
  <c r="AQ47" i="1"/>
  <c r="AQ73" i="1"/>
  <c r="AQ84" i="1"/>
  <c r="AQ93" i="1"/>
  <c r="AQ94" i="1"/>
  <c r="AQ95" i="1"/>
  <c r="AQ96" i="1"/>
  <c r="AQ97" i="1"/>
  <c r="AQ98" i="1"/>
  <c r="AQ99" i="1"/>
  <c r="AQ108" i="1"/>
  <c r="AQ109" i="1"/>
  <c r="AQ110" i="1"/>
  <c r="AQ117" i="1"/>
  <c r="AQ118" i="1"/>
  <c r="AQ122" i="1"/>
  <c r="AQ125" i="1"/>
  <c r="AQ132" i="1"/>
  <c r="AQ135" i="1"/>
  <c r="AQ136" i="1"/>
  <c r="AQ140" i="1"/>
  <c r="AQ143" i="1"/>
  <c r="AQ151" i="1"/>
  <c r="AQ156" i="1"/>
  <c r="AJ7" i="1"/>
  <c r="AJ44" i="1"/>
  <c r="AJ45" i="1"/>
  <c r="AJ46" i="1"/>
  <c r="AJ47" i="1"/>
  <c r="AJ73" i="1"/>
  <c r="AJ84" i="1"/>
  <c r="AJ93" i="1"/>
  <c r="AJ94" i="1"/>
  <c r="AJ95" i="1"/>
  <c r="AJ96" i="1"/>
  <c r="AJ97" i="1"/>
  <c r="AJ98" i="1"/>
  <c r="AJ99" i="1"/>
  <c r="AJ108" i="1"/>
  <c r="AJ109" i="1"/>
  <c r="AJ110" i="1"/>
  <c r="AJ117" i="1"/>
  <c r="AJ118" i="1"/>
  <c r="AJ122" i="1"/>
  <c r="AJ125" i="1"/>
  <c r="AJ132" i="1"/>
  <c r="AJ135" i="1"/>
  <c r="AJ136" i="1"/>
  <c r="AJ140" i="1"/>
  <c r="AJ143" i="1"/>
  <c r="AJ151" i="1"/>
  <c r="AJ156" i="1"/>
  <c r="AC7" i="1"/>
  <c r="AC44" i="1"/>
  <c r="AC45" i="1"/>
  <c r="AC46" i="1"/>
  <c r="AC47" i="1"/>
  <c r="AC73" i="1"/>
  <c r="AC84" i="1"/>
  <c r="AC93" i="1"/>
  <c r="AC94" i="1"/>
  <c r="AC95" i="1"/>
  <c r="AC96" i="1"/>
  <c r="AC97" i="1"/>
  <c r="AC98" i="1"/>
  <c r="AC99" i="1"/>
  <c r="AC108" i="1"/>
  <c r="AC109" i="1"/>
  <c r="AC110" i="1"/>
  <c r="AC117" i="1"/>
  <c r="AC118" i="1"/>
  <c r="AC122" i="1"/>
  <c r="AC125" i="1"/>
  <c r="AC132" i="1"/>
  <c r="AC135" i="1"/>
  <c r="AC136" i="1"/>
  <c r="AC140" i="1"/>
  <c r="AC143" i="1"/>
  <c r="AC151" i="1"/>
  <c r="AC156" i="1"/>
  <c r="V7" i="1"/>
  <c r="V44" i="1"/>
  <c r="V45" i="1"/>
  <c r="V46" i="1"/>
  <c r="V47" i="1"/>
  <c r="V73" i="1"/>
  <c r="V84" i="1"/>
  <c r="V93" i="1"/>
  <c r="V94" i="1"/>
  <c r="V95" i="1"/>
  <c r="V96" i="1"/>
  <c r="V97" i="1"/>
  <c r="V98" i="1"/>
  <c r="V99" i="1"/>
  <c r="V108" i="1"/>
  <c r="V109" i="1"/>
  <c r="V110" i="1"/>
  <c r="V117" i="1"/>
  <c r="V118" i="1"/>
  <c r="V122" i="1"/>
  <c r="V125" i="1"/>
  <c r="V132" i="1"/>
  <c r="V135" i="1"/>
  <c r="V136" i="1"/>
  <c r="V140" i="1"/>
  <c r="V143" i="1"/>
  <c r="V151" i="1"/>
  <c r="V156" i="1"/>
  <c r="O7" i="1"/>
  <c r="O44" i="1"/>
  <c r="O45" i="1"/>
  <c r="O46" i="1"/>
  <c r="O47" i="1"/>
  <c r="O73" i="1"/>
  <c r="O84" i="1"/>
  <c r="O93" i="1"/>
  <c r="O94" i="1"/>
  <c r="O95" i="1"/>
  <c r="O96" i="1"/>
  <c r="O97" i="1"/>
  <c r="O98" i="1"/>
  <c r="O99" i="1"/>
  <c r="O108" i="1"/>
  <c r="O109" i="1"/>
  <c r="O110" i="1"/>
  <c r="O117" i="1"/>
  <c r="O118" i="1"/>
  <c r="O122" i="1"/>
  <c r="O125" i="1"/>
  <c r="O132" i="1"/>
  <c r="O135" i="1"/>
  <c r="O136" i="1"/>
  <c r="O140" i="1"/>
  <c r="O143" i="1"/>
  <c r="O151" i="1"/>
  <c r="O156" i="1"/>
  <c r="H7" i="1"/>
  <c r="H44" i="1"/>
  <c r="H45" i="1"/>
  <c r="H46" i="1"/>
  <c r="H47" i="1"/>
  <c r="H73" i="1"/>
  <c r="H84" i="1"/>
  <c r="H93" i="1"/>
  <c r="H94" i="1"/>
  <c r="H95" i="1"/>
  <c r="H96" i="1"/>
  <c r="H97" i="1"/>
  <c r="H98" i="1"/>
  <c r="H99" i="1"/>
  <c r="H108" i="1"/>
  <c r="H109" i="1"/>
  <c r="H110" i="1"/>
  <c r="H117" i="1"/>
  <c r="H118" i="1"/>
  <c r="H122" i="1"/>
  <c r="H125" i="1"/>
  <c r="H132" i="1"/>
  <c r="H135" i="1"/>
  <c r="H136" i="1"/>
  <c r="H140" i="1"/>
  <c r="H143" i="1"/>
  <c r="H151" i="1"/>
  <c r="H156" i="1"/>
  <c r="H22" i="1" l="1"/>
  <c r="H23" i="1"/>
  <c r="H19" i="1" l="1"/>
  <c r="H13" i="1"/>
  <c r="O23" i="1" l="1"/>
  <c r="O22" i="1"/>
  <c r="O19" i="1" l="1"/>
  <c r="V22" i="1" l="1"/>
  <c r="V23" i="1"/>
  <c r="H12" i="1" l="1"/>
  <c r="V19" i="1" l="1"/>
  <c r="AC22" i="1" l="1"/>
  <c r="AC23" i="1"/>
  <c r="AC19" i="1" l="1"/>
  <c r="AJ23" i="1" l="1"/>
  <c r="AJ22" i="1"/>
  <c r="AJ19" i="1" l="1"/>
  <c r="AQ23" i="1" l="1"/>
  <c r="AQ22" i="1"/>
  <c r="AQ19" i="1" l="1"/>
  <c r="H9" i="1" l="1"/>
  <c r="H34" i="1" l="1"/>
  <c r="H40" i="1"/>
  <c r="H38" i="1" l="1"/>
  <c r="O34" i="1" l="1"/>
  <c r="O40" i="1"/>
  <c r="O38" i="1" l="1"/>
  <c r="V34" i="1" l="1"/>
  <c r="V40" i="1"/>
  <c r="H35" i="1"/>
  <c r="H41" i="1"/>
  <c r="V38" i="1" l="1"/>
  <c r="H42" i="1" l="1"/>
  <c r="AC40" i="1" l="1"/>
  <c r="AC34" i="1"/>
  <c r="O35" i="1"/>
  <c r="O41" i="1"/>
  <c r="AC38" i="1" l="1"/>
  <c r="O42" i="1" l="1"/>
  <c r="AJ40" i="1" l="1"/>
  <c r="AJ34" i="1"/>
  <c r="V35" i="1"/>
  <c r="B84" i="3" s="1"/>
  <c r="V41" i="1"/>
  <c r="AJ38" i="1" l="1"/>
  <c r="H39" i="1" l="1"/>
  <c r="V42" i="1"/>
  <c r="H32" i="1"/>
  <c r="H33" i="1"/>
  <c r="H43" i="1" l="1"/>
  <c r="AC35" i="1"/>
  <c r="AC41" i="1"/>
  <c r="H36" i="1" l="1"/>
  <c r="H37" i="1" l="1"/>
  <c r="O39" i="1" l="1"/>
  <c r="H30" i="1"/>
  <c r="AC42" i="1"/>
  <c r="O33" i="1"/>
  <c r="O32" i="1"/>
  <c r="AQ34" i="1" l="1"/>
  <c r="AQ40" i="1"/>
  <c r="O43" i="1"/>
  <c r="AJ41" i="1"/>
  <c r="AJ35" i="1"/>
  <c r="O36" i="1" l="1"/>
  <c r="O37" i="1" l="1"/>
  <c r="AQ38" i="1"/>
  <c r="AQ161" i="1" l="1"/>
  <c r="AJ42" i="1" l="1"/>
  <c r="V39" i="1"/>
  <c r="O30" i="1"/>
  <c r="V33" i="1"/>
  <c r="B87" i="3" s="1"/>
  <c r="V32" i="1"/>
  <c r="V43" i="1" l="1"/>
  <c r="V36" i="1" l="1"/>
  <c r="V37" i="1" l="1"/>
  <c r="O24" i="1"/>
  <c r="O25" i="1"/>
  <c r="AC39" i="1" l="1"/>
  <c r="V30" i="1"/>
  <c r="AC32" i="1"/>
  <c r="AC33" i="1"/>
  <c r="AC43" i="1" l="1"/>
  <c r="AQ35" i="1"/>
  <c r="AQ41" i="1"/>
  <c r="AC36" i="1" l="1"/>
  <c r="AC37" i="1" l="1"/>
  <c r="V25" i="1"/>
  <c r="V24" i="1"/>
  <c r="AC30" i="1" l="1"/>
  <c r="AJ39" i="1"/>
  <c r="AQ42" i="1"/>
  <c r="AJ33" i="1"/>
  <c r="AJ32" i="1"/>
  <c r="AJ43" i="1" l="1"/>
  <c r="AJ36" i="1" l="1"/>
  <c r="AJ37" i="1" l="1"/>
  <c r="AC24" i="1"/>
  <c r="AC25" i="1"/>
  <c r="H21" i="1" l="1"/>
  <c r="AJ30" i="1" l="1"/>
  <c r="AJ24" i="1" l="1"/>
  <c r="AJ25" i="1"/>
  <c r="O21" i="1" l="1"/>
  <c r="AQ39" i="1" l="1"/>
  <c r="AQ32" i="1"/>
  <c r="AQ33" i="1"/>
  <c r="AQ43" i="1" l="1"/>
  <c r="H25" i="1"/>
  <c r="AQ36" i="1" l="1"/>
  <c r="AQ37" i="1" l="1"/>
  <c r="V21" i="1" l="1"/>
  <c r="AQ30" i="1" l="1"/>
  <c r="AQ24" i="1" l="1"/>
  <c r="AQ25" i="1"/>
  <c r="H24" i="1" l="1"/>
  <c r="AC21" i="1"/>
  <c r="H10" i="1" l="1"/>
  <c r="H160" i="1" l="1"/>
  <c r="O160" i="1"/>
  <c r="V160" i="1"/>
  <c r="AQ51" i="1"/>
  <c r="AJ21" i="1" l="1"/>
  <c r="AJ160" i="1" l="1"/>
  <c r="AQ21" i="1" l="1"/>
  <c r="AQ160" i="1" l="1"/>
  <c r="H28" i="1" l="1"/>
  <c r="O28" i="1" l="1"/>
  <c r="V28" i="1" l="1"/>
  <c r="H29" i="1" l="1"/>
  <c r="H27" i="1" l="1"/>
  <c r="H31" i="1" l="1"/>
  <c r="H50" i="1"/>
  <c r="AQ76" i="1" l="1"/>
  <c r="AQ102" i="1" l="1"/>
  <c r="AC28" i="1" l="1"/>
  <c r="AJ28" i="1" l="1"/>
  <c r="AQ28" i="1" l="1"/>
  <c r="H14" i="1" l="1"/>
  <c r="H15" i="1" l="1"/>
  <c r="H167" i="1" l="1"/>
  <c r="H128" i="1" l="1"/>
  <c r="H113" i="1" l="1"/>
  <c r="V129" i="1" l="1"/>
  <c r="AQ129" i="1"/>
  <c r="O129" i="1"/>
  <c r="H129" i="1"/>
  <c r="H165" i="1" l="1"/>
  <c r="O14" i="1" l="1"/>
  <c r="O12" i="1"/>
  <c r="O10" i="1"/>
  <c r="O13" i="1"/>
  <c r="O9" i="1"/>
  <c r="O15" i="1" l="1"/>
  <c r="O165" i="1" l="1"/>
  <c r="V14" i="1" l="1"/>
  <c r="V12" i="1"/>
  <c r="V10" i="1"/>
  <c r="V9" i="1"/>
  <c r="V13" i="1"/>
  <c r="V15" i="1" l="1"/>
  <c r="B81" i="3" s="1"/>
  <c r="V165" i="1" l="1"/>
  <c r="AC12" i="1" l="1"/>
  <c r="AC14" i="1"/>
  <c r="AC10" i="1"/>
  <c r="AC9" i="1"/>
  <c r="AC13" i="1"/>
  <c r="AC15" i="1" l="1"/>
  <c r="AC165" i="1" l="1"/>
  <c r="AJ14" i="1" l="1"/>
  <c r="AJ12" i="1"/>
  <c r="AJ10" i="1"/>
  <c r="AJ9" i="1"/>
  <c r="AJ13" i="1"/>
  <c r="AJ15" i="1" l="1"/>
  <c r="AJ165" i="1" l="1"/>
  <c r="AQ12" i="1" l="1"/>
  <c r="AQ14" i="1"/>
  <c r="AQ13" i="1"/>
  <c r="AQ10" i="1"/>
  <c r="AQ9" i="1"/>
  <c r="AQ15" i="1" l="1"/>
  <c r="AQ165" i="1" l="1"/>
  <c r="H20" i="1" l="1"/>
  <c r="H18" i="1" l="1"/>
  <c r="H26" i="1" l="1"/>
  <c r="H49" i="1" l="1"/>
  <c r="H166" i="1" l="1"/>
  <c r="H159" i="1" l="1"/>
  <c r="H127" i="1"/>
  <c r="O20" i="1"/>
  <c r="O18" i="1" l="1"/>
  <c r="H112" i="1"/>
  <c r="O26" i="1" l="1"/>
  <c r="O166" i="1" l="1"/>
  <c r="V20" i="1" l="1"/>
  <c r="V18" i="1" l="1"/>
  <c r="V26" i="1" l="1"/>
  <c r="V166" i="1" l="1"/>
  <c r="AC20" i="1" l="1"/>
  <c r="AC18" i="1" l="1"/>
  <c r="AC26" i="1" l="1"/>
  <c r="AC166" i="1" l="1"/>
  <c r="AJ20" i="1" l="1"/>
  <c r="AJ18" i="1" l="1"/>
  <c r="AJ26" i="1" l="1"/>
  <c r="AJ166" i="1" l="1"/>
  <c r="AQ20" i="1" l="1"/>
  <c r="AQ18" i="1" l="1"/>
  <c r="AQ26" i="1" l="1"/>
  <c r="AQ166" i="1" l="1"/>
  <c r="O49" i="1" l="1"/>
  <c r="O159" i="1" l="1"/>
  <c r="O127" i="1"/>
  <c r="O112" i="1" l="1"/>
  <c r="V49" i="1" l="1"/>
  <c r="V159" i="1" l="1"/>
  <c r="V127" i="1"/>
  <c r="V112" i="1" l="1"/>
  <c r="AC49" i="1" l="1"/>
  <c r="AC159" i="1" l="1"/>
  <c r="AC127" i="1"/>
  <c r="AC112" i="1" l="1"/>
  <c r="AJ49" i="1" l="1"/>
  <c r="AJ159" i="1" l="1"/>
  <c r="AJ127" i="1"/>
  <c r="AJ112" i="1" l="1"/>
  <c r="AQ49" i="1" l="1"/>
  <c r="AQ159" i="1" l="1"/>
  <c r="AQ127" i="1"/>
  <c r="AQ112" i="1" l="1"/>
  <c r="H16" i="1" l="1"/>
  <c r="AC75" i="1" l="1"/>
  <c r="AJ75" i="1"/>
  <c r="H75" i="1"/>
  <c r="V75" i="1"/>
  <c r="O75" i="1"/>
  <c r="AJ101" i="1" l="1"/>
  <c r="O101" i="1"/>
  <c r="V101" i="1"/>
  <c r="H101" i="1"/>
  <c r="AC101" i="1"/>
  <c r="AQ75" i="1"/>
  <c r="O16" i="1"/>
  <c r="AQ101" i="1" l="1"/>
  <c r="V16" i="1" l="1"/>
  <c r="AC16" i="1" l="1"/>
  <c r="AJ16" i="1" l="1"/>
  <c r="AQ16" i="1" l="1"/>
  <c r="AQ80" i="1" l="1"/>
  <c r="AQ106" i="1" l="1"/>
  <c r="AQ92" i="1"/>
  <c r="H51" i="1" l="1"/>
  <c r="O51" i="1"/>
  <c r="H76" i="1"/>
  <c r="V51" i="1"/>
  <c r="O76" i="1"/>
  <c r="O102" i="1" l="1"/>
  <c r="V102" i="1"/>
  <c r="H102" i="1"/>
  <c r="H80" i="1"/>
  <c r="O80" i="1"/>
  <c r="V76" i="1"/>
  <c r="V80" i="1"/>
  <c r="V161" i="1" l="1"/>
  <c r="H161" i="1"/>
  <c r="O161" i="1"/>
  <c r="H106" i="1"/>
  <c r="O106" i="1"/>
  <c r="O92" i="1"/>
  <c r="V106" i="1"/>
  <c r="H92" i="1"/>
  <c r="V92" i="1"/>
  <c r="AC160" i="1" l="1"/>
  <c r="H77" i="1" l="1"/>
  <c r="AC130" i="1"/>
  <c r="AJ130" i="1"/>
  <c r="AQ168" i="1" l="1"/>
  <c r="H168" i="1"/>
  <c r="V168" i="1"/>
  <c r="O168" i="1"/>
  <c r="H87" i="1"/>
  <c r="H146" i="1" l="1"/>
  <c r="H169" i="1"/>
  <c r="AC51" i="1"/>
  <c r="H86" i="1"/>
  <c r="AQ130" i="1"/>
  <c r="O130" i="1"/>
  <c r="H130" i="1"/>
  <c r="H103" i="1"/>
  <c r="V130" i="1"/>
  <c r="AC80" i="1"/>
  <c r="H145" i="1" l="1"/>
  <c r="AC168" i="1"/>
  <c r="V114" i="1"/>
  <c r="O114" i="1"/>
  <c r="AQ114" i="1"/>
  <c r="AC102" i="1"/>
  <c r="H114" i="1"/>
  <c r="AC106" i="1"/>
  <c r="AC76" i="1"/>
  <c r="AC161" i="1" l="1"/>
  <c r="AC92" i="1"/>
  <c r="AC129" i="1" l="1"/>
  <c r="AJ51" i="1" l="1"/>
  <c r="AC114" i="1"/>
  <c r="AJ102" i="1" l="1"/>
  <c r="AJ76" i="1"/>
  <c r="AJ80" i="1"/>
  <c r="AJ161" i="1" l="1"/>
  <c r="AJ168" i="1"/>
  <c r="AJ106" i="1"/>
  <c r="AJ92" i="1"/>
  <c r="AJ129" i="1" l="1"/>
  <c r="AJ114" i="1" l="1"/>
  <c r="H11" i="1" l="1"/>
  <c r="O11" i="1" l="1"/>
  <c r="V11" i="1" l="1"/>
  <c r="AC11" i="1" l="1"/>
  <c r="AC8" i="1" l="1"/>
  <c r="AC17" i="1" l="1"/>
  <c r="AJ11" i="1" l="1"/>
  <c r="AJ8" i="1" l="1"/>
  <c r="AJ17" i="1" l="1"/>
  <c r="AQ11" i="1" l="1"/>
  <c r="AQ8" i="1"/>
  <c r="AQ17" i="1" l="1"/>
  <c r="H8" i="1" l="1"/>
  <c r="H17" i="1" l="1"/>
  <c r="O8" i="1" l="1"/>
  <c r="O17" i="1" l="1"/>
  <c r="V8" i="1" l="1"/>
  <c r="V17" i="1" l="1"/>
  <c r="O90" i="1" l="1"/>
  <c r="AJ90" i="1"/>
  <c r="AJ149" i="1" l="1"/>
  <c r="O149" i="1"/>
  <c r="AJ89" i="1"/>
  <c r="AC78" i="1"/>
  <c r="O89" i="1"/>
  <c r="O78" i="1"/>
  <c r="V90" i="1"/>
  <c r="AQ90" i="1"/>
  <c r="H90" i="1"/>
  <c r="AJ78" i="1"/>
  <c r="H78" i="1"/>
  <c r="V78" i="1"/>
  <c r="AQ78" i="1"/>
  <c r="AQ149" i="1" l="1"/>
  <c r="AJ148" i="1"/>
  <c r="V149" i="1"/>
  <c r="H149" i="1"/>
  <c r="O148" i="1"/>
  <c r="AQ89" i="1"/>
  <c r="H89" i="1"/>
  <c r="AQ104" i="1"/>
  <c r="O104" i="1"/>
  <c r="V104" i="1"/>
  <c r="AC89" i="1"/>
  <c r="H104" i="1"/>
  <c r="AC90" i="1"/>
  <c r="V89" i="1"/>
  <c r="AC104" i="1"/>
  <c r="AJ104" i="1"/>
  <c r="AQ148" i="1" l="1"/>
  <c r="AC149" i="1"/>
  <c r="AC148" i="1"/>
  <c r="H148" i="1"/>
  <c r="V148" i="1"/>
  <c r="O48" i="1" l="1"/>
  <c r="AQ48" i="1"/>
  <c r="V48" i="1"/>
  <c r="AC48" i="1"/>
  <c r="AJ48" i="1"/>
  <c r="H48" i="1"/>
  <c r="H105" i="1" l="1"/>
  <c r="H79" i="1"/>
  <c r="H91" i="1"/>
  <c r="H52" i="1"/>
  <c r="H150" i="1" l="1"/>
  <c r="AC158" i="1" l="1"/>
  <c r="V126" i="1"/>
  <c r="AQ88" i="1"/>
  <c r="O74" i="1"/>
  <c r="AC88" i="1"/>
  <c r="AJ158" i="1"/>
  <c r="AJ85" i="1"/>
  <c r="AQ126" i="1"/>
  <c r="V88" i="1"/>
  <c r="H74" i="1"/>
  <c r="AQ74" i="1"/>
  <c r="V74" i="1"/>
  <c r="AC74" i="1"/>
  <c r="AC85" i="1"/>
  <c r="V85" i="1"/>
  <c r="AQ85" i="1"/>
  <c r="AJ74" i="1"/>
  <c r="O85" i="1"/>
  <c r="H85" i="1"/>
  <c r="AQ144" i="1" l="1"/>
  <c r="AJ162" i="1"/>
  <c r="AC144" i="1"/>
  <c r="AC147" i="1"/>
  <c r="AC162" i="1"/>
  <c r="AQ147" i="1"/>
  <c r="AJ144" i="1"/>
  <c r="V147" i="1"/>
  <c r="V158" i="1"/>
  <c r="AQ158" i="1"/>
  <c r="O158" i="1"/>
  <c r="H88" i="1"/>
  <c r="O88" i="1"/>
  <c r="H100" i="1"/>
  <c r="AJ88" i="1"/>
  <c r="H158" i="1"/>
  <c r="AJ126" i="1"/>
  <c r="V144" i="1"/>
  <c r="AC126" i="1"/>
  <c r="O144" i="1"/>
  <c r="O126" i="1"/>
  <c r="H144" i="1"/>
  <c r="H126" i="1"/>
  <c r="O100" i="1"/>
  <c r="V100" i="1"/>
  <c r="AQ162" i="1" l="1"/>
  <c r="V162" i="1"/>
  <c r="O162" i="1"/>
  <c r="H162" i="1"/>
  <c r="H131" i="1"/>
  <c r="H138" i="1"/>
  <c r="AJ100" i="1"/>
  <c r="AC100" i="1"/>
  <c r="O147" i="1"/>
  <c r="H147" i="1"/>
  <c r="AJ147" i="1"/>
  <c r="O111" i="1"/>
  <c r="V111" i="1"/>
  <c r="AJ111" i="1"/>
  <c r="AC111" i="1"/>
  <c r="H107" i="1"/>
  <c r="AQ100" i="1"/>
  <c r="H152" i="1" l="1"/>
  <c r="AQ111" i="1"/>
  <c r="H111" i="1"/>
  <c r="H115" i="1" l="1"/>
  <c r="O29" i="1" l="1"/>
  <c r="O27" i="1" l="1"/>
  <c r="O105" i="1" l="1"/>
  <c r="O31" i="1"/>
  <c r="O50" i="1"/>
  <c r="O91" i="1"/>
  <c r="O79" i="1"/>
  <c r="O150" i="1" l="1"/>
  <c r="O52" i="1"/>
  <c r="V29" i="1" l="1"/>
  <c r="O77" i="1"/>
  <c r="O167" i="1" l="1"/>
  <c r="O169" i="1" l="1"/>
  <c r="O87" i="1"/>
  <c r="O86" i="1"/>
  <c r="V27" i="1"/>
  <c r="O103" i="1"/>
  <c r="O146" i="1" l="1"/>
  <c r="O113" i="1"/>
  <c r="V105" i="1"/>
  <c r="V31" i="1"/>
  <c r="O107" i="1"/>
  <c r="V50" i="1"/>
  <c r="O145" i="1"/>
  <c r="V91" i="1"/>
  <c r="V79" i="1"/>
  <c r="O128" i="1"/>
  <c r="O131" i="1" l="1"/>
  <c r="O138" i="1"/>
  <c r="O115" i="1"/>
  <c r="O152" i="1"/>
  <c r="V150" i="1"/>
  <c r="V52" i="1"/>
  <c r="AC29" i="1" l="1"/>
  <c r="V77" i="1"/>
  <c r="V167" i="1" l="1"/>
  <c r="V169" i="1" l="1"/>
  <c r="V87" i="1"/>
  <c r="V103" i="1"/>
  <c r="AC27" i="1"/>
  <c r="V86" i="1"/>
  <c r="V146" i="1" l="1"/>
  <c r="V113" i="1"/>
  <c r="V128" i="1"/>
  <c r="V145" i="1"/>
  <c r="AC91" i="1"/>
  <c r="AC79" i="1"/>
  <c r="AC50" i="1"/>
  <c r="AC31" i="1"/>
  <c r="V107" i="1"/>
  <c r="V152" i="1" l="1"/>
  <c r="V131" i="1"/>
  <c r="V138" i="1"/>
  <c r="V115" i="1"/>
  <c r="AC105" i="1"/>
  <c r="AC150" i="1"/>
  <c r="AC52" i="1"/>
  <c r="AJ29" i="1" l="1"/>
  <c r="AC77" i="1"/>
  <c r="AC167" i="1" l="1"/>
  <c r="AC169" i="1" l="1"/>
  <c r="AC87" i="1"/>
  <c r="AC86" i="1"/>
  <c r="AC103" i="1"/>
  <c r="AJ27" i="1"/>
  <c r="AC146" i="1" l="1"/>
  <c r="AJ79" i="1"/>
  <c r="AJ105" i="1"/>
  <c r="AC113" i="1"/>
  <c r="AC107" i="1"/>
  <c r="AJ50" i="1"/>
  <c r="AC128" i="1"/>
  <c r="AJ31" i="1"/>
  <c r="AJ91" i="1"/>
  <c r="AC145" i="1"/>
  <c r="AC115" i="1" l="1"/>
  <c r="AC152" i="1"/>
  <c r="AC131" i="1"/>
  <c r="AC138" i="1"/>
  <c r="AJ52" i="1"/>
  <c r="AJ150" i="1"/>
  <c r="AJ77" i="1" l="1"/>
  <c r="AJ167" i="1" l="1"/>
  <c r="AJ169" i="1" l="1"/>
  <c r="AJ87" i="1"/>
  <c r="AJ103" i="1"/>
  <c r="AJ86" i="1"/>
  <c r="AJ146" i="1" l="1"/>
  <c r="AJ113" i="1"/>
  <c r="AJ145" i="1"/>
  <c r="AJ128" i="1"/>
  <c r="AJ107" i="1"/>
  <c r="AJ115" i="1" l="1"/>
  <c r="AJ131" i="1"/>
  <c r="AJ138" i="1"/>
  <c r="AJ152" i="1"/>
  <c r="AQ29" i="1" l="1"/>
  <c r="AQ27" i="1" l="1"/>
  <c r="AQ105" i="1" l="1"/>
  <c r="AQ50" i="1"/>
  <c r="AQ91" i="1"/>
  <c r="AQ79" i="1"/>
  <c r="AQ31" i="1"/>
  <c r="AQ52" i="1" l="1"/>
  <c r="AQ150" i="1"/>
  <c r="AQ77" i="1" l="1"/>
  <c r="AQ167" i="1" l="1"/>
  <c r="AQ169" i="1" l="1"/>
  <c r="AQ87" i="1"/>
  <c r="AQ86" i="1"/>
  <c r="AQ103" i="1"/>
  <c r="AQ146" i="1" l="1"/>
  <c r="AQ113" i="1"/>
  <c r="AQ145" i="1"/>
  <c r="AQ107" i="1"/>
  <c r="AQ128" i="1"/>
  <c r="AQ131" i="1" l="1"/>
  <c r="AQ138" i="1"/>
  <c r="AQ115" i="1"/>
  <c r="AQ152" i="1"/>
  <c r="M62" i="3" l="1"/>
  <c r="H62" i="3"/>
  <c r="G62" i="3"/>
  <c r="F62" i="3"/>
  <c r="K62" i="3"/>
  <c r="I62" i="3"/>
  <c r="J62" i="3"/>
  <c r="E62" i="3"/>
  <c r="L62" i="3"/>
  <c r="S63" i="3" l="1"/>
  <c r="U63" i="3"/>
  <c r="K63" i="3"/>
  <c r="P63" i="3"/>
  <c r="J63" i="3"/>
  <c r="W63" i="3"/>
  <c r="G63" i="3"/>
  <c r="L63" i="3"/>
  <c r="T63" i="3"/>
  <c r="E63" i="3"/>
  <c r="O63" i="3"/>
  <c r="F63" i="3"/>
  <c r="I63" i="3"/>
  <c r="V63" i="3"/>
  <c r="H63" i="3"/>
  <c r="AQ63" i="3"/>
  <c r="R63" i="3"/>
  <c r="M63" i="3"/>
  <c r="Q63" i="3"/>
  <c r="L61" i="3" l="1"/>
  <c r="J61" i="3"/>
  <c r="E61" i="3"/>
  <c r="K61" i="3"/>
  <c r="I61" i="3" l="1"/>
  <c r="F61" i="3"/>
  <c r="H61" i="3"/>
  <c r="G61" i="3"/>
  <c r="M61" i="3" l="1"/>
  <c r="O61" i="3" l="1"/>
  <c r="P61" i="3" l="1"/>
  <c r="Q61" i="3" l="1"/>
  <c r="R61" i="3" l="1"/>
  <c r="S61" i="3" l="1"/>
  <c r="T61" i="3" l="1"/>
  <c r="U61" i="3" l="1"/>
  <c r="V61" i="3" l="1"/>
  <c r="W61" i="3" l="1"/>
  <c r="X61" i="3" l="1"/>
  <c r="Y61" i="3" l="1"/>
  <c r="Z61" i="3" l="1"/>
  <c r="AA61" i="3" l="1"/>
  <c r="AB61" i="3" l="1"/>
  <c r="AC61" i="3" l="1"/>
  <c r="AD61" i="3" l="1"/>
  <c r="AE61" i="3" l="1"/>
  <c r="AF61" i="3" l="1"/>
  <c r="AG61" i="3" l="1"/>
  <c r="AH61" i="3" l="1"/>
  <c r="AI61" i="3" l="1"/>
  <c r="AJ61" i="3" l="1"/>
  <c r="AK61" i="3" l="1"/>
  <c r="AL61" i="3" l="1"/>
  <c r="AM61" i="3" l="1"/>
  <c r="AN61" i="3" l="1"/>
  <c r="AO61" i="3" l="1"/>
  <c r="AP61" i="3" l="1"/>
  <c r="AQ61" i="3" l="1"/>
  <c r="AA64" i="3" l="1"/>
  <c r="Y64" i="3"/>
  <c r="AN64" i="3"/>
  <c r="AM64" i="3"/>
  <c r="AE64" i="3"/>
  <c r="AI64" i="3"/>
  <c r="Z64" i="3"/>
  <c r="AC64" i="3"/>
  <c r="AO64" i="3"/>
  <c r="AB64" i="3"/>
  <c r="AF64" i="3"/>
  <c r="AL64" i="3"/>
  <c r="AJ64" i="3"/>
  <c r="AP64" i="3"/>
  <c r="X64" i="3"/>
  <c r="AD64" i="3"/>
  <c r="AG64" i="3"/>
  <c r="AH64" i="3"/>
  <c r="AK64" i="3"/>
  <c r="T64" i="3" l="1"/>
  <c r="P64" i="3"/>
  <c r="AQ64" i="3"/>
  <c r="V64" i="3"/>
  <c r="O64" i="3"/>
  <c r="L64" i="3"/>
  <c r="S64" i="3"/>
  <c r="E64" i="3"/>
  <c r="R64" i="3"/>
  <c r="M64" i="3"/>
  <c r="G64" i="3"/>
  <c r="Q64" i="3"/>
  <c r="F64" i="3"/>
  <c r="J64" i="3"/>
  <c r="H64" i="3"/>
  <c r="U64" i="3"/>
  <c r="K64" i="3"/>
  <c r="W64" i="3"/>
  <c r="I64" i="3"/>
  <c r="AB63" i="3" l="1"/>
  <c r="AC63" i="3" l="1"/>
  <c r="Y63" i="3"/>
  <c r="AD63" i="3"/>
  <c r="X63" i="3"/>
  <c r="AE63" i="3" l="1"/>
  <c r="Z63" i="3"/>
  <c r="AA63" i="3" l="1"/>
  <c r="AF63" i="3"/>
  <c r="AG63" i="3" l="1"/>
  <c r="AH63" i="3" l="1"/>
  <c r="AI63" i="3" l="1"/>
  <c r="AJ63" i="3" l="1"/>
  <c r="AK63" i="3" l="1"/>
  <c r="AL63" i="3" l="1"/>
  <c r="AM63" i="3" l="1"/>
  <c r="AN63" i="3" l="1"/>
  <c r="AO63" i="3" l="1"/>
  <c r="AP63" i="3" l="1"/>
  <c r="AN60" i="3" l="1"/>
  <c r="AK60" i="3"/>
  <c r="I60" i="3"/>
  <c r="W60" i="3"/>
  <c r="AQ60" i="3"/>
  <c r="Z60" i="3"/>
  <c r="E60" i="3"/>
  <c r="I65" i="3" l="1"/>
  <c r="I71" i="3" s="1"/>
  <c r="E65" i="3"/>
  <c r="E71" i="3" s="1"/>
  <c r="AP60" i="3"/>
  <c r="AH60" i="3"/>
  <c r="AC60" i="3"/>
  <c r="T60" i="3"/>
  <c r="X60" i="3"/>
  <c r="Q60" i="3"/>
  <c r="AD60" i="3"/>
  <c r="AG60" i="3"/>
  <c r="AL60" i="3"/>
  <c r="P60" i="3"/>
  <c r="V60" i="3"/>
  <c r="U60" i="3"/>
  <c r="AF60" i="3"/>
  <c r="AI60" i="3"/>
  <c r="J60" i="3"/>
  <c r="AE60" i="3"/>
  <c r="O60" i="3"/>
  <c r="AB60" i="3"/>
  <c r="AJ60" i="3"/>
  <c r="AO60" i="3"/>
  <c r="S60" i="3"/>
  <c r="Y60" i="3"/>
  <c r="K60" i="3"/>
  <c r="AM60" i="3"/>
  <c r="H60" i="3"/>
  <c r="F60" i="3"/>
  <c r="R60" i="3"/>
  <c r="AA60" i="3"/>
  <c r="M60" i="3"/>
  <c r="G60" i="3"/>
  <c r="L60" i="3"/>
  <c r="G65" i="3" l="1"/>
  <c r="G71" i="3" s="1"/>
  <c r="H65" i="3"/>
  <c r="H71" i="3" s="1"/>
  <c r="L65" i="3"/>
  <c r="L71" i="3" s="1"/>
  <c r="M65" i="3"/>
  <c r="M71" i="3" s="1"/>
  <c r="J65" i="3"/>
  <c r="J71" i="3" s="1"/>
  <c r="F65" i="3"/>
  <c r="F71" i="3" s="1"/>
  <c r="K65" i="3"/>
  <c r="K71" i="3" s="1"/>
  <c r="N61" i="3" l="1"/>
  <c r="N62" i="3"/>
  <c r="N64" i="3"/>
  <c r="N60" i="3" l="1"/>
  <c r="N63" i="3"/>
  <c r="N65" i="3" l="1"/>
  <c r="N71" i="3" s="1"/>
  <c r="O62" i="3" l="1"/>
  <c r="O65" i="3" l="1"/>
  <c r="O71" i="3" s="1"/>
  <c r="P62" i="3"/>
  <c r="P65" i="3" l="1"/>
  <c r="P71" i="3" s="1"/>
  <c r="Q62" i="3"/>
  <c r="Q65" i="3" l="1"/>
  <c r="Q71" i="3" s="1"/>
  <c r="R62" i="3"/>
  <c r="R65" i="3" l="1"/>
  <c r="R71" i="3" s="1"/>
  <c r="S62" i="3"/>
  <c r="S65" i="3" l="1"/>
  <c r="S71" i="3" s="1"/>
  <c r="T62" i="3"/>
  <c r="T65" i="3" l="1"/>
  <c r="T71" i="3" s="1"/>
  <c r="U62" i="3"/>
  <c r="U65" i="3" l="1"/>
  <c r="U71" i="3" s="1"/>
  <c r="V62" i="3"/>
  <c r="V65" i="3" l="1"/>
  <c r="V71" i="3" s="1"/>
  <c r="W62" i="3"/>
  <c r="W65" i="3" l="1"/>
  <c r="W71" i="3" s="1"/>
  <c r="X62" i="3"/>
  <c r="X65" i="3" l="1"/>
  <c r="X71" i="3" s="1"/>
  <c r="Y62" i="3"/>
  <c r="Y65" i="3" l="1"/>
  <c r="Y71" i="3" s="1"/>
  <c r="Z62" i="3"/>
  <c r="Z65" i="3" l="1"/>
  <c r="Z71" i="3" s="1"/>
  <c r="AA62" i="3"/>
  <c r="AA65" i="3" l="1"/>
  <c r="AA71" i="3" s="1"/>
  <c r="AB62" i="3"/>
  <c r="AB65" i="3" l="1"/>
  <c r="AB71" i="3" s="1"/>
  <c r="AC62" i="3"/>
  <c r="AC65" i="3" l="1"/>
  <c r="AC71" i="3" s="1"/>
  <c r="AD62" i="3"/>
  <c r="AD65" i="3" l="1"/>
  <c r="AD71" i="3" s="1"/>
  <c r="AE62" i="3"/>
  <c r="AE65" i="3" l="1"/>
  <c r="AE71" i="3" s="1"/>
  <c r="AF62" i="3"/>
  <c r="AF65" i="3" l="1"/>
  <c r="AF71" i="3" s="1"/>
  <c r="AG62" i="3"/>
  <c r="AG65" i="3" l="1"/>
  <c r="AG71" i="3" s="1"/>
  <c r="AH62" i="3"/>
  <c r="AH65" i="3" l="1"/>
  <c r="AH71" i="3" s="1"/>
  <c r="AI62" i="3"/>
  <c r="AI65" i="3" l="1"/>
  <c r="AI71" i="3" s="1"/>
  <c r="AJ62" i="3"/>
  <c r="AJ65" i="3" l="1"/>
  <c r="AJ71" i="3" s="1"/>
  <c r="AK62" i="3"/>
  <c r="AK65" i="3" l="1"/>
  <c r="AK71" i="3" s="1"/>
  <c r="AL62" i="3"/>
  <c r="AL65" i="3" l="1"/>
  <c r="AL71" i="3" s="1"/>
  <c r="AM62" i="3"/>
  <c r="AM65" i="3" l="1"/>
  <c r="AM71" i="3" s="1"/>
  <c r="AN62" i="3"/>
  <c r="AN65" i="3" l="1"/>
  <c r="AN71" i="3" s="1"/>
  <c r="AO62" i="3"/>
  <c r="AO65" i="3" l="1"/>
  <c r="AO71" i="3" s="1"/>
  <c r="AP62" i="3"/>
  <c r="AP65" i="3" l="1"/>
  <c r="AP71" i="3" s="1"/>
  <c r="AQ62" i="3"/>
  <c r="AQ65" i="3" l="1"/>
  <c r="AQ71" i="3" s="1"/>
  <c r="AM7" i="1" l="1"/>
  <c r="AM44" i="1"/>
  <c r="AM45" i="1"/>
  <c r="AM46" i="1"/>
  <c r="AM47" i="1"/>
  <c r="AM73" i="1"/>
  <c r="AM84" i="1"/>
  <c r="AM93" i="1"/>
  <c r="AM94" i="1"/>
  <c r="AM95" i="1"/>
  <c r="AM96" i="1"/>
  <c r="AM97" i="1"/>
  <c r="AM98" i="1"/>
  <c r="AM99" i="1"/>
  <c r="AM108" i="1"/>
  <c r="AM109" i="1"/>
  <c r="AM110" i="1"/>
  <c r="AM117" i="1"/>
  <c r="AM118" i="1"/>
  <c r="AM122" i="1"/>
  <c r="AM125" i="1"/>
  <c r="AM132" i="1"/>
  <c r="AM135" i="1"/>
  <c r="AM136" i="1"/>
  <c r="AM140" i="1"/>
  <c r="AM143" i="1"/>
  <c r="AM151" i="1"/>
  <c r="AM156" i="1"/>
  <c r="Y7" i="1"/>
  <c r="Y44" i="1"/>
  <c r="Y45" i="1"/>
  <c r="Y46" i="1"/>
  <c r="Y47" i="1"/>
  <c r="Y73" i="1"/>
  <c r="Y84" i="1"/>
  <c r="Y93" i="1"/>
  <c r="Y94" i="1"/>
  <c r="Y95" i="1"/>
  <c r="Y96" i="1"/>
  <c r="Y97" i="1"/>
  <c r="Y98" i="1"/>
  <c r="Y99" i="1"/>
  <c r="Y108" i="1"/>
  <c r="Y109" i="1"/>
  <c r="Y110" i="1"/>
  <c r="Y117" i="1"/>
  <c r="Y118" i="1"/>
  <c r="Y122" i="1"/>
  <c r="Y125" i="1"/>
  <c r="Y132" i="1"/>
  <c r="Y135" i="1"/>
  <c r="Y136" i="1"/>
  <c r="Y140" i="1"/>
  <c r="Y143" i="1"/>
  <c r="Y151" i="1"/>
  <c r="Y156" i="1"/>
  <c r="AF7" i="1"/>
  <c r="AF44" i="1"/>
  <c r="AF45" i="1"/>
  <c r="AF46" i="1"/>
  <c r="AF47" i="1"/>
  <c r="AF73" i="1"/>
  <c r="AF84" i="1"/>
  <c r="AF93" i="1"/>
  <c r="AF94" i="1"/>
  <c r="AF95" i="1"/>
  <c r="AF96" i="1"/>
  <c r="AF97" i="1"/>
  <c r="AF98" i="1"/>
  <c r="AF99" i="1"/>
  <c r="AF108" i="1"/>
  <c r="AF109" i="1"/>
  <c r="AF110" i="1"/>
  <c r="AF117" i="1"/>
  <c r="AF118" i="1"/>
  <c r="AF122" i="1"/>
  <c r="AF125" i="1"/>
  <c r="AF132" i="1"/>
  <c r="R7" i="1"/>
  <c r="R44" i="1"/>
  <c r="R45" i="1"/>
  <c r="R46" i="1"/>
  <c r="R47" i="1"/>
  <c r="R73" i="1"/>
  <c r="R84" i="1"/>
  <c r="R93" i="1"/>
  <c r="R94" i="1"/>
  <c r="R95" i="1"/>
  <c r="R96" i="1"/>
  <c r="R97" i="1"/>
  <c r="R98" i="1"/>
  <c r="R99" i="1"/>
  <c r="R108" i="1"/>
  <c r="R109" i="1"/>
  <c r="R110" i="1"/>
  <c r="R117" i="1"/>
  <c r="R118" i="1"/>
  <c r="R122" i="1"/>
  <c r="R125" i="1"/>
  <c r="R132" i="1"/>
  <c r="R135" i="1"/>
  <c r="R136" i="1"/>
  <c r="R140" i="1"/>
  <c r="R143" i="1"/>
  <c r="R151" i="1"/>
  <c r="R156" i="1"/>
  <c r="K7" i="1"/>
  <c r="K44" i="1"/>
  <c r="K45" i="1"/>
  <c r="K46" i="1"/>
  <c r="K47" i="1"/>
  <c r="K73" i="1"/>
  <c r="K84" i="1"/>
  <c r="K93" i="1"/>
  <c r="K94" i="1"/>
  <c r="K95" i="1"/>
  <c r="K96" i="1"/>
  <c r="K97" i="1"/>
  <c r="K98" i="1"/>
  <c r="K99" i="1"/>
  <c r="K108" i="1"/>
  <c r="K109" i="1"/>
  <c r="K110" i="1"/>
  <c r="K117" i="1"/>
  <c r="K118" i="1"/>
  <c r="K122" i="1"/>
  <c r="K125" i="1"/>
  <c r="K132" i="1"/>
  <c r="K135" i="1"/>
  <c r="K136" i="1"/>
  <c r="K140" i="1"/>
  <c r="K143" i="1"/>
  <c r="K151" i="1"/>
  <c r="K156" i="1"/>
  <c r="D7" i="1" l="1"/>
  <c r="D44" i="1"/>
  <c r="D45" i="1"/>
  <c r="D46" i="1"/>
  <c r="D47" i="1"/>
  <c r="D73" i="1"/>
  <c r="D84" i="1"/>
  <c r="D93" i="1"/>
  <c r="D94" i="1"/>
  <c r="D95" i="1"/>
  <c r="D96" i="1"/>
  <c r="D97" i="1"/>
  <c r="D98" i="1"/>
  <c r="D99" i="1"/>
  <c r="D108" i="1"/>
  <c r="D109" i="1"/>
  <c r="D110" i="1"/>
  <c r="D117" i="1"/>
  <c r="D118" i="1"/>
  <c r="D122" i="1"/>
  <c r="D125" i="1"/>
  <c r="D132" i="1"/>
  <c r="D135" i="1"/>
  <c r="D136" i="1"/>
  <c r="D140" i="1"/>
  <c r="D143" i="1"/>
  <c r="D151" i="1"/>
  <c r="D156" i="1"/>
  <c r="D22" i="1" l="1"/>
  <c r="D23" i="1"/>
  <c r="D19" i="1" l="1"/>
  <c r="D13" i="1"/>
  <c r="K23" i="1" l="1"/>
  <c r="K22" i="1"/>
  <c r="K19" i="1" l="1"/>
  <c r="R22" i="1" l="1"/>
  <c r="R23" i="1"/>
  <c r="D12" i="1" l="1"/>
  <c r="R19" i="1" l="1"/>
  <c r="Y22" i="1" l="1"/>
  <c r="Y23" i="1"/>
  <c r="Y19" i="1" l="1"/>
  <c r="AF23" i="1" l="1"/>
  <c r="AF22" i="1"/>
  <c r="AF19" i="1" l="1"/>
  <c r="AM23" i="1" l="1"/>
  <c r="AM22" i="1"/>
  <c r="AM19" i="1" l="1"/>
  <c r="D9" i="1" l="1"/>
  <c r="D34" i="1" l="1"/>
  <c r="D40" i="1"/>
  <c r="D38" i="1" l="1"/>
  <c r="K34" i="1" l="1"/>
  <c r="K40" i="1"/>
  <c r="K38" i="1" l="1"/>
  <c r="R34" i="1" l="1"/>
  <c r="R40" i="1"/>
  <c r="D35" i="1"/>
  <c r="D41" i="1"/>
  <c r="R38" i="1" l="1"/>
  <c r="D42" i="1" l="1"/>
  <c r="Y40" i="1" l="1"/>
  <c r="Y34" i="1"/>
  <c r="K35" i="1"/>
  <c r="K41" i="1"/>
  <c r="Y38" i="1" l="1"/>
  <c r="K42" i="1" l="1"/>
  <c r="AF40" i="1" l="1"/>
  <c r="AF34" i="1"/>
  <c r="R35" i="1"/>
  <c r="R41" i="1"/>
  <c r="AF38" i="1" l="1"/>
  <c r="D39" i="1" l="1"/>
  <c r="R42" i="1"/>
  <c r="D32" i="1"/>
  <c r="D33" i="1"/>
  <c r="D43" i="1" l="1"/>
  <c r="Y35" i="1"/>
  <c r="Y41" i="1"/>
  <c r="D36" i="1" l="1"/>
  <c r="D37" i="1" l="1"/>
  <c r="K39" i="1" l="1"/>
  <c r="D30" i="1"/>
  <c r="Y42" i="1"/>
  <c r="K33" i="1"/>
  <c r="K32" i="1"/>
  <c r="AM34" i="1" l="1"/>
  <c r="AM40" i="1"/>
  <c r="K43" i="1"/>
  <c r="AF41" i="1"/>
  <c r="AF35" i="1"/>
  <c r="K36" i="1" l="1"/>
  <c r="K37" i="1" l="1"/>
  <c r="AM38" i="1"/>
  <c r="AM161" i="1" l="1"/>
  <c r="AF42" i="1" l="1"/>
  <c r="R39" i="1"/>
  <c r="K30" i="1"/>
  <c r="R33" i="1"/>
  <c r="R32" i="1"/>
  <c r="R43" i="1" l="1"/>
  <c r="R36" i="1" l="1"/>
  <c r="R37" i="1" l="1"/>
  <c r="K24" i="1"/>
  <c r="K25" i="1"/>
  <c r="Y39" i="1" l="1"/>
  <c r="R30" i="1"/>
  <c r="Y32" i="1"/>
  <c r="Y33" i="1"/>
  <c r="Y43" i="1" l="1"/>
  <c r="AM35" i="1"/>
  <c r="AM41" i="1"/>
  <c r="Y36" i="1" l="1"/>
  <c r="Y37" i="1" l="1"/>
  <c r="R25" i="1"/>
  <c r="R24" i="1"/>
  <c r="Y30" i="1" l="1"/>
  <c r="AF39" i="1"/>
  <c r="AM42" i="1"/>
  <c r="AF33" i="1"/>
  <c r="AF32" i="1"/>
  <c r="AF43" i="1" l="1"/>
  <c r="AF36" i="1" l="1"/>
  <c r="AF37" i="1" l="1"/>
  <c r="Y24" i="1"/>
  <c r="Y25" i="1"/>
  <c r="D21" i="1" l="1"/>
  <c r="AF30" i="1" l="1"/>
  <c r="AF24" i="1" l="1"/>
  <c r="AF25" i="1"/>
  <c r="K21" i="1" l="1"/>
  <c r="AM39" i="1" l="1"/>
  <c r="AM32" i="1"/>
  <c r="AM33" i="1"/>
  <c r="AM43" i="1" l="1"/>
  <c r="D25" i="1"/>
  <c r="AM36" i="1" l="1"/>
  <c r="AM37" i="1" l="1"/>
  <c r="R21" i="1" l="1"/>
  <c r="AM30" i="1" l="1"/>
  <c r="AM24" i="1" l="1"/>
  <c r="AM25" i="1"/>
  <c r="D24" i="1" l="1"/>
  <c r="Y21" i="1"/>
  <c r="D10" i="1" l="1"/>
  <c r="D160" i="1" l="1"/>
  <c r="K160" i="1"/>
  <c r="R160" i="1"/>
  <c r="AM51" i="1"/>
  <c r="AF21" i="1" l="1"/>
  <c r="AM21" i="1" l="1"/>
  <c r="AM160" i="1" l="1"/>
  <c r="D28" i="1" l="1"/>
  <c r="K28" i="1" l="1"/>
  <c r="R28" i="1" l="1"/>
  <c r="D29" i="1" l="1"/>
  <c r="D27" i="1" l="1"/>
  <c r="D31" i="1" l="1"/>
  <c r="D50" i="1"/>
  <c r="AM76" i="1" l="1"/>
  <c r="AM102" i="1" l="1"/>
  <c r="Y28" i="1" l="1"/>
  <c r="AF28" i="1" l="1"/>
  <c r="AM28" i="1" l="1"/>
  <c r="D14" i="1" l="1"/>
  <c r="D15" i="1" l="1"/>
  <c r="D167" i="1" l="1"/>
  <c r="D128" i="1" l="1"/>
  <c r="D113" i="1" l="1"/>
  <c r="R129" i="1" l="1"/>
  <c r="AM129" i="1"/>
  <c r="K129" i="1"/>
  <c r="D129" i="1"/>
  <c r="D165" i="1" l="1"/>
  <c r="K14" i="1" l="1"/>
  <c r="K12" i="1"/>
  <c r="K10" i="1"/>
  <c r="K13" i="1"/>
  <c r="K9" i="1"/>
  <c r="K15" i="1" l="1"/>
  <c r="K165" i="1" l="1"/>
  <c r="R14" i="1" l="1"/>
  <c r="R12" i="1"/>
  <c r="R10" i="1"/>
  <c r="R9" i="1"/>
  <c r="R13" i="1"/>
  <c r="R15" i="1" l="1"/>
  <c r="R165" i="1" l="1"/>
  <c r="Y12" i="1" l="1"/>
  <c r="Y14" i="1"/>
  <c r="Y10" i="1"/>
  <c r="Y9" i="1"/>
  <c r="Y13" i="1"/>
  <c r="Y15" i="1" l="1"/>
  <c r="Y165" i="1" l="1"/>
  <c r="AF14" i="1" l="1"/>
  <c r="AF12" i="1"/>
  <c r="AF10" i="1"/>
  <c r="AF9" i="1"/>
  <c r="AF13" i="1"/>
  <c r="AF15" i="1" l="1"/>
  <c r="AM12" i="1" l="1"/>
  <c r="AM14" i="1"/>
  <c r="AM13" i="1"/>
  <c r="AM10" i="1"/>
  <c r="AM9" i="1"/>
  <c r="AM15" i="1" l="1"/>
  <c r="AM165" i="1" l="1"/>
  <c r="D20" i="1" l="1"/>
  <c r="D18" i="1" l="1"/>
  <c r="D26" i="1" l="1"/>
  <c r="D49" i="1" l="1"/>
  <c r="D166" i="1" l="1"/>
  <c r="D159" i="1" l="1"/>
  <c r="D127" i="1"/>
  <c r="K20" i="1"/>
  <c r="K18" i="1" l="1"/>
  <c r="D112" i="1"/>
  <c r="K26" i="1" l="1"/>
  <c r="K166" i="1" l="1"/>
  <c r="R20" i="1" l="1"/>
  <c r="R18" i="1" l="1"/>
  <c r="R26" i="1" l="1"/>
  <c r="R166" i="1" l="1"/>
  <c r="Y20" i="1" l="1"/>
  <c r="Y18" i="1" l="1"/>
  <c r="Y26" i="1" l="1"/>
  <c r="Y166" i="1" l="1"/>
  <c r="AF20" i="1" l="1"/>
  <c r="AF18" i="1" l="1"/>
  <c r="AF26" i="1" l="1"/>
  <c r="AM20" i="1" l="1"/>
  <c r="AM18" i="1" l="1"/>
  <c r="AM26" i="1" l="1"/>
  <c r="AM166" i="1" l="1"/>
  <c r="K49" i="1" l="1"/>
  <c r="K159" i="1" l="1"/>
  <c r="K127" i="1"/>
  <c r="K112" i="1" l="1"/>
  <c r="R49" i="1" l="1"/>
  <c r="R159" i="1" l="1"/>
  <c r="R127" i="1"/>
  <c r="R112" i="1" l="1"/>
  <c r="Y49" i="1" l="1"/>
  <c r="Y159" i="1" l="1"/>
  <c r="Y127" i="1"/>
  <c r="Y112" i="1" l="1"/>
  <c r="AF49" i="1" l="1"/>
  <c r="AF127" i="1" l="1"/>
  <c r="AF112" i="1" l="1"/>
  <c r="AM49" i="1" l="1"/>
  <c r="AM159" i="1" l="1"/>
  <c r="AM127" i="1"/>
  <c r="AM112" i="1" l="1"/>
  <c r="D16" i="1" l="1"/>
  <c r="Y75" i="1" l="1"/>
  <c r="AF75" i="1"/>
  <c r="D75" i="1"/>
  <c r="R75" i="1"/>
  <c r="K75" i="1"/>
  <c r="AF101" i="1" l="1"/>
  <c r="K101" i="1"/>
  <c r="R101" i="1"/>
  <c r="D101" i="1"/>
  <c r="Y101" i="1"/>
  <c r="AM75" i="1"/>
  <c r="K16" i="1"/>
  <c r="AM101" i="1" l="1"/>
  <c r="R16" i="1" l="1"/>
  <c r="Y16" i="1" l="1"/>
  <c r="AF16" i="1" l="1"/>
  <c r="AM16" i="1" l="1"/>
  <c r="AM80" i="1" l="1"/>
  <c r="AM106" i="1" l="1"/>
  <c r="AM92" i="1"/>
  <c r="D51" i="1" l="1"/>
  <c r="K51" i="1"/>
  <c r="D76" i="1"/>
  <c r="R51" i="1"/>
  <c r="K76" i="1"/>
  <c r="K102" i="1" l="1"/>
  <c r="R102" i="1"/>
  <c r="D102" i="1"/>
  <c r="D80" i="1"/>
  <c r="K80" i="1"/>
  <c r="R76" i="1"/>
  <c r="R80" i="1"/>
  <c r="R161" i="1" l="1"/>
  <c r="D161" i="1"/>
  <c r="K161" i="1"/>
  <c r="D106" i="1"/>
  <c r="K106" i="1"/>
  <c r="K92" i="1"/>
  <c r="R106" i="1"/>
  <c r="D92" i="1"/>
  <c r="R92" i="1"/>
  <c r="Y160" i="1" l="1"/>
  <c r="D77" i="1" l="1"/>
  <c r="Y130" i="1"/>
  <c r="AF130" i="1"/>
  <c r="AM168" i="1" l="1"/>
  <c r="D168" i="1"/>
  <c r="R168" i="1"/>
  <c r="K168" i="1"/>
  <c r="D87" i="1"/>
  <c r="D146" i="1" l="1"/>
  <c r="D169" i="1"/>
  <c r="Y51" i="1"/>
  <c r="D86" i="1"/>
  <c r="AM130" i="1"/>
  <c r="K130" i="1"/>
  <c r="D130" i="1"/>
  <c r="D103" i="1"/>
  <c r="R130" i="1"/>
  <c r="Y80" i="1"/>
  <c r="D145" i="1" l="1"/>
  <c r="Y168" i="1"/>
  <c r="R114" i="1"/>
  <c r="K114" i="1"/>
  <c r="AM114" i="1"/>
  <c r="Y102" i="1"/>
  <c r="D114" i="1"/>
  <c r="Y106" i="1"/>
  <c r="Y76" i="1"/>
  <c r="Y161" i="1" l="1"/>
  <c r="Y92" i="1"/>
  <c r="Y129" i="1" l="1"/>
  <c r="AF51" i="1" l="1"/>
  <c r="Y114" i="1"/>
  <c r="AF102" i="1" l="1"/>
  <c r="AF76" i="1"/>
  <c r="AF80" i="1"/>
  <c r="AF106" i="1" l="1"/>
  <c r="AF92" i="1"/>
  <c r="AF129" i="1" l="1"/>
  <c r="AF114" i="1" l="1"/>
  <c r="D11" i="1" l="1"/>
  <c r="K11" i="1" l="1"/>
  <c r="R11" i="1" l="1"/>
  <c r="Y11" i="1" l="1"/>
  <c r="Y8" i="1" l="1"/>
  <c r="Y17" i="1" l="1"/>
  <c r="AF11" i="1" l="1"/>
  <c r="AF8" i="1" l="1"/>
  <c r="AF17" i="1" l="1"/>
  <c r="AM11" i="1" l="1"/>
  <c r="AM8" i="1"/>
  <c r="AM17" i="1" l="1"/>
  <c r="D8" i="1" l="1"/>
  <c r="D17" i="1" l="1"/>
  <c r="K8" i="1" l="1"/>
  <c r="K17" i="1" l="1"/>
  <c r="R8" i="1" l="1"/>
  <c r="R17" i="1" l="1"/>
  <c r="K90" i="1" l="1"/>
  <c r="AF90" i="1"/>
  <c r="K149" i="1" l="1"/>
  <c r="AF89" i="1"/>
  <c r="Y78" i="1"/>
  <c r="K89" i="1"/>
  <c r="K78" i="1"/>
  <c r="R90" i="1"/>
  <c r="AM90" i="1"/>
  <c r="D90" i="1"/>
  <c r="AF78" i="1"/>
  <c r="D78" i="1"/>
  <c r="R78" i="1"/>
  <c r="AM78" i="1"/>
  <c r="AM149" i="1" l="1"/>
  <c r="R149" i="1"/>
  <c r="D149" i="1"/>
  <c r="K148" i="1"/>
  <c r="AM89" i="1"/>
  <c r="D89" i="1"/>
  <c r="AM104" i="1"/>
  <c r="K104" i="1"/>
  <c r="R104" i="1"/>
  <c r="Y89" i="1"/>
  <c r="D104" i="1"/>
  <c r="Y90" i="1"/>
  <c r="R89" i="1"/>
  <c r="Y104" i="1"/>
  <c r="AF104" i="1"/>
  <c r="AM148" i="1" l="1"/>
  <c r="Y149" i="1"/>
  <c r="Y148" i="1"/>
  <c r="D148" i="1"/>
  <c r="R148" i="1"/>
  <c r="K48" i="1" l="1"/>
  <c r="AM48" i="1"/>
  <c r="R48" i="1"/>
  <c r="Y48" i="1"/>
  <c r="AF48" i="1"/>
  <c r="D48" i="1"/>
  <c r="D105" i="1" l="1"/>
  <c r="D79" i="1"/>
  <c r="D91" i="1"/>
  <c r="D52" i="1"/>
  <c r="D150" i="1" l="1"/>
  <c r="AM88" i="1" l="1"/>
  <c r="K74" i="1"/>
  <c r="Y88" i="1"/>
  <c r="AF85" i="1"/>
  <c r="R88" i="1"/>
  <c r="D74" i="1"/>
  <c r="AM74" i="1"/>
  <c r="R74" i="1"/>
  <c r="Y74" i="1"/>
  <c r="Y85" i="1"/>
  <c r="R85" i="1"/>
  <c r="AM85" i="1"/>
  <c r="AF74" i="1"/>
  <c r="K85" i="1"/>
  <c r="D85" i="1"/>
  <c r="AM144" i="1" l="1"/>
  <c r="Y144" i="1"/>
  <c r="Y147" i="1"/>
  <c r="Y158" i="1"/>
  <c r="AM126" i="1"/>
  <c r="R126" i="1"/>
  <c r="AM147" i="1"/>
  <c r="R147" i="1"/>
  <c r="R158" i="1"/>
  <c r="AM158" i="1"/>
  <c r="K158" i="1"/>
  <c r="D88" i="1"/>
  <c r="K88" i="1"/>
  <c r="AF88" i="1"/>
  <c r="D158" i="1"/>
  <c r="AF126" i="1"/>
  <c r="R144" i="1"/>
  <c r="Y126" i="1"/>
  <c r="K144" i="1"/>
  <c r="K126" i="1"/>
  <c r="D144" i="1"/>
  <c r="D126" i="1"/>
  <c r="K100" i="1" l="1"/>
  <c r="D138" i="1"/>
  <c r="R100" i="1"/>
  <c r="AM162" i="1"/>
  <c r="Y162" i="1"/>
  <c r="R162" i="1"/>
  <c r="K162" i="1"/>
  <c r="D131" i="1"/>
  <c r="D162" i="1"/>
  <c r="Y111" i="1"/>
  <c r="D100" i="1"/>
  <c r="AF111" i="1"/>
  <c r="AF100" i="1"/>
  <c r="Y100" i="1"/>
  <c r="K147" i="1"/>
  <c r="D147" i="1"/>
  <c r="K111" i="1"/>
  <c r="R111" i="1"/>
  <c r="AM100" i="1"/>
  <c r="D152" i="1" l="1"/>
  <c r="D107" i="1"/>
  <c r="AM111" i="1"/>
  <c r="D111" i="1"/>
  <c r="D115" i="1" l="1"/>
  <c r="K29" i="1" l="1"/>
  <c r="K27" i="1" l="1"/>
  <c r="K105" i="1" l="1"/>
  <c r="K31" i="1"/>
  <c r="K50" i="1"/>
  <c r="K91" i="1"/>
  <c r="K79" i="1"/>
  <c r="K150" i="1" l="1"/>
  <c r="K52" i="1"/>
  <c r="R29" i="1" l="1"/>
  <c r="K77" i="1"/>
  <c r="K167" i="1" l="1"/>
  <c r="K169" i="1" l="1"/>
  <c r="K87" i="1"/>
  <c r="K86" i="1"/>
  <c r="R27" i="1"/>
  <c r="K103" i="1"/>
  <c r="K146" i="1" l="1"/>
  <c r="K113" i="1"/>
  <c r="R105" i="1"/>
  <c r="R31" i="1"/>
  <c r="K107" i="1"/>
  <c r="R50" i="1"/>
  <c r="K145" i="1"/>
  <c r="R91" i="1"/>
  <c r="R79" i="1"/>
  <c r="K128" i="1"/>
  <c r="K138" i="1" l="1"/>
  <c r="K131" i="1"/>
  <c r="K115" i="1"/>
  <c r="K152" i="1"/>
  <c r="R150" i="1"/>
  <c r="R52" i="1"/>
  <c r="Y29" i="1" l="1"/>
  <c r="R77" i="1"/>
  <c r="R167" i="1" l="1"/>
  <c r="R169" i="1" l="1"/>
  <c r="R87" i="1"/>
  <c r="R103" i="1"/>
  <c r="Y27" i="1"/>
  <c r="R86" i="1"/>
  <c r="R146" i="1" l="1"/>
  <c r="R113" i="1"/>
  <c r="R128" i="1"/>
  <c r="R145" i="1"/>
  <c r="Y91" i="1"/>
  <c r="Y79" i="1"/>
  <c r="Y50" i="1"/>
  <c r="Y31" i="1"/>
  <c r="R107" i="1"/>
  <c r="R138" i="1" l="1"/>
  <c r="R131" i="1"/>
  <c r="R152" i="1"/>
  <c r="R115" i="1"/>
  <c r="Y105" i="1"/>
  <c r="Y150" i="1"/>
  <c r="Y52" i="1"/>
  <c r="AF29" i="1" l="1"/>
  <c r="Y77" i="1"/>
  <c r="Y167" i="1" l="1"/>
  <c r="Y169" i="1" l="1"/>
  <c r="Y87" i="1"/>
  <c r="Y86" i="1"/>
  <c r="Y103" i="1"/>
  <c r="AF27" i="1"/>
  <c r="Y146" i="1" l="1"/>
  <c r="AF105" i="1"/>
  <c r="Y113" i="1"/>
  <c r="Y107" i="1"/>
  <c r="AF50" i="1"/>
  <c r="Y128" i="1"/>
  <c r="AF31" i="1"/>
  <c r="AF91" i="1"/>
  <c r="Y145" i="1"/>
  <c r="Y138" i="1" l="1"/>
  <c r="Y131" i="1"/>
  <c r="Y115" i="1"/>
  <c r="Y152" i="1"/>
  <c r="AF79" i="1"/>
  <c r="AF52" i="1"/>
  <c r="AF77" i="1" l="1"/>
  <c r="AF87" i="1" l="1"/>
  <c r="AF103" i="1"/>
  <c r="AF86" i="1"/>
  <c r="AF113" i="1" l="1"/>
  <c r="AF128" i="1"/>
  <c r="AF107" i="1"/>
  <c r="AF115" i="1" l="1"/>
  <c r="AF131" i="1"/>
  <c r="AM29" i="1" l="1"/>
  <c r="AM27" i="1" l="1"/>
  <c r="AM105" i="1" l="1"/>
  <c r="AM50" i="1"/>
  <c r="AM91" i="1"/>
  <c r="AM79" i="1"/>
  <c r="AM31" i="1"/>
  <c r="AM52" i="1" l="1"/>
  <c r="AM150" i="1"/>
  <c r="AM77" i="1" l="1"/>
  <c r="AM167" i="1" l="1"/>
  <c r="AM169" i="1" l="1"/>
  <c r="AM87" i="1"/>
  <c r="AM86" i="1"/>
  <c r="AM103" i="1"/>
  <c r="AM146" i="1" l="1"/>
  <c r="AM113" i="1"/>
  <c r="AM145" i="1"/>
  <c r="AM107" i="1"/>
  <c r="AM128" i="1"/>
  <c r="AM138" i="1" l="1"/>
  <c r="AM131" i="1"/>
  <c r="AM115" i="1"/>
  <c r="AM152" i="1"/>
</calcChain>
</file>

<file path=xl/sharedStrings.xml><?xml version="1.0" encoding="utf-8"?>
<sst xmlns="http://schemas.openxmlformats.org/spreadsheetml/2006/main" count="251" uniqueCount="133">
  <si>
    <t>Liikennekäytössä olevien autojen lukumäärä kpl/a</t>
  </si>
  <si>
    <t>Liikennekäytössä olevien autojen suorite km/a</t>
  </si>
  <si>
    <t>Henkilöautot, bensiini</t>
  </si>
  <si>
    <t>Henkilöautot, FFV ( E85 korkeaseosetanoli)</t>
  </si>
  <si>
    <t>Henkilöautot, diesel</t>
  </si>
  <si>
    <t>Henkilöautot, kaasu</t>
  </si>
  <si>
    <t>Henkilöautot, bensiini, pistoke (PHEV(BE))</t>
  </si>
  <si>
    <t>Henkilöautot, diesel, pistoke (PHEV(DI))</t>
  </si>
  <si>
    <t>Henkilöautot, sähkö</t>
  </si>
  <si>
    <t>Henkilöautot, xEV</t>
  </si>
  <si>
    <t>Henkilöautot, vety</t>
  </si>
  <si>
    <t>Henkilöautot, yhteensä</t>
  </si>
  <si>
    <t>Pakettiautot, bensiini</t>
  </si>
  <si>
    <t>Pakettiautot, FFV</t>
  </si>
  <si>
    <t>Pakettiautot, diesel</t>
  </si>
  <si>
    <t>Pakettiautot, kaasu</t>
  </si>
  <si>
    <t>Pakettiautot, pistoke (PHEV(BE)</t>
  </si>
  <si>
    <t>Pakettiautot, pistoke (PHEV(DI)</t>
  </si>
  <si>
    <t>Pakettiautot, sähkö</t>
  </si>
  <si>
    <t>Pakettiautot, vety</t>
  </si>
  <si>
    <t>Pakettiautot, yhteensä</t>
  </si>
  <si>
    <t>Linja-autot, diesel</t>
  </si>
  <si>
    <t>Linja-autot, kaasu</t>
  </si>
  <si>
    <t>Linja-autot, sähkö</t>
  </si>
  <si>
    <t>Linja-autot, vety</t>
  </si>
  <si>
    <t>Linja-autot, yhteensä</t>
  </si>
  <si>
    <t>Perävaunuttomat kuorma-autot, diesel</t>
  </si>
  <si>
    <t>Perävaunuttomat kuorma-autot, kaasu</t>
  </si>
  <si>
    <t>Perävaunuttomat kuorma-autot, PHEV</t>
  </si>
  <si>
    <t>Perävaunuttomat kuorma-autot, sähkö</t>
  </si>
  <si>
    <t>Perävaunuttomat kuorma-autot, vety</t>
  </si>
  <si>
    <t>Perävaunuttomat kuorma-autot, yhteensä</t>
  </si>
  <si>
    <t>Perävaunulliset kuorma-autot, diesel</t>
  </si>
  <si>
    <t>Perävaunulliset kuorma-autot, kaasu</t>
  </si>
  <si>
    <t>Perävaunulliset kuorma-autot, PHEV</t>
  </si>
  <si>
    <t>Perävaunulliset kuorma-autot, sähkö</t>
  </si>
  <si>
    <t>Perävaunulliset kuorma-autot, vety</t>
  </si>
  <si>
    <t>Perävaunulliset kuorma-autot, yhteensä</t>
  </si>
  <si>
    <t>Henkilöautot</t>
  </si>
  <si>
    <t>Pakettiautot</t>
  </si>
  <si>
    <t>Linja-autot</t>
  </si>
  <si>
    <t>Kuorma-autot</t>
  </si>
  <si>
    <t>YHTEENSÄ</t>
  </si>
  <si>
    <t>Kevyet ajoneuvot (HA+PA)</t>
  </si>
  <si>
    <t>Tämä ALIISA 2018</t>
  </si>
  <si>
    <t>VÄYLÄn ennuste</t>
  </si>
  <si>
    <t>KAIP</t>
  </si>
  <si>
    <t>KAIP+LA (/1000 000)</t>
  </si>
  <si>
    <t>Kaikki raskas</t>
  </si>
  <si>
    <t>Tämä ALIISA 2018, yhteensä</t>
  </si>
  <si>
    <t>VÄYLÄn ennuste, yhteensä</t>
  </si>
  <si>
    <t xml:space="preserve">Liikennekäytössä olevien autojen kulutus </t>
  </si>
  <si>
    <t>Bensiini E5/E10  l/a</t>
  </si>
  <si>
    <t>Etanoli E85  l/a</t>
  </si>
  <si>
    <t>Etanoli ED95 l/a</t>
  </si>
  <si>
    <t>Diesel l/a</t>
  </si>
  <si>
    <t>Kaasu kg/a</t>
  </si>
  <si>
    <t>Sähkö kWh/a</t>
  </si>
  <si>
    <t>Vety kg/a</t>
  </si>
  <si>
    <t>Polttoainekomponenttien kulutus</t>
  </si>
  <si>
    <t>Fossiilinen bensiini  l/a</t>
  </si>
  <si>
    <t>Fossiilinen diesel  l/a</t>
  </si>
  <si>
    <t>Uusiutuva diesel  l/a</t>
  </si>
  <si>
    <t>Etanoli   l/a</t>
  </si>
  <si>
    <t>Fossiilinen kaasu    kg/a</t>
  </si>
  <si>
    <t>Biokaasu   kg/a</t>
  </si>
  <si>
    <t>Sähkö, tieliikenne   kWh/a</t>
  </si>
  <si>
    <t>Vety   kg/a</t>
  </si>
  <si>
    <t>Sähkö, rautatiet   kWh/a</t>
  </si>
  <si>
    <t>Diesel, rautatiet L/a</t>
  </si>
  <si>
    <t>HFO, vesiliikenne L/a</t>
  </si>
  <si>
    <t>Liikennekäytössä olevien autojen energiankäyttö PJ/a</t>
  </si>
  <si>
    <t xml:space="preserve">Bensiini E5/E10 </t>
  </si>
  <si>
    <t>Etanoli E85</t>
  </si>
  <si>
    <t>Etanoli ED95</t>
  </si>
  <si>
    <t>Diesel</t>
  </si>
  <si>
    <t>Kaasu</t>
  </si>
  <si>
    <t>Sähkö, tieliikenne</t>
  </si>
  <si>
    <t>Vety</t>
  </si>
  <si>
    <t>MEERI 2018</t>
  </si>
  <si>
    <t>RAILI 2018</t>
  </si>
  <si>
    <t>TYKO 2018</t>
  </si>
  <si>
    <t xml:space="preserve">CO2 [t/a] </t>
  </si>
  <si>
    <t>KAP</t>
  </si>
  <si>
    <t>MP+mopot</t>
  </si>
  <si>
    <t>ILMA</t>
  </si>
  <si>
    <t>Liikennekäytössä olevien autojen energiankäyttö ktoe/a</t>
  </si>
  <si>
    <t xml:space="preserve">Fossiilinen bensiini  </t>
  </si>
  <si>
    <t xml:space="preserve">Fossiilinen diesel  </t>
  </si>
  <si>
    <t xml:space="preserve">Uusiutuva diesel  </t>
  </si>
  <si>
    <t xml:space="preserve">Etanoli   </t>
  </si>
  <si>
    <t xml:space="preserve">Fossiilinen kaasu    </t>
  </si>
  <si>
    <t xml:space="preserve">Biokaasu   </t>
  </si>
  <si>
    <t xml:space="preserve">Sähkö   </t>
  </si>
  <si>
    <t xml:space="preserve">Vety   </t>
  </si>
  <si>
    <t>Bensiinin ja dieselin kulutus [l/a]</t>
  </si>
  <si>
    <t>HA</t>
  </si>
  <si>
    <t>PA</t>
  </si>
  <si>
    <t>LA</t>
  </si>
  <si>
    <t>KA</t>
  </si>
  <si>
    <t>ILMI ?</t>
  </si>
  <si>
    <t>B</t>
  </si>
  <si>
    <t>C</t>
  </si>
  <si>
    <t>D</t>
  </si>
  <si>
    <t>perus</t>
  </si>
  <si>
    <t>perus-</t>
  </si>
  <si>
    <t>perus+</t>
  </si>
  <si>
    <t>vähemmän</t>
  </si>
  <si>
    <t>sähköautoja</t>
  </si>
  <si>
    <t>enemmän</t>
  </si>
  <si>
    <t>vähän</t>
  </si>
  <si>
    <t>paljon</t>
  </si>
  <si>
    <t>sähkö-KA</t>
  </si>
  <si>
    <t>LNG-KA</t>
  </si>
  <si>
    <t>MP</t>
  </si>
  <si>
    <t>YHT</t>
  </si>
  <si>
    <t>TIE</t>
  </si>
  <si>
    <t>VESI</t>
  </si>
  <si>
    <t>RAIDE</t>
  </si>
  <si>
    <t>LENTO</t>
  </si>
  <si>
    <t>sähkö-HA</t>
  </si>
  <si>
    <t>@2030</t>
  </si>
  <si>
    <t>kaasu-KA</t>
  </si>
  <si>
    <t>ja lisää</t>
  </si>
  <si>
    <t>lisää</t>
  </si>
  <si>
    <t>Vuosi</t>
  </si>
  <si>
    <t>Moottoripyörät ja mopedit</t>
  </si>
  <si>
    <t>Rautatieliikenne (diesel)</t>
  </si>
  <si>
    <t>Vesiliikenne</t>
  </si>
  <si>
    <t>Kotimaan lentoliikenne</t>
  </si>
  <si>
    <t>Yhteensä</t>
  </si>
  <si>
    <r>
      <t>Liikenteen kasvihuonekaasupäästöt Miljoonaa tonnia CO</t>
    </r>
    <r>
      <rPr>
        <b/>
        <vertAlign val="subscript"/>
        <sz val="16"/>
        <color theme="4"/>
        <rFont val="Calibri"/>
        <family val="2"/>
        <scheme val="minor"/>
      </rPr>
      <t>2</t>
    </r>
  </si>
  <si>
    <t xml:space="preserve">   ILMALIIKENTEELLE ARVIOITU PÄÄSTÖKEHITYS VUOSIEN 2013…2019 LUKUJEN PERUSTEELLA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</si>
</sst>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\ 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59595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vertAlign val="subscript"/>
      <sz val="16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BDB1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 applyFont="1"/>
    <xf numFmtId="3" fontId="0" fillId="0" borderId="0" xfId="0" applyNumberFormat="1"/>
    <xf numFmtId="3" fontId="0" fillId="2" borderId="0" xfId="0" applyNumberFormat="1" applyFont="1" applyFill="1"/>
    <xf numFmtId="3" fontId="0" fillId="3" borderId="0" xfId="0" applyNumberFormat="1" applyFont="1" applyFill="1"/>
    <xf numFmtId="3" fontId="2" fillId="0" borderId="0" xfId="0" applyNumberFormat="1" applyFont="1"/>
    <xf numFmtId="3" fontId="0" fillId="0" borderId="1" xfId="0" applyNumberFormat="1" applyFont="1" applyBorder="1"/>
    <xf numFmtId="3" fontId="0" fillId="0" borderId="0" xfId="0" applyNumberFormat="1" applyFont="1" applyFill="1"/>
    <xf numFmtId="3" fontId="2" fillId="0" borderId="0" xfId="0" applyNumberFormat="1" applyFont="1" applyFill="1"/>
    <xf numFmtId="3" fontId="0" fillId="0" borderId="1" xfId="0" applyNumberFormat="1" applyFont="1" applyFill="1" applyBorder="1"/>
    <xf numFmtId="3" fontId="2" fillId="0" borderId="2" xfId="0" applyNumberFormat="1" applyFont="1" applyBorder="1"/>
    <xf numFmtId="0" fontId="0" fillId="0" borderId="0" xfId="0" applyFont="1"/>
    <xf numFmtId="0" fontId="0" fillId="0" borderId="1" xfId="0" applyFont="1" applyBorder="1"/>
    <xf numFmtId="0" fontId="0" fillId="0" borderId="0" xfId="0" applyFont="1" applyFill="1"/>
    <xf numFmtId="0" fontId="2" fillId="0" borderId="0" xfId="0" applyFont="1" applyFill="1"/>
    <xf numFmtId="0" fontId="0" fillId="0" borderId="1" xfId="0" applyFont="1" applyFill="1" applyBorder="1"/>
    <xf numFmtId="0" fontId="2" fillId="0" borderId="2" xfId="0" applyFont="1" applyBorder="1"/>
    <xf numFmtId="9" fontId="0" fillId="0" borderId="0" xfId="0" applyNumberFormat="1"/>
    <xf numFmtId="3" fontId="4" fillId="0" borderId="0" xfId="0" applyNumberFormat="1" applyFont="1" applyAlignment="1">
      <alignment horizontal="right"/>
    </xf>
    <xf numFmtId="0" fontId="0" fillId="0" borderId="0" xfId="0" applyFill="1"/>
    <xf numFmtId="9" fontId="2" fillId="0" borderId="0" xfId="0" applyNumberFormat="1" applyFont="1"/>
    <xf numFmtId="9" fontId="0" fillId="0" borderId="0" xfId="1" applyFont="1"/>
    <xf numFmtId="164" fontId="0" fillId="0" borderId="0" xfId="0" applyNumberFormat="1"/>
    <xf numFmtId="164" fontId="0" fillId="0" borderId="0" xfId="0" applyNumberFormat="1" applyFont="1"/>
    <xf numFmtId="3" fontId="5" fillId="0" borderId="0" xfId="0" applyNumberFormat="1" applyFont="1" applyFill="1" applyBorder="1"/>
    <xf numFmtId="9" fontId="0" fillId="0" borderId="0" xfId="1" applyFont="1" applyFill="1"/>
    <xf numFmtId="4" fontId="0" fillId="0" borderId="0" xfId="0" applyNumberFormat="1"/>
    <xf numFmtId="9" fontId="1" fillId="0" borderId="0" xfId="1" applyFont="1"/>
    <xf numFmtId="165" fontId="0" fillId="0" borderId="0" xfId="1" applyNumberFormat="1" applyFont="1"/>
    <xf numFmtId="165" fontId="1" fillId="0" borderId="0" xfId="1" applyNumberFormat="1" applyFont="1"/>
    <xf numFmtId="165" fontId="0" fillId="0" borderId="0" xfId="1" applyNumberFormat="1" applyFont="1" applyFill="1"/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3" fontId="0" fillId="5" borderId="0" xfId="0" applyNumberFormat="1" applyFont="1" applyFill="1"/>
    <xf numFmtId="9" fontId="2" fillId="4" borderId="0" xfId="1" applyFont="1" applyFill="1"/>
    <xf numFmtId="0" fontId="2" fillId="0" borderId="0" xfId="0" applyFont="1" applyAlignment="1">
      <alignment horizontal="right"/>
    </xf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center" vertical="center" readingOrder="1"/>
    </xf>
    <xf numFmtId="2" fontId="0" fillId="0" borderId="0" xfId="0" applyNumberFormat="1"/>
    <xf numFmtId="2" fontId="2" fillId="0" borderId="0" xfId="0" applyNumberFormat="1" applyFont="1"/>
    <xf numFmtId="9" fontId="2" fillId="0" borderId="0" xfId="1" applyFont="1"/>
    <xf numFmtId="0" fontId="0" fillId="4" borderId="0" xfId="0" applyFill="1"/>
    <xf numFmtId="0" fontId="0" fillId="6" borderId="0" xfId="0" applyFill="1"/>
    <xf numFmtId="3" fontId="0" fillId="6" borderId="0" xfId="0" applyNumberFormat="1" applyFill="1" applyAlignment="1">
      <alignment horizontal="right"/>
    </xf>
    <xf numFmtId="0" fontId="2" fillId="4" borderId="0" xfId="0" applyFont="1" applyFill="1"/>
    <xf numFmtId="2" fontId="0" fillId="4" borderId="0" xfId="0" applyNumberFormat="1" applyFill="1"/>
    <xf numFmtId="2" fontId="2" fillId="4" borderId="0" xfId="0" applyNumberFormat="1" applyFont="1" applyFill="1"/>
    <xf numFmtId="9" fontId="0" fillId="4" borderId="0" xfId="1" applyFont="1" applyFill="1"/>
    <xf numFmtId="0" fontId="8" fillId="0" borderId="0" xfId="0" applyFont="1"/>
    <xf numFmtId="9" fontId="0" fillId="4" borderId="0" xfId="0" applyNumberFormat="1" applyFill="1"/>
    <xf numFmtId="3" fontId="0" fillId="0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1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4.xml"/><Relationship Id="rId11" Type="http://schemas.openxmlformats.org/officeDocument/2006/relationships/externalLink" Target="externalLinks/externalLink3.xml"/><Relationship Id="rId5" Type="http://schemas.openxmlformats.org/officeDocument/2006/relationships/chartsheet" Target="chartsheets/sheet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Henkilöautot</a:t>
            </a:r>
            <a:r>
              <a:rPr lang="fi-FI" baseline="0"/>
              <a:t> - käyttövoimat</a:t>
            </a:r>
            <a:endParaRPr lang="fi-FI"/>
          </a:p>
        </c:rich>
      </c:tx>
      <c:layout>
        <c:manualLayout>
          <c:xMode val="edge"/>
          <c:yMode val="edge"/>
          <c:x val="0.41316827521107108"/>
          <c:y val="2.5117638299947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310345439517567"/>
          <c:y val="8.2971741436684107E-2"/>
          <c:w val="0.881871590951256"/>
          <c:h val="0.78259684190329759"/>
        </c:manualLayout>
      </c:layout>
      <c:barChart>
        <c:barDir val="col"/>
        <c:grouping val="stacked"/>
        <c:varyColors val="0"/>
        <c:ser>
          <c:idx val="1"/>
          <c:order val="0"/>
          <c:tx>
            <c:v>bensiini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summary!$D$7:$AR$7</c15:sqref>
                  </c15:fullRef>
                </c:ext>
              </c:extLst>
              <c:f>(summary!$D$7:$G$7,summary!$J$7:$N$7,summary!$Q$7:$U$7,summary!$X$7:$AB$7,summary!$AE$7:$AI$7,summary!$AL$7:$AP$7)</c:f>
              <c:numCache>
                <c:formatCode>General</c:formatCode>
                <c:ptCount val="29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5">
                  <c:v>2025</c:v>
                </c:pt>
                <c:pt idx="6">
                  <c:v>2025</c:v>
                </c:pt>
                <c:pt idx="7">
                  <c:v>2025</c:v>
                </c:pt>
                <c:pt idx="8">
                  <c:v>2025</c:v>
                </c:pt>
                <c:pt idx="10">
                  <c:v>2030</c:v>
                </c:pt>
                <c:pt idx="11">
                  <c:v>2030</c:v>
                </c:pt>
                <c:pt idx="12">
                  <c:v>2030</c:v>
                </c:pt>
                <c:pt idx="13">
                  <c:v>2030</c:v>
                </c:pt>
                <c:pt idx="15">
                  <c:v>2035</c:v>
                </c:pt>
                <c:pt idx="16">
                  <c:v>2035</c:v>
                </c:pt>
                <c:pt idx="17">
                  <c:v>2035</c:v>
                </c:pt>
                <c:pt idx="18">
                  <c:v>2035</c:v>
                </c:pt>
                <c:pt idx="20">
                  <c:v>2040</c:v>
                </c:pt>
                <c:pt idx="21">
                  <c:v>2040</c:v>
                </c:pt>
                <c:pt idx="22">
                  <c:v>2040</c:v>
                </c:pt>
                <c:pt idx="23">
                  <c:v>2040</c:v>
                </c:pt>
                <c:pt idx="25">
                  <c:v>2050</c:v>
                </c:pt>
                <c:pt idx="26">
                  <c:v>2050</c:v>
                </c:pt>
                <c:pt idx="27">
                  <c:v>2050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summary!$D$8:$AR$8</c15:sqref>
                  </c15:fullRef>
                </c:ext>
              </c:extLst>
              <c:f>(summary!$D$8:$G$8,summary!$J$8:$N$8,summary!$Q$8:$U$8,summary!$X$8:$AB$8,summary!$AE$8:$AI$8,summary!$AL$8:$AP$8)</c:f>
              <c:numCache>
                <c:formatCode>#,##0</c:formatCode>
                <c:ptCount val="29"/>
                <c:pt idx="0">
                  <c:v>1924114.4313052692</c:v>
                </c:pt>
                <c:pt idx="1">
                  <c:v>1924474.4313052692</c:v>
                </c:pt>
                <c:pt idx="2">
                  <c:v>1922099.5079910876</c:v>
                </c:pt>
                <c:pt idx="3">
                  <c:v>1921567.6947654982</c:v>
                </c:pt>
                <c:pt idx="5">
                  <c:v>1849292.6773560585</c:v>
                </c:pt>
                <c:pt idx="6">
                  <c:v>1876891.844022725</c:v>
                </c:pt>
                <c:pt idx="7">
                  <c:v>1827240.1405390678</c:v>
                </c:pt>
                <c:pt idx="8">
                  <c:v>1782169.4917000541</c:v>
                </c:pt>
                <c:pt idx="10">
                  <c:v>1834903.9653678189</c:v>
                </c:pt>
                <c:pt idx="11">
                  <c:v>1934244.3737122586</c:v>
                </c:pt>
                <c:pt idx="12">
                  <c:v>1773801.8450117316</c:v>
                </c:pt>
                <c:pt idx="13">
                  <c:v>1582313.7584583487</c:v>
                </c:pt>
                <c:pt idx="15">
                  <c:v>1771508.526497215</c:v>
                </c:pt>
                <c:pt idx="16">
                  <c:v>1965333.3736187478</c:v>
                </c:pt>
                <c:pt idx="17">
                  <c:v>1693101.0525068291</c:v>
                </c:pt>
                <c:pt idx="18">
                  <c:v>1331465.9384529165</c:v>
                </c:pt>
                <c:pt idx="20">
                  <c:v>1687689.6781035541</c:v>
                </c:pt>
                <c:pt idx="21">
                  <c:v>1983320.9434564803</c:v>
                </c:pt>
                <c:pt idx="22">
                  <c:v>1606446.8678253067</c:v>
                </c:pt>
                <c:pt idx="23">
                  <c:v>1150116.4751468131</c:v>
                </c:pt>
                <c:pt idx="25">
                  <c:v>1370334.9836531612</c:v>
                </c:pt>
                <c:pt idx="26">
                  <c:v>1869543.789679101</c:v>
                </c:pt>
                <c:pt idx="27">
                  <c:v>1319167.2371168663</c:v>
                </c:pt>
                <c:pt idx="28">
                  <c:v>931991.35532691295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C8-4AA4-A934-1C4A759F14BF}"/>
            </c:ext>
          </c:extLst>
        </c:ser>
        <c:ser>
          <c:idx val="2"/>
          <c:order val="1"/>
          <c:tx>
            <c:v>FFV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summary!$D$7:$AR$7</c15:sqref>
                  </c15:fullRef>
                </c:ext>
              </c:extLst>
              <c:f>(summary!$D$7:$G$7,summary!$J$7:$N$7,summary!$Q$7:$U$7,summary!$X$7:$AB$7,summary!$AE$7:$AI$7,summary!$AL$7:$AP$7)</c:f>
              <c:numCache>
                <c:formatCode>General</c:formatCode>
                <c:ptCount val="29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5">
                  <c:v>2025</c:v>
                </c:pt>
                <c:pt idx="6">
                  <c:v>2025</c:v>
                </c:pt>
                <c:pt idx="7">
                  <c:v>2025</c:v>
                </c:pt>
                <c:pt idx="8">
                  <c:v>2025</c:v>
                </c:pt>
                <c:pt idx="10">
                  <c:v>2030</c:v>
                </c:pt>
                <c:pt idx="11">
                  <c:v>2030</c:v>
                </c:pt>
                <c:pt idx="12">
                  <c:v>2030</c:v>
                </c:pt>
                <c:pt idx="13">
                  <c:v>2030</c:v>
                </c:pt>
                <c:pt idx="15">
                  <c:v>2035</c:v>
                </c:pt>
                <c:pt idx="16">
                  <c:v>2035</c:v>
                </c:pt>
                <c:pt idx="17">
                  <c:v>2035</c:v>
                </c:pt>
                <c:pt idx="18">
                  <c:v>2035</c:v>
                </c:pt>
                <c:pt idx="20">
                  <c:v>2040</c:v>
                </c:pt>
                <c:pt idx="21">
                  <c:v>2040</c:v>
                </c:pt>
                <c:pt idx="22">
                  <c:v>2040</c:v>
                </c:pt>
                <c:pt idx="23">
                  <c:v>2040</c:v>
                </c:pt>
                <c:pt idx="25">
                  <c:v>2050</c:v>
                </c:pt>
                <c:pt idx="26">
                  <c:v>2050</c:v>
                </c:pt>
                <c:pt idx="27">
                  <c:v>2050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summary!$D$9:$AR$9</c15:sqref>
                  </c15:fullRef>
                </c:ext>
              </c:extLst>
              <c:f>(summary!$D$9:$G$9,summary!$J$9:$N$9,summary!$Q$9:$U$9,summary!$X$9:$AB$9,summary!$AE$9:$AI$9,summary!$AL$9:$AP$9)</c:f>
              <c:numCache>
                <c:formatCode>#,##0</c:formatCode>
                <c:ptCount val="29"/>
                <c:pt idx="0">
                  <c:v>8572.1115646401267</c:v>
                </c:pt>
                <c:pt idx="1">
                  <c:v>8572.1115646401267</c:v>
                </c:pt>
                <c:pt idx="2">
                  <c:v>8572.1115646401267</c:v>
                </c:pt>
                <c:pt idx="3">
                  <c:v>8572.1115646401267</c:v>
                </c:pt>
                <c:pt idx="5">
                  <c:v>7796.270630248704</c:v>
                </c:pt>
                <c:pt idx="6">
                  <c:v>7796.270630248704</c:v>
                </c:pt>
                <c:pt idx="7">
                  <c:v>7796.270630248704</c:v>
                </c:pt>
                <c:pt idx="8">
                  <c:v>7796.270630248704</c:v>
                </c:pt>
                <c:pt idx="10">
                  <c:v>5836.0239700106576</c:v>
                </c:pt>
                <c:pt idx="11">
                  <c:v>5836.0239700106576</c:v>
                </c:pt>
                <c:pt idx="12">
                  <c:v>5836.0239700106576</c:v>
                </c:pt>
                <c:pt idx="13">
                  <c:v>5836.0239700106576</c:v>
                </c:pt>
                <c:pt idx="15">
                  <c:v>3165.0371694808728</c:v>
                </c:pt>
                <c:pt idx="16">
                  <c:v>3165.0371694808728</c:v>
                </c:pt>
                <c:pt idx="17">
                  <c:v>3165.0371694808728</c:v>
                </c:pt>
                <c:pt idx="18">
                  <c:v>3165.0371694808728</c:v>
                </c:pt>
                <c:pt idx="20">
                  <c:v>1427.0880660149892</c:v>
                </c:pt>
                <c:pt idx="21">
                  <c:v>1427.0880660149892</c:v>
                </c:pt>
                <c:pt idx="22">
                  <c:v>1427.0880660149892</c:v>
                </c:pt>
                <c:pt idx="23">
                  <c:v>1427.0880660149892</c:v>
                </c:pt>
                <c:pt idx="25">
                  <c:v>168.48271366950971</c:v>
                </c:pt>
                <c:pt idx="26">
                  <c:v>168.48271366950971</c:v>
                </c:pt>
                <c:pt idx="27">
                  <c:v>168.48271366950971</c:v>
                </c:pt>
                <c:pt idx="28">
                  <c:v>168.48271366950971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C8-4AA4-A934-1C4A759F14BF}"/>
            </c:ext>
          </c:extLst>
        </c:ser>
        <c:ser>
          <c:idx val="3"/>
          <c:order val="2"/>
          <c:tx>
            <c:v>diesel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summary!$D$7:$AR$7</c15:sqref>
                  </c15:fullRef>
                </c:ext>
              </c:extLst>
              <c:f>(summary!$D$7:$G$7,summary!$J$7:$N$7,summary!$Q$7:$U$7,summary!$X$7:$AB$7,summary!$AE$7:$AI$7,summary!$AL$7:$AP$7)</c:f>
              <c:numCache>
                <c:formatCode>General</c:formatCode>
                <c:ptCount val="29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5">
                  <c:v>2025</c:v>
                </c:pt>
                <c:pt idx="6">
                  <c:v>2025</c:v>
                </c:pt>
                <c:pt idx="7">
                  <c:v>2025</c:v>
                </c:pt>
                <c:pt idx="8">
                  <c:v>2025</c:v>
                </c:pt>
                <c:pt idx="10">
                  <c:v>2030</c:v>
                </c:pt>
                <c:pt idx="11">
                  <c:v>2030</c:v>
                </c:pt>
                <c:pt idx="12">
                  <c:v>2030</c:v>
                </c:pt>
                <c:pt idx="13">
                  <c:v>2030</c:v>
                </c:pt>
                <c:pt idx="15">
                  <c:v>2035</c:v>
                </c:pt>
                <c:pt idx="16">
                  <c:v>2035</c:v>
                </c:pt>
                <c:pt idx="17">
                  <c:v>2035</c:v>
                </c:pt>
                <c:pt idx="18">
                  <c:v>2035</c:v>
                </c:pt>
                <c:pt idx="20">
                  <c:v>2040</c:v>
                </c:pt>
                <c:pt idx="21">
                  <c:v>2040</c:v>
                </c:pt>
                <c:pt idx="22">
                  <c:v>2040</c:v>
                </c:pt>
                <c:pt idx="23">
                  <c:v>2040</c:v>
                </c:pt>
                <c:pt idx="25">
                  <c:v>2050</c:v>
                </c:pt>
                <c:pt idx="26">
                  <c:v>2050</c:v>
                </c:pt>
                <c:pt idx="27">
                  <c:v>2050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summary!$D$10:$AR$10</c15:sqref>
                  </c15:fullRef>
                </c:ext>
              </c:extLst>
              <c:f>(summary!$D$10:$G$10,summary!$J$10:$N$10,summary!$Q$10:$U$10,summary!$X$10:$AB$10,summary!$AE$10:$AI$10,summary!$AL$10:$AP$10)</c:f>
              <c:numCache>
                <c:formatCode>#,##0</c:formatCode>
                <c:ptCount val="29"/>
                <c:pt idx="0">
                  <c:v>789586.55464915163</c:v>
                </c:pt>
                <c:pt idx="1">
                  <c:v>789586.55464915163</c:v>
                </c:pt>
                <c:pt idx="2">
                  <c:v>789586.55464915163</c:v>
                </c:pt>
                <c:pt idx="3">
                  <c:v>789586.55464915163</c:v>
                </c:pt>
                <c:pt idx="5">
                  <c:v>787625.03018419968</c:v>
                </c:pt>
                <c:pt idx="6">
                  <c:v>787625.03018419968</c:v>
                </c:pt>
                <c:pt idx="7">
                  <c:v>787625.03018419968</c:v>
                </c:pt>
                <c:pt idx="8">
                  <c:v>787625.03018419968</c:v>
                </c:pt>
                <c:pt idx="10">
                  <c:v>702578.85839677323</c:v>
                </c:pt>
                <c:pt idx="11">
                  <c:v>702578.85839677323</c:v>
                </c:pt>
                <c:pt idx="12">
                  <c:v>702578.85839677323</c:v>
                </c:pt>
                <c:pt idx="13">
                  <c:v>702578.85839677323</c:v>
                </c:pt>
                <c:pt idx="15">
                  <c:v>553834.46856120985</c:v>
                </c:pt>
                <c:pt idx="16">
                  <c:v>553834.46856120985</c:v>
                </c:pt>
                <c:pt idx="17">
                  <c:v>553834.46856120985</c:v>
                </c:pt>
                <c:pt idx="18">
                  <c:v>553834.46856120985</c:v>
                </c:pt>
                <c:pt idx="20">
                  <c:v>423731.50202400464</c:v>
                </c:pt>
                <c:pt idx="21">
                  <c:v>423731.50202400464</c:v>
                </c:pt>
                <c:pt idx="22">
                  <c:v>423731.50202400464</c:v>
                </c:pt>
                <c:pt idx="23">
                  <c:v>423731.50202400464</c:v>
                </c:pt>
                <c:pt idx="25">
                  <c:v>221569.54188388612</c:v>
                </c:pt>
                <c:pt idx="26">
                  <c:v>221569.54188388612</c:v>
                </c:pt>
                <c:pt idx="27">
                  <c:v>221569.54188388612</c:v>
                </c:pt>
                <c:pt idx="28">
                  <c:v>221569.54188388612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C8-4AA4-A934-1C4A759F14BF}"/>
            </c:ext>
          </c:extLst>
        </c:ser>
        <c:ser>
          <c:idx val="4"/>
          <c:order val="3"/>
          <c:tx>
            <c:v>CNG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summary!$D$7:$AR$7</c15:sqref>
                  </c15:fullRef>
                </c:ext>
              </c:extLst>
              <c:f>(summary!$D$7:$G$7,summary!$J$7:$N$7,summary!$Q$7:$U$7,summary!$X$7:$AB$7,summary!$AE$7:$AI$7,summary!$AL$7:$AP$7)</c:f>
              <c:numCache>
                <c:formatCode>General</c:formatCode>
                <c:ptCount val="29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5">
                  <c:v>2025</c:v>
                </c:pt>
                <c:pt idx="6">
                  <c:v>2025</c:v>
                </c:pt>
                <c:pt idx="7">
                  <c:v>2025</c:v>
                </c:pt>
                <c:pt idx="8">
                  <c:v>2025</c:v>
                </c:pt>
                <c:pt idx="10">
                  <c:v>2030</c:v>
                </c:pt>
                <c:pt idx="11">
                  <c:v>2030</c:v>
                </c:pt>
                <c:pt idx="12">
                  <c:v>2030</c:v>
                </c:pt>
                <c:pt idx="13">
                  <c:v>2030</c:v>
                </c:pt>
                <c:pt idx="15">
                  <c:v>2035</c:v>
                </c:pt>
                <c:pt idx="16">
                  <c:v>2035</c:v>
                </c:pt>
                <c:pt idx="17">
                  <c:v>2035</c:v>
                </c:pt>
                <c:pt idx="18">
                  <c:v>2035</c:v>
                </c:pt>
                <c:pt idx="20">
                  <c:v>2040</c:v>
                </c:pt>
                <c:pt idx="21">
                  <c:v>2040</c:v>
                </c:pt>
                <c:pt idx="22">
                  <c:v>2040</c:v>
                </c:pt>
                <c:pt idx="23">
                  <c:v>2040</c:v>
                </c:pt>
                <c:pt idx="25">
                  <c:v>2050</c:v>
                </c:pt>
                <c:pt idx="26">
                  <c:v>2050</c:v>
                </c:pt>
                <c:pt idx="27">
                  <c:v>2050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summary!$D$11:$AR$11</c15:sqref>
                  </c15:fullRef>
                </c:ext>
              </c:extLst>
              <c:f>(summary!$D$11:$G$11,summary!$J$11:$N$11,summary!$Q$11:$U$11,summary!$X$11:$AB$11,summary!$AE$11:$AI$11,summary!$AL$11:$AP$11)</c:f>
              <c:numCache>
                <c:formatCode>#,##0</c:formatCode>
                <c:ptCount val="29"/>
                <c:pt idx="0">
                  <c:v>13529.38084704953</c:v>
                </c:pt>
                <c:pt idx="1">
                  <c:v>13529.38084704953</c:v>
                </c:pt>
                <c:pt idx="2">
                  <c:v>13529.38084704953</c:v>
                </c:pt>
                <c:pt idx="3">
                  <c:v>13529.38084704953</c:v>
                </c:pt>
                <c:pt idx="5">
                  <c:v>25566.200346556328</c:v>
                </c:pt>
                <c:pt idx="6">
                  <c:v>25566.200346556328</c:v>
                </c:pt>
                <c:pt idx="7">
                  <c:v>25566.200346556328</c:v>
                </c:pt>
                <c:pt idx="8">
                  <c:v>25566.200346556328</c:v>
                </c:pt>
                <c:pt idx="10">
                  <c:v>24790.114087823076</c:v>
                </c:pt>
                <c:pt idx="11">
                  <c:v>24790.114087823076</c:v>
                </c:pt>
                <c:pt idx="12">
                  <c:v>24790.114087823076</c:v>
                </c:pt>
                <c:pt idx="13">
                  <c:v>24790.114087823076</c:v>
                </c:pt>
                <c:pt idx="15">
                  <c:v>17792.715687415694</c:v>
                </c:pt>
                <c:pt idx="16">
                  <c:v>17792.715687415694</c:v>
                </c:pt>
                <c:pt idx="17">
                  <c:v>17792.715687415694</c:v>
                </c:pt>
                <c:pt idx="18">
                  <c:v>17792.715687415694</c:v>
                </c:pt>
                <c:pt idx="20">
                  <c:v>10744.219140858879</c:v>
                </c:pt>
                <c:pt idx="21">
                  <c:v>10744.219140858879</c:v>
                </c:pt>
                <c:pt idx="22">
                  <c:v>10744.219140858879</c:v>
                </c:pt>
                <c:pt idx="23">
                  <c:v>10744.219140858879</c:v>
                </c:pt>
                <c:pt idx="25">
                  <c:v>2211.0755814401118</c:v>
                </c:pt>
                <c:pt idx="26">
                  <c:v>2211.0755814401118</c:v>
                </c:pt>
                <c:pt idx="27">
                  <c:v>2211.0755814401118</c:v>
                </c:pt>
                <c:pt idx="28">
                  <c:v>2211.0755814401118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C8-4AA4-A934-1C4A759F14BF}"/>
            </c:ext>
          </c:extLst>
        </c:ser>
        <c:ser>
          <c:idx val="5"/>
          <c:order val="4"/>
          <c:tx>
            <c:v>PHEV(be)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summary!$D$7:$AR$7</c15:sqref>
                  </c15:fullRef>
                </c:ext>
              </c:extLst>
              <c:f>(summary!$D$7:$G$7,summary!$J$7:$N$7,summary!$Q$7:$U$7,summary!$X$7:$AB$7,summary!$AE$7:$AI$7,summary!$AL$7:$AP$7)</c:f>
              <c:numCache>
                <c:formatCode>General</c:formatCode>
                <c:ptCount val="29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5">
                  <c:v>2025</c:v>
                </c:pt>
                <c:pt idx="6">
                  <c:v>2025</c:v>
                </c:pt>
                <c:pt idx="7">
                  <c:v>2025</c:v>
                </c:pt>
                <c:pt idx="8">
                  <c:v>2025</c:v>
                </c:pt>
                <c:pt idx="10">
                  <c:v>2030</c:v>
                </c:pt>
                <c:pt idx="11">
                  <c:v>2030</c:v>
                </c:pt>
                <c:pt idx="12">
                  <c:v>2030</c:v>
                </c:pt>
                <c:pt idx="13">
                  <c:v>2030</c:v>
                </c:pt>
                <c:pt idx="15">
                  <c:v>2035</c:v>
                </c:pt>
                <c:pt idx="16">
                  <c:v>2035</c:v>
                </c:pt>
                <c:pt idx="17">
                  <c:v>2035</c:v>
                </c:pt>
                <c:pt idx="18">
                  <c:v>2035</c:v>
                </c:pt>
                <c:pt idx="20">
                  <c:v>2040</c:v>
                </c:pt>
                <c:pt idx="21">
                  <c:v>2040</c:v>
                </c:pt>
                <c:pt idx="22">
                  <c:v>2040</c:v>
                </c:pt>
                <c:pt idx="23">
                  <c:v>2040</c:v>
                </c:pt>
                <c:pt idx="25">
                  <c:v>2050</c:v>
                </c:pt>
                <c:pt idx="26">
                  <c:v>2050</c:v>
                </c:pt>
                <c:pt idx="27">
                  <c:v>2050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summary!$D$12:$AR$12</c15:sqref>
                  </c15:fullRef>
                </c:ext>
              </c:extLst>
              <c:f>(summary!$D$12:$G$12,summary!$J$12:$N$12,summary!$Q$12:$U$12,summary!$X$12:$AB$12,summary!$AE$12:$AI$12,summary!$AL$12:$AP$12)</c:f>
              <c:numCache>
                <c:formatCode>#,##0</c:formatCode>
                <c:ptCount val="29"/>
                <c:pt idx="0">
                  <c:v>30826.345475892729</c:v>
                </c:pt>
                <c:pt idx="1">
                  <c:v>30226.345475892729</c:v>
                </c:pt>
                <c:pt idx="2">
                  <c:v>31856.879019892131</c:v>
                </c:pt>
                <c:pt idx="3">
                  <c:v>32266.272669374812</c:v>
                </c:pt>
                <c:pt idx="5">
                  <c:v>106211.17921574252</c:v>
                </c:pt>
                <c:pt idx="6">
                  <c:v>92694.512549075866</c:v>
                </c:pt>
                <c:pt idx="7">
                  <c:v>118630.12368024331</c:v>
                </c:pt>
                <c:pt idx="8">
                  <c:v>139949.14212994676</c:v>
                </c:pt>
                <c:pt idx="10">
                  <c:v>168550.88003416828</c:v>
                </c:pt>
                <c:pt idx="11">
                  <c:v>140166.08405560115</c:v>
                </c:pt>
                <c:pt idx="12">
                  <c:v>193848.65017741499</c:v>
                </c:pt>
                <c:pt idx="13">
                  <c:v>318685.06913175416</c:v>
                </c:pt>
                <c:pt idx="15">
                  <c:v>179440.37460355298</c:v>
                </c:pt>
                <c:pt idx="16">
                  <c:v>153891.3666140289</c:v>
                </c:pt>
                <c:pt idx="17">
                  <c:v>206033.61343854177</c:v>
                </c:pt>
                <c:pt idx="18">
                  <c:v>460022.21137258434</c:v>
                </c:pt>
                <c:pt idx="20">
                  <c:v>160963.57487388526</c:v>
                </c:pt>
                <c:pt idx="21">
                  <c:v>141930.94351345941</c:v>
                </c:pt>
                <c:pt idx="22">
                  <c:v>184613.36588924934</c:v>
                </c:pt>
                <c:pt idx="23">
                  <c:v>511800.09195808833</c:v>
                </c:pt>
                <c:pt idx="25">
                  <c:v>84534.275855214888</c:v>
                </c:pt>
                <c:pt idx="26">
                  <c:v>78881.509786076887</c:v>
                </c:pt>
                <c:pt idx="27">
                  <c:v>96274.113264848464</c:v>
                </c:pt>
                <c:pt idx="28">
                  <c:v>369241.67214968364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C8-4AA4-A934-1C4A759F14BF}"/>
            </c:ext>
          </c:extLst>
        </c:ser>
        <c:ser>
          <c:idx val="6"/>
          <c:order val="5"/>
          <c:tx>
            <c:v>PHEV(di)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summary!$D$7:$AR$7</c15:sqref>
                  </c15:fullRef>
                </c:ext>
              </c:extLst>
              <c:f>(summary!$D$7:$G$7,summary!$J$7:$N$7,summary!$Q$7:$U$7,summary!$X$7:$AB$7,summary!$AE$7:$AI$7,summary!$AL$7:$AP$7)</c:f>
              <c:numCache>
                <c:formatCode>General</c:formatCode>
                <c:ptCount val="29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5">
                  <c:v>2025</c:v>
                </c:pt>
                <c:pt idx="6">
                  <c:v>2025</c:v>
                </c:pt>
                <c:pt idx="7">
                  <c:v>2025</c:v>
                </c:pt>
                <c:pt idx="8">
                  <c:v>2025</c:v>
                </c:pt>
                <c:pt idx="10">
                  <c:v>2030</c:v>
                </c:pt>
                <c:pt idx="11">
                  <c:v>2030</c:v>
                </c:pt>
                <c:pt idx="12">
                  <c:v>2030</c:v>
                </c:pt>
                <c:pt idx="13">
                  <c:v>2030</c:v>
                </c:pt>
                <c:pt idx="15">
                  <c:v>2035</c:v>
                </c:pt>
                <c:pt idx="16">
                  <c:v>2035</c:v>
                </c:pt>
                <c:pt idx="17">
                  <c:v>2035</c:v>
                </c:pt>
                <c:pt idx="18">
                  <c:v>2035</c:v>
                </c:pt>
                <c:pt idx="20">
                  <c:v>2040</c:v>
                </c:pt>
                <c:pt idx="21">
                  <c:v>2040</c:v>
                </c:pt>
                <c:pt idx="22">
                  <c:v>2040</c:v>
                </c:pt>
                <c:pt idx="23">
                  <c:v>2040</c:v>
                </c:pt>
                <c:pt idx="25">
                  <c:v>2050</c:v>
                </c:pt>
                <c:pt idx="26">
                  <c:v>2050</c:v>
                </c:pt>
                <c:pt idx="27">
                  <c:v>2050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summary!$D$13:$AR$13</c15:sqref>
                  </c15:fullRef>
                </c:ext>
              </c:extLst>
              <c:f>(summary!$D$13:$G$13,summary!$J$13:$N$13,summary!$Q$13:$U$13,summary!$X$13:$AB$13,summary!$AE$13:$AI$13,summary!$AL$13:$AP$13)</c:f>
              <c:numCache>
                <c:formatCode>#,##0</c:formatCode>
                <c:ptCount val="29"/>
                <c:pt idx="0">
                  <c:v>2210.79263010359</c:v>
                </c:pt>
                <c:pt idx="1">
                  <c:v>2210.79263010359</c:v>
                </c:pt>
                <c:pt idx="2">
                  <c:v>2210.79263010359</c:v>
                </c:pt>
                <c:pt idx="3">
                  <c:v>2210.79263010359</c:v>
                </c:pt>
                <c:pt idx="5">
                  <c:v>4526.3080439672549</c:v>
                </c:pt>
                <c:pt idx="6">
                  <c:v>4526.3080439672549</c:v>
                </c:pt>
                <c:pt idx="7">
                  <c:v>4526.3080439672549</c:v>
                </c:pt>
                <c:pt idx="8">
                  <c:v>4526.3080439672549</c:v>
                </c:pt>
                <c:pt idx="10">
                  <c:v>4484.9919235214757</c:v>
                </c:pt>
                <c:pt idx="11">
                  <c:v>4484.9919235214757</c:v>
                </c:pt>
                <c:pt idx="12">
                  <c:v>4484.9919235214757</c:v>
                </c:pt>
                <c:pt idx="13">
                  <c:v>4484.9919235214757</c:v>
                </c:pt>
                <c:pt idx="15">
                  <c:v>3027.9881036100805</c:v>
                </c:pt>
                <c:pt idx="16">
                  <c:v>3027.9881036100805</c:v>
                </c:pt>
                <c:pt idx="17">
                  <c:v>3027.9881036100805</c:v>
                </c:pt>
                <c:pt idx="18">
                  <c:v>3027.9881036100805</c:v>
                </c:pt>
                <c:pt idx="20">
                  <c:v>1693.0463082704505</c:v>
                </c:pt>
                <c:pt idx="21">
                  <c:v>1693.0463082704505</c:v>
                </c:pt>
                <c:pt idx="22">
                  <c:v>1693.0463082704505</c:v>
                </c:pt>
                <c:pt idx="23">
                  <c:v>1693.0463082704505</c:v>
                </c:pt>
                <c:pt idx="25">
                  <c:v>293.98819140695491</c:v>
                </c:pt>
                <c:pt idx="26">
                  <c:v>293.98819140695491</c:v>
                </c:pt>
                <c:pt idx="27">
                  <c:v>293.98819140695491</c:v>
                </c:pt>
                <c:pt idx="28">
                  <c:v>293.98819140695491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C8-4AA4-A934-1C4A759F14BF}"/>
            </c:ext>
          </c:extLst>
        </c:ser>
        <c:ser>
          <c:idx val="7"/>
          <c:order val="6"/>
          <c:tx>
            <c:v>BEV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summary!$D$7:$AR$7</c15:sqref>
                  </c15:fullRef>
                </c:ext>
              </c:extLst>
              <c:f>(summary!$D$7:$G$7,summary!$J$7:$N$7,summary!$Q$7:$U$7,summary!$X$7:$AB$7,summary!$AE$7:$AI$7,summary!$AL$7:$AP$7)</c:f>
              <c:numCache>
                <c:formatCode>General</c:formatCode>
                <c:ptCount val="29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5">
                  <c:v>2025</c:v>
                </c:pt>
                <c:pt idx="6">
                  <c:v>2025</c:v>
                </c:pt>
                <c:pt idx="7">
                  <c:v>2025</c:v>
                </c:pt>
                <c:pt idx="8">
                  <c:v>2025</c:v>
                </c:pt>
                <c:pt idx="10">
                  <c:v>2030</c:v>
                </c:pt>
                <c:pt idx="11">
                  <c:v>2030</c:v>
                </c:pt>
                <c:pt idx="12">
                  <c:v>2030</c:v>
                </c:pt>
                <c:pt idx="13">
                  <c:v>2030</c:v>
                </c:pt>
                <c:pt idx="15">
                  <c:v>2035</c:v>
                </c:pt>
                <c:pt idx="16">
                  <c:v>2035</c:v>
                </c:pt>
                <c:pt idx="17">
                  <c:v>2035</c:v>
                </c:pt>
                <c:pt idx="18">
                  <c:v>2035</c:v>
                </c:pt>
                <c:pt idx="20">
                  <c:v>2040</c:v>
                </c:pt>
                <c:pt idx="21">
                  <c:v>2040</c:v>
                </c:pt>
                <c:pt idx="22">
                  <c:v>2040</c:v>
                </c:pt>
                <c:pt idx="23">
                  <c:v>2040</c:v>
                </c:pt>
                <c:pt idx="25">
                  <c:v>2050</c:v>
                </c:pt>
                <c:pt idx="26">
                  <c:v>2050</c:v>
                </c:pt>
                <c:pt idx="27">
                  <c:v>2050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summary!$D$14:$AR$14</c15:sqref>
                  </c15:fullRef>
                </c:ext>
              </c:extLst>
              <c:f>(summary!$D$14:$G$14,summary!$J$14:$N$14,summary!$Q$14:$U$14,summary!$X$14:$AB$14,summary!$AE$14:$AI$14,summary!$AL$14:$AP$14)</c:f>
              <c:numCache>
                <c:formatCode>#,##0</c:formatCode>
                <c:ptCount val="29"/>
                <c:pt idx="0">
                  <c:v>7875.530806202386</c:v>
                </c:pt>
                <c:pt idx="1">
                  <c:v>8115.530806202386</c:v>
                </c:pt>
                <c:pt idx="2">
                  <c:v>8859.9205763847858</c:v>
                </c:pt>
                <c:pt idx="3">
                  <c:v>8747.0994110227221</c:v>
                </c:pt>
                <c:pt idx="5">
                  <c:v>57295.929188822956</c:v>
                </c:pt>
                <c:pt idx="6">
                  <c:v>43213.429188822949</c:v>
                </c:pt>
                <c:pt idx="7">
                  <c:v>66929.521541313006</c:v>
                </c:pt>
                <c:pt idx="8">
                  <c:v>88936.923495860421</c:v>
                </c:pt>
                <c:pt idx="10">
                  <c:v>176304.52188292507</c:v>
                </c:pt>
                <c:pt idx="11">
                  <c:v>105348.90951705255</c:v>
                </c:pt>
                <c:pt idx="12">
                  <c:v>212108.87209576584</c:v>
                </c:pt>
                <c:pt idx="13">
                  <c:v>276829.62457084382</c:v>
                </c:pt>
                <c:pt idx="15">
                  <c:v>389876.73424214555</c:v>
                </c:pt>
                <c:pt idx="16">
                  <c:v>221600.89511013686</c:v>
                </c:pt>
                <c:pt idx="17">
                  <c:v>441690.96939754306</c:v>
                </c:pt>
                <c:pt idx="18">
                  <c:v>548145.04354536894</c:v>
                </c:pt>
                <c:pt idx="20">
                  <c:v>688042.60332733183</c:v>
                </c:pt>
                <c:pt idx="21">
                  <c:v>411443.96933483164</c:v>
                </c:pt>
                <c:pt idx="22">
                  <c:v>745635.62259021541</c:v>
                </c:pt>
                <c:pt idx="23">
                  <c:v>874223.03868574114</c:v>
                </c:pt>
                <c:pt idx="25">
                  <c:v>1470671.209079447</c:v>
                </c:pt>
                <c:pt idx="26">
                  <c:v>977115.16912264598</c:v>
                </c:pt>
                <c:pt idx="27">
                  <c:v>1510099.1182061087</c:v>
                </c:pt>
                <c:pt idx="28">
                  <c:v>1624262.3167484109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9C8-4AA4-A934-1C4A759F14BF}"/>
            </c:ext>
          </c:extLst>
        </c:ser>
        <c:ser>
          <c:idx val="9"/>
          <c:order val="7"/>
          <c:tx>
            <c:v>vety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summary!$D$7:$AR$7</c15:sqref>
                  </c15:fullRef>
                </c:ext>
              </c:extLst>
              <c:f>(summary!$D$7:$G$7,summary!$J$7:$N$7,summary!$Q$7:$U$7,summary!$X$7:$AB$7,summary!$AE$7:$AI$7,summary!$AL$7:$AP$7)</c:f>
              <c:numCache>
                <c:formatCode>General</c:formatCode>
                <c:ptCount val="29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5">
                  <c:v>2025</c:v>
                </c:pt>
                <c:pt idx="6">
                  <c:v>2025</c:v>
                </c:pt>
                <c:pt idx="7">
                  <c:v>2025</c:v>
                </c:pt>
                <c:pt idx="8">
                  <c:v>2025</c:v>
                </c:pt>
                <c:pt idx="10">
                  <c:v>2030</c:v>
                </c:pt>
                <c:pt idx="11">
                  <c:v>2030</c:v>
                </c:pt>
                <c:pt idx="12">
                  <c:v>2030</c:v>
                </c:pt>
                <c:pt idx="13">
                  <c:v>2030</c:v>
                </c:pt>
                <c:pt idx="15">
                  <c:v>2035</c:v>
                </c:pt>
                <c:pt idx="16">
                  <c:v>2035</c:v>
                </c:pt>
                <c:pt idx="17">
                  <c:v>2035</c:v>
                </c:pt>
                <c:pt idx="18">
                  <c:v>2035</c:v>
                </c:pt>
                <c:pt idx="20">
                  <c:v>2040</c:v>
                </c:pt>
                <c:pt idx="21">
                  <c:v>2040</c:v>
                </c:pt>
                <c:pt idx="22">
                  <c:v>2040</c:v>
                </c:pt>
                <c:pt idx="23">
                  <c:v>2040</c:v>
                </c:pt>
                <c:pt idx="25">
                  <c:v>2050</c:v>
                </c:pt>
                <c:pt idx="26">
                  <c:v>2050</c:v>
                </c:pt>
                <c:pt idx="27">
                  <c:v>2050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summary!$D$16:$AR$16</c15:sqref>
                  </c15:fullRef>
                </c:ext>
              </c:extLst>
              <c:f>(summary!$D$16:$G$16,summary!$J$16:$N$16,summary!$Q$16:$U$16,summary!$X$16:$AB$16,summary!$AE$16:$AI$16,summary!$AL$16:$AP$16)</c:f>
              <c:numCache>
                <c:formatCode>#,##0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5">
                  <c:v>0.93296495339105068</c:v>
                </c:pt>
                <c:pt idx="6">
                  <c:v>0.93296495339105068</c:v>
                </c:pt>
                <c:pt idx="7">
                  <c:v>0.93296495339105068</c:v>
                </c:pt>
                <c:pt idx="8">
                  <c:v>0.93296495339105068</c:v>
                </c:pt>
                <c:pt idx="10">
                  <c:v>0.72908933979683133</c:v>
                </c:pt>
                <c:pt idx="11">
                  <c:v>0.72908933979683133</c:v>
                </c:pt>
                <c:pt idx="12">
                  <c:v>0.72908933979683133</c:v>
                </c:pt>
                <c:pt idx="13">
                  <c:v>0.72908933979683133</c:v>
                </c:pt>
                <c:pt idx="15">
                  <c:v>0.44291067354936237</c:v>
                </c:pt>
                <c:pt idx="16">
                  <c:v>0.44291067354936237</c:v>
                </c:pt>
                <c:pt idx="17">
                  <c:v>0.44291067354936237</c:v>
                </c:pt>
                <c:pt idx="18">
                  <c:v>0.44291067354936237</c:v>
                </c:pt>
                <c:pt idx="20">
                  <c:v>0.21524839841043911</c:v>
                </c:pt>
                <c:pt idx="21">
                  <c:v>0.21524839841043911</c:v>
                </c:pt>
                <c:pt idx="22">
                  <c:v>0.21524839841043911</c:v>
                </c:pt>
                <c:pt idx="23">
                  <c:v>0.21524839841043911</c:v>
                </c:pt>
                <c:pt idx="25">
                  <c:v>2.4939823200196783E-2</c:v>
                </c:pt>
                <c:pt idx="26">
                  <c:v>2.4939823200196783E-2</c:v>
                </c:pt>
                <c:pt idx="27">
                  <c:v>2.4939823200196783E-2</c:v>
                </c:pt>
                <c:pt idx="28">
                  <c:v>2.4939823200196783E-2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9C8-4AA4-A934-1C4A759F1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068152"/>
        <c:axId val="511072416"/>
      </c:barChart>
      <c:catAx>
        <c:axId val="51106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11072416"/>
        <c:crosses val="autoZero"/>
        <c:auto val="1"/>
        <c:lblAlgn val="ctr"/>
        <c:lblOffset val="100"/>
        <c:noMultiLvlLbl val="0"/>
      </c:catAx>
      <c:valAx>
        <c:axId val="51107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1106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98000508718938"/>
          <c:y val="0.93117929837216062"/>
          <c:w val="0.80716476309346286"/>
          <c:h val="3.532633599991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Henkilöautot</a:t>
            </a:r>
            <a:r>
              <a:rPr lang="fi-FI" baseline="0"/>
              <a:t> - käyttövoimat</a:t>
            </a:r>
            <a:endParaRPr lang="fi-FI"/>
          </a:p>
        </c:rich>
      </c:tx>
      <c:layout>
        <c:manualLayout>
          <c:xMode val="edge"/>
          <c:yMode val="edge"/>
          <c:x val="0.41316827521107108"/>
          <c:y val="2.5117638299947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310345439517567"/>
          <c:y val="8.2971741436684107E-2"/>
          <c:w val="0.881871590951256"/>
          <c:h val="0.78259684190329759"/>
        </c:manualLayout>
      </c:layout>
      <c:barChart>
        <c:barDir val="col"/>
        <c:grouping val="stacked"/>
        <c:varyColors val="0"/>
        <c:ser>
          <c:idx val="1"/>
          <c:order val="0"/>
          <c:tx>
            <c:v>bensiini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summary!$D$7:$AR$7</c:f>
              <c:numCache>
                <c:formatCode>General</c:formatCode>
                <c:ptCount val="41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7">
                  <c:v>2025</c:v>
                </c:pt>
                <c:pt idx="8">
                  <c:v>2025</c:v>
                </c:pt>
                <c:pt idx="9">
                  <c:v>2025</c:v>
                </c:pt>
                <c:pt idx="10">
                  <c:v>2025</c:v>
                </c:pt>
                <c:pt idx="11">
                  <c:v>2025</c:v>
                </c:pt>
                <c:pt idx="12">
                  <c:v>2025</c:v>
                </c:pt>
                <c:pt idx="14">
                  <c:v>2030</c:v>
                </c:pt>
                <c:pt idx="15">
                  <c:v>2030</c:v>
                </c:pt>
                <c:pt idx="16">
                  <c:v>2030</c:v>
                </c:pt>
                <c:pt idx="17">
                  <c:v>2030</c:v>
                </c:pt>
                <c:pt idx="18">
                  <c:v>2030</c:v>
                </c:pt>
                <c:pt idx="19">
                  <c:v>2030</c:v>
                </c:pt>
                <c:pt idx="21">
                  <c:v>2035</c:v>
                </c:pt>
                <c:pt idx="22">
                  <c:v>2035</c:v>
                </c:pt>
                <c:pt idx="23">
                  <c:v>2035</c:v>
                </c:pt>
                <c:pt idx="24">
                  <c:v>2035</c:v>
                </c:pt>
                <c:pt idx="25">
                  <c:v>2035</c:v>
                </c:pt>
                <c:pt idx="26">
                  <c:v>2035</c:v>
                </c:pt>
                <c:pt idx="28">
                  <c:v>2040</c:v>
                </c:pt>
                <c:pt idx="29">
                  <c:v>2040</c:v>
                </c:pt>
                <c:pt idx="30">
                  <c:v>2040</c:v>
                </c:pt>
                <c:pt idx="31">
                  <c:v>2040</c:v>
                </c:pt>
                <c:pt idx="32">
                  <c:v>2040</c:v>
                </c:pt>
                <c:pt idx="33">
                  <c:v>2040</c:v>
                </c:pt>
                <c:pt idx="35">
                  <c:v>2050</c:v>
                </c:pt>
                <c:pt idx="36">
                  <c:v>2050</c:v>
                </c:pt>
                <c:pt idx="37">
                  <c:v>2050</c:v>
                </c:pt>
                <c:pt idx="38">
                  <c:v>2050</c:v>
                </c:pt>
                <c:pt idx="39">
                  <c:v>2050</c:v>
                </c:pt>
                <c:pt idx="40">
                  <c:v>2050</c:v>
                </c:pt>
              </c:numCache>
            </c:numRef>
          </c:cat>
          <c:val>
            <c:numRef>
              <c:f>summary!$D$8:$AR$8</c:f>
              <c:numCache>
                <c:formatCode>#,##0</c:formatCode>
                <c:ptCount val="41"/>
                <c:pt idx="0">
                  <c:v>1924114.4313052692</c:v>
                </c:pt>
                <c:pt idx="1">
                  <c:v>1924474.4313052692</c:v>
                </c:pt>
                <c:pt idx="2">
                  <c:v>1922099.5079910876</c:v>
                </c:pt>
                <c:pt idx="3">
                  <c:v>1921567.6947654982</c:v>
                </c:pt>
                <c:pt idx="4">
                  <c:v>1921567.6947654982</c:v>
                </c:pt>
                <c:pt idx="5">
                  <c:v>1921567.6947654982</c:v>
                </c:pt>
                <c:pt idx="7">
                  <c:v>1849292.6773560585</c:v>
                </c:pt>
                <c:pt idx="8">
                  <c:v>1876891.844022725</c:v>
                </c:pt>
                <c:pt idx="9">
                  <c:v>1827240.1405390678</c:v>
                </c:pt>
                <c:pt idx="10">
                  <c:v>1782169.4917000541</c:v>
                </c:pt>
                <c:pt idx="11">
                  <c:v>1782169.4917000541</c:v>
                </c:pt>
                <c:pt idx="12">
                  <c:v>1782169.4917000541</c:v>
                </c:pt>
                <c:pt idx="14">
                  <c:v>1834903.9653678189</c:v>
                </c:pt>
                <c:pt idx="15">
                  <c:v>1934244.3737122586</c:v>
                </c:pt>
                <c:pt idx="16">
                  <c:v>1773801.8450117316</c:v>
                </c:pt>
                <c:pt idx="17">
                  <c:v>1582313.7584583487</c:v>
                </c:pt>
                <c:pt idx="18">
                  <c:v>1582313.7584583487</c:v>
                </c:pt>
                <c:pt idx="19">
                  <c:v>1582313.7584583487</c:v>
                </c:pt>
                <c:pt idx="21">
                  <c:v>1771508.526497215</c:v>
                </c:pt>
                <c:pt idx="22">
                  <c:v>1965333.3736187478</c:v>
                </c:pt>
                <c:pt idx="23">
                  <c:v>1693101.0525068291</c:v>
                </c:pt>
                <c:pt idx="24">
                  <c:v>1331465.9384529165</c:v>
                </c:pt>
                <c:pt idx="25">
                  <c:v>1331465.9384529165</c:v>
                </c:pt>
                <c:pt idx="26">
                  <c:v>1331465.9384529165</c:v>
                </c:pt>
                <c:pt idx="28">
                  <c:v>1687689.6781035541</c:v>
                </c:pt>
                <c:pt idx="29">
                  <c:v>1983320.9434564803</c:v>
                </c:pt>
                <c:pt idx="30">
                  <c:v>1606446.8678253067</c:v>
                </c:pt>
                <c:pt idx="31">
                  <c:v>1150116.4751468131</c:v>
                </c:pt>
                <c:pt idx="32">
                  <c:v>1150116.4751468131</c:v>
                </c:pt>
                <c:pt idx="33">
                  <c:v>1150116.4751468131</c:v>
                </c:pt>
                <c:pt idx="35">
                  <c:v>1370334.9836531612</c:v>
                </c:pt>
                <c:pt idx="36">
                  <c:v>1869543.789679101</c:v>
                </c:pt>
                <c:pt idx="37">
                  <c:v>1319167.2371168663</c:v>
                </c:pt>
                <c:pt idx="38">
                  <c:v>931991.35532691295</c:v>
                </c:pt>
                <c:pt idx="39">
                  <c:v>931991.35532691295</c:v>
                </c:pt>
                <c:pt idx="40">
                  <c:v>931991.35532691295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F-4E60-A3FF-E8BBE0B1298F}"/>
            </c:ext>
          </c:extLst>
        </c:ser>
        <c:ser>
          <c:idx val="2"/>
          <c:order val="1"/>
          <c:tx>
            <c:v>FFV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summary!$D$7:$AR$7</c:f>
              <c:numCache>
                <c:formatCode>General</c:formatCode>
                <c:ptCount val="41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7">
                  <c:v>2025</c:v>
                </c:pt>
                <c:pt idx="8">
                  <c:v>2025</c:v>
                </c:pt>
                <c:pt idx="9">
                  <c:v>2025</c:v>
                </c:pt>
                <c:pt idx="10">
                  <c:v>2025</c:v>
                </c:pt>
                <c:pt idx="11">
                  <c:v>2025</c:v>
                </c:pt>
                <c:pt idx="12">
                  <c:v>2025</c:v>
                </c:pt>
                <c:pt idx="14">
                  <c:v>2030</c:v>
                </c:pt>
                <c:pt idx="15">
                  <c:v>2030</c:v>
                </c:pt>
                <c:pt idx="16">
                  <c:v>2030</c:v>
                </c:pt>
                <c:pt idx="17">
                  <c:v>2030</c:v>
                </c:pt>
                <c:pt idx="18">
                  <c:v>2030</c:v>
                </c:pt>
                <c:pt idx="19">
                  <c:v>2030</c:v>
                </c:pt>
                <c:pt idx="21">
                  <c:v>2035</c:v>
                </c:pt>
                <c:pt idx="22">
                  <c:v>2035</c:v>
                </c:pt>
                <c:pt idx="23">
                  <c:v>2035</c:v>
                </c:pt>
                <c:pt idx="24">
                  <c:v>2035</c:v>
                </c:pt>
                <c:pt idx="25">
                  <c:v>2035</c:v>
                </c:pt>
                <c:pt idx="26">
                  <c:v>2035</c:v>
                </c:pt>
                <c:pt idx="28">
                  <c:v>2040</c:v>
                </c:pt>
                <c:pt idx="29">
                  <c:v>2040</c:v>
                </c:pt>
                <c:pt idx="30">
                  <c:v>2040</c:v>
                </c:pt>
                <c:pt idx="31">
                  <c:v>2040</c:v>
                </c:pt>
                <c:pt idx="32">
                  <c:v>2040</c:v>
                </c:pt>
                <c:pt idx="33">
                  <c:v>2040</c:v>
                </c:pt>
                <c:pt idx="35">
                  <c:v>2050</c:v>
                </c:pt>
                <c:pt idx="36">
                  <c:v>2050</c:v>
                </c:pt>
                <c:pt idx="37">
                  <c:v>2050</c:v>
                </c:pt>
                <c:pt idx="38">
                  <c:v>2050</c:v>
                </c:pt>
                <c:pt idx="39">
                  <c:v>2050</c:v>
                </c:pt>
                <c:pt idx="40">
                  <c:v>2050</c:v>
                </c:pt>
              </c:numCache>
            </c:numRef>
          </c:cat>
          <c:val>
            <c:numRef>
              <c:f>summary!$D$9:$AR$9</c:f>
              <c:numCache>
                <c:formatCode>#,##0</c:formatCode>
                <c:ptCount val="41"/>
                <c:pt idx="0">
                  <c:v>8572.1115646401267</c:v>
                </c:pt>
                <c:pt idx="1">
                  <c:v>8572.1115646401267</c:v>
                </c:pt>
                <c:pt idx="2">
                  <c:v>8572.1115646401267</c:v>
                </c:pt>
                <c:pt idx="3">
                  <c:v>8572.1115646401267</c:v>
                </c:pt>
                <c:pt idx="4">
                  <c:v>8572.1115646401267</c:v>
                </c:pt>
                <c:pt idx="5">
                  <c:v>8572.1115646401267</c:v>
                </c:pt>
                <c:pt idx="7">
                  <c:v>7796.270630248704</c:v>
                </c:pt>
                <c:pt idx="8">
                  <c:v>7796.270630248704</c:v>
                </c:pt>
                <c:pt idx="9">
                  <c:v>7796.270630248704</c:v>
                </c:pt>
                <c:pt idx="10">
                  <c:v>7796.270630248704</c:v>
                </c:pt>
                <c:pt idx="11">
                  <c:v>7796.270630248704</c:v>
                </c:pt>
                <c:pt idx="12">
                  <c:v>7796.270630248704</c:v>
                </c:pt>
                <c:pt idx="14">
                  <c:v>5836.0239700106576</c:v>
                </c:pt>
                <c:pt idx="15">
                  <c:v>5836.0239700106576</c:v>
                </c:pt>
                <c:pt idx="16">
                  <c:v>5836.0239700106576</c:v>
                </c:pt>
                <c:pt idx="17">
                  <c:v>5836.0239700106576</c:v>
                </c:pt>
                <c:pt idx="18">
                  <c:v>5836.0239700106576</c:v>
                </c:pt>
                <c:pt idx="19">
                  <c:v>5836.0239700106576</c:v>
                </c:pt>
                <c:pt idx="21">
                  <c:v>3165.0371694808728</c:v>
                </c:pt>
                <c:pt idx="22">
                  <c:v>3165.0371694808728</c:v>
                </c:pt>
                <c:pt idx="23">
                  <c:v>3165.0371694808728</c:v>
                </c:pt>
                <c:pt idx="24">
                  <c:v>3165.0371694808728</c:v>
                </c:pt>
                <c:pt idx="25">
                  <c:v>3165.0371694808728</c:v>
                </c:pt>
                <c:pt idx="26">
                  <c:v>3165.0371694808728</c:v>
                </c:pt>
                <c:pt idx="28">
                  <c:v>1427.0880660149892</c:v>
                </c:pt>
                <c:pt idx="29">
                  <c:v>1427.0880660149892</c:v>
                </c:pt>
                <c:pt idx="30">
                  <c:v>1427.0880660149892</c:v>
                </c:pt>
                <c:pt idx="31">
                  <c:v>1427.0880660149892</c:v>
                </c:pt>
                <c:pt idx="32">
                  <c:v>1427.0880660149892</c:v>
                </c:pt>
                <c:pt idx="33">
                  <c:v>1427.0880660149892</c:v>
                </c:pt>
                <c:pt idx="35">
                  <c:v>168.48271366950971</c:v>
                </c:pt>
                <c:pt idx="36">
                  <c:v>168.48271366950971</c:v>
                </c:pt>
                <c:pt idx="37">
                  <c:v>168.48271366950971</c:v>
                </c:pt>
                <c:pt idx="38">
                  <c:v>168.48271366950971</c:v>
                </c:pt>
                <c:pt idx="39">
                  <c:v>168.48271366950971</c:v>
                </c:pt>
                <c:pt idx="40">
                  <c:v>168.48271366950971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1F-4E60-A3FF-E8BBE0B1298F}"/>
            </c:ext>
          </c:extLst>
        </c:ser>
        <c:ser>
          <c:idx val="3"/>
          <c:order val="2"/>
          <c:tx>
            <c:v>diesel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summary!$D$7:$AR$7</c:f>
              <c:numCache>
                <c:formatCode>General</c:formatCode>
                <c:ptCount val="41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7">
                  <c:v>2025</c:v>
                </c:pt>
                <c:pt idx="8">
                  <c:v>2025</c:v>
                </c:pt>
                <c:pt idx="9">
                  <c:v>2025</c:v>
                </c:pt>
                <c:pt idx="10">
                  <c:v>2025</c:v>
                </c:pt>
                <c:pt idx="11">
                  <c:v>2025</c:v>
                </c:pt>
                <c:pt idx="12">
                  <c:v>2025</c:v>
                </c:pt>
                <c:pt idx="14">
                  <c:v>2030</c:v>
                </c:pt>
                <c:pt idx="15">
                  <c:v>2030</c:v>
                </c:pt>
                <c:pt idx="16">
                  <c:v>2030</c:v>
                </c:pt>
                <c:pt idx="17">
                  <c:v>2030</c:v>
                </c:pt>
                <c:pt idx="18">
                  <c:v>2030</c:v>
                </c:pt>
                <c:pt idx="19">
                  <c:v>2030</c:v>
                </c:pt>
                <c:pt idx="21">
                  <c:v>2035</c:v>
                </c:pt>
                <c:pt idx="22">
                  <c:v>2035</c:v>
                </c:pt>
                <c:pt idx="23">
                  <c:v>2035</c:v>
                </c:pt>
                <c:pt idx="24">
                  <c:v>2035</c:v>
                </c:pt>
                <c:pt idx="25">
                  <c:v>2035</c:v>
                </c:pt>
                <c:pt idx="26">
                  <c:v>2035</c:v>
                </c:pt>
                <c:pt idx="28">
                  <c:v>2040</c:v>
                </c:pt>
                <c:pt idx="29">
                  <c:v>2040</c:v>
                </c:pt>
                <c:pt idx="30">
                  <c:v>2040</c:v>
                </c:pt>
                <c:pt idx="31">
                  <c:v>2040</c:v>
                </c:pt>
                <c:pt idx="32">
                  <c:v>2040</c:v>
                </c:pt>
                <c:pt idx="33">
                  <c:v>2040</c:v>
                </c:pt>
                <c:pt idx="35">
                  <c:v>2050</c:v>
                </c:pt>
                <c:pt idx="36">
                  <c:v>2050</c:v>
                </c:pt>
                <c:pt idx="37">
                  <c:v>2050</c:v>
                </c:pt>
                <c:pt idx="38">
                  <c:v>2050</c:v>
                </c:pt>
                <c:pt idx="39">
                  <c:v>2050</c:v>
                </c:pt>
                <c:pt idx="40">
                  <c:v>2050</c:v>
                </c:pt>
              </c:numCache>
            </c:numRef>
          </c:cat>
          <c:val>
            <c:numRef>
              <c:f>summary!$D$10:$AR$10</c:f>
              <c:numCache>
                <c:formatCode>#,##0</c:formatCode>
                <c:ptCount val="41"/>
                <c:pt idx="0">
                  <c:v>789586.55464915163</c:v>
                </c:pt>
                <c:pt idx="1">
                  <c:v>789586.55464915163</c:v>
                </c:pt>
                <c:pt idx="2">
                  <c:v>789586.55464915163</c:v>
                </c:pt>
                <c:pt idx="3">
                  <c:v>789586.55464915163</c:v>
                </c:pt>
                <c:pt idx="4">
                  <c:v>789586.55464915163</c:v>
                </c:pt>
                <c:pt idx="5">
                  <c:v>789586.55464915163</c:v>
                </c:pt>
                <c:pt idx="7">
                  <c:v>787625.03018419968</c:v>
                </c:pt>
                <c:pt idx="8">
                  <c:v>787625.03018419968</c:v>
                </c:pt>
                <c:pt idx="9">
                  <c:v>787625.03018419968</c:v>
                </c:pt>
                <c:pt idx="10">
                  <c:v>787625.03018419968</c:v>
                </c:pt>
                <c:pt idx="11">
                  <c:v>787625.03018419968</c:v>
                </c:pt>
                <c:pt idx="12">
                  <c:v>787625.03018419968</c:v>
                </c:pt>
                <c:pt idx="14">
                  <c:v>702578.85839677323</c:v>
                </c:pt>
                <c:pt idx="15">
                  <c:v>702578.85839677323</c:v>
                </c:pt>
                <c:pt idx="16">
                  <c:v>702578.85839677323</c:v>
                </c:pt>
                <c:pt idx="17">
                  <c:v>702578.85839677323</c:v>
                </c:pt>
                <c:pt idx="18">
                  <c:v>702578.85839677323</c:v>
                </c:pt>
                <c:pt idx="19">
                  <c:v>702578.85839677323</c:v>
                </c:pt>
                <c:pt idx="21">
                  <c:v>553834.46856120985</c:v>
                </c:pt>
                <c:pt idx="22">
                  <c:v>553834.46856120985</c:v>
                </c:pt>
                <c:pt idx="23">
                  <c:v>553834.46856120985</c:v>
                </c:pt>
                <c:pt idx="24">
                  <c:v>553834.46856120985</c:v>
                </c:pt>
                <c:pt idx="25">
                  <c:v>553834.46856120985</c:v>
                </c:pt>
                <c:pt idx="26">
                  <c:v>553834.46856120985</c:v>
                </c:pt>
                <c:pt idx="28">
                  <c:v>423731.50202400464</c:v>
                </c:pt>
                <c:pt idx="29">
                  <c:v>423731.50202400464</c:v>
                </c:pt>
                <c:pt idx="30">
                  <c:v>423731.50202400464</c:v>
                </c:pt>
                <c:pt idx="31">
                  <c:v>423731.50202400464</c:v>
                </c:pt>
                <c:pt idx="32">
                  <c:v>423731.50202400464</c:v>
                </c:pt>
                <c:pt idx="33">
                  <c:v>423731.50202400464</c:v>
                </c:pt>
                <c:pt idx="35">
                  <c:v>221569.54188388612</c:v>
                </c:pt>
                <c:pt idx="36">
                  <c:v>221569.54188388612</c:v>
                </c:pt>
                <c:pt idx="37">
                  <c:v>221569.54188388612</c:v>
                </c:pt>
                <c:pt idx="38">
                  <c:v>221569.54188388612</c:v>
                </c:pt>
                <c:pt idx="39">
                  <c:v>221569.54188388612</c:v>
                </c:pt>
                <c:pt idx="40">
                  <c:v>221569.54188388612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1F-4E60-A3FF-E8BBE0B1298F}"/>
            </c:ext>
          </c:extLst>
        </c:ser>
        <c:ser>
          <c:idx val="4"/>
          <c:order val="3"/>
          <c:tx>
            <c:v>CNG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summary!$D$7:$AR$7</c:f>
              <c:numCache>
                <c:formatCode>General</c:formatCode>
                <c:ptCount val="41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7">
                  <c:v>2025</c:v>
                </c:pt>
                <c:pt idx="8">
                  <c:v>2025</c:v>
                </c:pt>
                <c:pt idx="9">
                  <c:v>2025</c:v>
                </c:pt>
                <c:pt idx="10">
                  <c:v>2025</c:v>
                </c:pt>
                <c:pt idx="11">
                  <c:v>2025</c:v>
                </c:pt>
                <c:pt idx="12">
                  <c:v>2025</c:v>
                </c:pt>
                <c:pt idx="14">
                  <c:v>2030</c:v>
                </c:pt>
                <c:pt idx="15">
                  <c:v>2030</c:v>
                </c:pt>
                <c:pt idx="16">
                  <c:v>2030</c:v>
                </c:pt>
                <c:pt idx="17">
                  <c:v>2030</c:v>
                </c:pt>
                <c:pt idx="18">
                  <c:v>2030</c:v>
                </c:pt>
                <c:pt idx="19">
                  <c:v>2030</c:v>
                </c:pt>
                <c:pt idx="21">
                  <c:v>2035</c:v>
                </c:pt>
                <c:pt idx="22">
                  <c:v>2035</c:v>
                </c:pt>
                <c:pt idx="23">
                  <c:v>2035</c:v>
                </c:pt>
                <c:pt idx="24">
                  <c:v>2035</c:v>
                </c:pt>
                <c:pt idx="25">
                  <c:v>2035</c:v>
                </c:pt>
                <c:pt idx="26">
                  <c:v>2035</c:v>
                </c:pt>
                <c:pt idx="28">
                  <c:v>2040</c:v>
                </c:pt>
                <c:pt idx="29">
                  <c:v>2040</c:v>
                </c:pt>
                <c:pt idx="30">
                  <c:v>2040</c:v>
                </c:pt>
                <c:pt idx="31">
                  <c:v>2040</c:v>
                </c:pt>
                <c:pt idx="32">
                  <c:v>2040</c:v>
                </c:pt>
                <c:pt idx="33">
                  <c:v>2040</c:v>
                </c:pt>
                <c:pt idx="35">
                  <c:v>2050</c:v>
                </c:pt>
                <c:pt idx="36">
                  <c:v>2050</c:v>
                </c:pt>
                <c:pt idx="37">
                  <c:v>2050</c:v>
                </c:pt>
                <c:pt idx="38">
                  <c:v>2050</c:v>
                </c:pt>
                <c:pt idx="39">
                  <c:v>2050</c:v>
                </c:pt>
                <c:pt idx="40">
                  <c:v>2050</c:v>
                </c:pt>
              </c:numCache>
            </c:numRef>
          </c:cat>
          <c:val>
            <c:numRef>
              <c:f>summary!$D$11:$AR$11</c:f>
              <c:numCache>
                <c:formatCode>#,##0</c:formatCode>
                <c:ptCount val="41"/>
                <c:pt idx="0">
                  <c:v>13529.38084704953</c:v>
                </c:pt>
                <c:pt idx="1">
                  <c:v>13529.38084704953</c:v>
                </c:pt>
                <c:pt idx="2">
                  <c:v>13529.38084704953</c:v>
                </c:pt>
                <c:pt idx="3">
                  <c:v>13529.38084704953</c:v>
                </c:pt>
                <c:pt idx="4">
                  <c:v>13529.38084704953</c:v>
                </c:pt>
                <c:pt idx="5">
                  <c:v>13529.38084704953</c:v>
                </c:pt>
                <c:pt idx="7">
                  <c:v>25566.200346556328</c:v>
                </c:pt>
                <c:pt idx="8">
                  <c:v>25566.200346556328</c:v>
                </c:pt>
                <c:pt idx="9">
                  <c:v>25566.200346556328</c:v>
                </c:pt>
                <c:pt idx="10">
                  <c:v>25566.200346556328</c:v>
                </c:pt>
                <c:pt idx="11">
                  <c:v>25566.200346556328</c:v>
                </c:pt>
                <c:pt idx="12">
                  <c:v>25566.200346556328</c:v>
                </c:pt>
                <c:pt idx="14">
                  <c:v>24790.114087823076</c:v>
                </c:pt>
                <c:pt idx="15">
                  <c:v>24790.114087823076</c:v>
                </c:pt>
                <c:pt idx="16">
                  <c:v>24790.114087823076</c:v>
                </c:pt>
                <c:pt idx="17">
                  <c:v>24790.114087823076</c:v>
                </c:pt>
                <c:pt idx="18">
                  <c:v>24790.114087823076</c:v>
                </c:pt>
                <c:pt idx="19">
                  <c:v>24790.114087823076</c:v>
                </c:pt>
                <c:pt idx="21">
                  <c:v>17792.715687415694</c:v>
                </c:pt>
                <c:pt idx="22">
                  <c:v>17792.715687415694</c:v>
                </c:pt>
                <c:pt idx="23">
                  <c:v>17792.715687415694</c:v>
                </c:pt>
                <c:pt idx="24">
                  <c:v>17792.715687415694</c:v>
                </c:pt>
                <c:pt idx="25">
                  <c:v>17792.715687415694</c:v>
                </c:pt>
                <c:pt idx="26">
                  <c:v>17792.715687415694</c:v>
                </c:pt>
                <c:pt idx="28">
                  <c:v>10744.219140858879</c:v>
                </c:pt>
                <c:pt idx="29">
                  <c:v>10744.219140858879</c:v>
                </c:pt>
                <c:pt idx="30">
                  <c:v>10744.219140858879</c:v>
                </c:pt>
                <c:pt idx="31">
                  <c:v>10744.219140858879</c:v>
                </c:pt>
                <c:pt idx="32">
                  <c:v>10744.219140858879</c:v>
                </c:pt>
                <c:pt idx="33">
                  <c:v>10744.219140858879</c:v>
                </c:pt>
                <c:pt idx="35">
                  <c:v>2211.0755814401118</c:v>
                </c:pt>
                <c:pt idx="36">
                  <c:v>2211.0755814401118</c:v>
                </c:pt>
                <c:pt idx="37">
                  <c:v>2211.0755814401118</c:v>
                </c:pt>
                <c:pt idx="38">
                  <c:v>2211.0755814401118</c:v>
                </c:pt>
                <c:pt idx="39">
                  <c:v>2211.0755814401118</c:v>
                </c:pt>
                <c:pt idx="40">
                  <c:v>2211.0755814401118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1F-4E60-A3FF-E8BBE0B1298F}"/>
            </c:ext>
          </c:extLst>
        </c:ser>
        <c:ser>
          <c:idx val="5"/>
          <c:order val="4"/>
          <c:tx>
            <c:v>PHEV(be)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summary!$D$7:$AR$7</c:f>
              <c:numCache>
                <c:formatCode>General</c:formatCode>
                <c:ptCount val="41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7">
                  <c:v>2025</c:v>
                </c:pt>
                <c:pt idx="8">
                  <c:v>2025</c:v>
                </c:pt>
                <c:pt idx="9">
                  <c:v>2025</c:v>
                </c:pt>
                <c:pt idx="10">
                  <c:v>2025</c:v>
                </c:pt>
                <c:pt idx="11">
                  <c:v>2025</c:v>
                </c:pt>
                <c:pt idx="12">
                  <c:v>2025</c:v>
                </c:pt>
                <c:pt idx="14">
                  <c:v>2030</c:v>
                </c:pt>
                <c:pt idx="15">
                  <c:v>2030</c:v>
                </c:pt>
                <c:pt idx="16">
                  <c:v>2030</c:v>
                </c:pt>
                <c:pt idx="17">
                  <c:v>2030</c:v>
                </c:pt>
                <c:pt idx="18">
                  <c:v>2030</c:v>
                </c:pt>
                <c:pt idx="19">
                  <c:v>2030</c:v>
                </c:pt>
                <c:pt idx="21">
                  <c:v>2035</c:v>
                </c:pt>
                <c:pt idx="22">
                  <c:v>2035</c:v>
                </c:pt>
                <c:pt idx="23">
                  <c:v>2035</c:v>
                </c:pt>
                <c:pt idx="24">
                  <c:v>2035</c:v>
                </c:pt>
                <c:pt idx="25">
                  <c:v>2035</c:v>
                </c:pt>
                <c:pt idx="26">
                  <c:v>2035</c:v>
                </c:pt>
                <c:pt idx="28">
                  <c:v>2040</c:v>
                </c:pt>
                <c:pt idx="29">
                  <c:v>2040</c:v>
                </c:pt>
                <c:pt idx="30">
                  <c:v>2040</c:v>
                </c:pt>
                <c:pt idx="31">
                  <c:v>2040</c:v>
                </c:pt>
                <c:pt idx="32">
                  <c:v>2040</c:v>
                </c:pt>
                <c:pt idx="33">
                  <c:v>2040</c:v>
                </c:pt>
                <c:pt idx="35">
                  <c:v>2050</c:v>
                </c:pt>
                <c:pt idx="36">
                  <c:v>2050</c:v>
                </c:pt>
                <c:pt idx="37">
                  <c:v>2050</c:v>
                </c:pt>
                <c:pt idx="38">
                  <c:v>2050</c:v>
                </c:pt>
                <c:pt idx="39">
                  <c:v>2050</c:v>
                </c:pt>
                <c:pt idx="40">
                  <c:v>2050</c:v>
                </c:pt>
              </c:numCache>
            </c:numRef>
          </c:cat>
          <c:val>
            <c:numRef>
              <c:f>summary!$D$12:$AR$12</c:f>
              <c:numCache>
                <c:formatCode>#,##0</c:formatCode>
                <c:ptCount val="41"/>
                <c:pt idx="0">
                  <c:v>30826.345475892729</c:v>
                </c:pt>
                <c:pt idx="1">
                  <c:v>30226.345475892729</c:v>
                </c:pt>
                <c:pt idx="2">
                  <c:v>31856.879019892131</c:v>
                </c:pt>
                <c:pt idx="3">
                  <c:v>32266.272669374812</c:v>
                </c:pt>
                <c:pt idx="4">
                  <c:v>32266.272669374812</c:v>
                </c:pt>
                <c:pt idx="5">
                  <c:v>32266.272669374812</c:v>
                </c:pt>
                <c:pt idx="7">
                  <c:v>106211.17921574252</c:v>
                </c:pt>
                <c:pt idx="8">
                  <c:v>92694.512549075866</c:v>
                </c:pt>
                <c:pt idx="9">
                  <c:v>118630.12368024331</c:v>
                </c:pt>
                <c:pt idx="10">
                  <c:v>139949.14212994676</c:v>
                </c:pt>
                <c:pt idx="11">
                  <c:v>139949.14212994676</c:v>
                </c:pt>
                <c:pt idx="12">
                  <c:v>139949.14212994676</c:v>
                </c:pt>
                <c:pt idx="14">
                  <c:v>168550.88003416828</c:v>
                </c:pt>
                <c:pt idx="15">
                  <c:v>140166.08405560115</c:v>
                </c:pt>
                <c:pt idx="16">
                  <c:v>193848.65017741499</c:v>
                </c:pt>
                <c:pt idx="17">
                  <c:v>318685.06913175416</c:v>
                </c:pt>
                <c:pt idx="18">
                  <c:v>318685.06913175416</c:v>
                </c:pt>
                <c:pt idx="19">
                  <c:v>318685.06913175416</c:v>
                </c:pt>
                <c:pt idx="21">
                  <c:v>179440.37460355298</c:v>
                </c:pt>
                <c:pt idx="22">
                  <c:v>153891.3666140289</c:v>
                </c:pt>
                <c:pt idx="23">
                  <c:v>206033.61343854177</c:v>
                </c:pt>
                <c:pt idx="24">
                  <c:v>460022.21137258434</c:v>
                </c:pt>
                <c:pt idx="25">
                  <c:v>460022.21137258434</c:v>
                </c:pt>
                <c:pt idx="26">
                  <c:v>460022.21137258434</c:v>
                </c:pt>
                <c:pt idx="28">
                  <c:v>160963.57487388526</c:v>
                </c:pt>
                <c:pt idx="29">
                  <c:v>141930.94351345941</c:v>
                </c:pt>
                <c:pt idx="30">
                  <c:v>184613.36588924934</c:v>
                </c:pt>
                <c:pt idx="31">
                  <c:v>511800.09195808833</c:v>
                </c:pt>
                <c:pt idx="32">
                  <c:v>511800.09195808833</c:v>
                </c:pt>
                <c:pt idx="33">
                  <c:v>511800.09195808833</c:v>
                </c:pt>
                <c:pt idx="35">
                  <c:v>84534.275855214888</c:v>
                </c:pt>
                <c:pt idx="36">
                  <c:v>78881.509786076887</c:v>
                </c:pt>
                <c:pt idx="37">
                  <c:v>96274.113264848464</c:v>
                </c:pt>
                <c:pt idx="38">
                  <c:v>369241.67214968364</c:v>
                </c:pt>
                <c:pt idx="39">
                  <c:v>369241.67214968364</c:v>
                </c:pt>
                <c:pt idx="40">
                  <c:v>369241.67214968364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1F-4E60-A3FF-E8BBE0B1298F}"/>
            </c:ext>
          </c:extLst>
        </c:ser>
        <c:ser>
          <c:idx val="6"/>
          <c:order val="5"/>
          <c:tx>
            <c:v>PHEV(di)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summary!$D$7:$AR$7</c:f>
              <c:numCache>
                <c:formatCode>General</c:formatCode>
                <c:ptCount val="41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7">
                  <c:v>2025</c:v>
                </c:pt>
                <c:pt idx="8">
                  <c:v>2025</c:v>
                </c:pt>
                <c:pt idx="9">
                  <c:v>2025</c:v>
                </c:pt>
                <c:pt idx="10">
                  <c:v>2025</c:v>
                </c:pt>
                <c:pt idx="11">
                  <c:v>2025</c:v>
                </c:pt>
                <c:pt idx="12">
                  <c:v>2025</c:v>
                </c:pt>
                <c:pt idx="14">
                  <c:v>2030</c:v>
                </c:pt>
                <c:pt idx="15">
                  <c:v>2030</c:v>
                </c:pt>
                <c:pt idx="16">
                  <c:v>2030</c:v>
                </c:pt>
                <c:pt idx="17">
                  <c:v>2030</c:v>
                </c:pt>
                <c:pt idx="18">
                  <c:v>2030</c:v>
                </c:pt>
                <c:pt idx="19">
                  <c:v>2030</c:v>
                </c:pt>
                <c:pt idx="21">
                  <c:v>2035</c:v>
                </c:pt>
                <c:pt idx="22">
                  <c:v>2035</c:v>
                </c:pt>
                <c:pt idx="23">
                  <c:v>2035</c:v>
                </c:pt>
                <c:pt idx="24">
                  <c:v>2035</c:v>
                </c:pt>
                <c:pt idx="25">
                  <c:v>2035</c:v>
                </c:pt>
                <c:pt idx="26">
                  <c:v>2035</c:v>
                </c:pt>
                <c:pt idx="28">
                  <c:v>2040</c:v>
                </c:pt>
                <c:pt idx="29">
                  <c:v>2040</c:v>
                </c:pt>
                <c:pt idx="30">
                  <c:v>2040</c:v>
                </c:pt>
                <c:pt idx="31">
                  <c:v>2040</c:v>
                </c:pt>
                <c:pt idx="32">
                  <c:v>2040</c:v>
                </c:pt>
                <c:pt idx="33">
                  <c:v>2040</c:v>
                </c:pt>
                <c:pt idx="35">
                  <c:v>2050</c:v>
                </c:pt>
                <c:pt idx="36">
                  <c:v>2050</c:v>
                </c:pt>
                <c:pt idx="37">
                  <c:v>2050</c:v>
                </c:pt>
                <c:pt idx="38">
                  <c:v>2050</c:v>
                </c:pt>
                <c:pt idx="39">
                  <c:v>2050</c:v>
                </c:pt>
                <c:pt idx="40">
                  <c:v>2050</c:v>
                </c:pt>
              </c:numCache>
            </c:numRef>
          </c:cat>
          <c:val>
            <c:numRef>
              <c:f>summary!$D$13:$AR$13</c:f>
              <c:numCache>
                <c:formatCode>#,##0</c:formatCode>
                <c:ptCount val="41"/>
                <c:pt idx="0">
                  <c:v>2210.79263010359</c:v>
                </c:pt>
                <c:pt idx="1">
                  <c:v>2210.79263010359</c:v>
                </c:pt>
                <c:pt idx="2">
                  <c:v>2210.79263010359</c:v>
                </c:pt>
                <c:pt idx="3">
                  <c:v>2210.79263010359</c:v>
                </c:pt>
                <c:pt idx="4">
                  <c:v>2210.79263010359</c:v>
                </c:pt>
                <c:pt idx="5">
                  <c:v>2210.79263010359</c:v>
                </c:pt>
                <c:pt idx="7">
                  <c:v>4526.3080439672549</c:v>
                </c:pt>
                <c:pt idx="8">
                  <c:v>4526.3080439672549</c:v>
                </c:pt>
                <c:pt idx="9">
                  <c:v>4526.3080439672549</c:v>
                </c:pt>
                <c:pt idx="10">
                  <c:v>4526.3080439672549</c:v>
                </c:pt>
                <c:pt idx="11">
                  <c:v>4526.3080439672549</c:v>
                </c:pt>
                <c:pt idx="12">
                  <c:v>4526.3080439672549</c:v>
                </c:pt>
                <c:pt idx="14">
                  <c:v>4484.9919235214757</c:v>
                </c:pt>
                <c:pt idx="15">
                  <c:v>4484.9919235214757</c:v>
                </c:pt>
                <c:pt idx="16">
                  <c:v>4484.9919235214757</c:v>
                </c:pt>
                <c:pt idx="17">
                  <c:v>4484.9919235214757</c:v>
                </c:pt>
                <c:pt idx="18">
                  <c:v>4484.9919235214757</c:v>
                </c:pt>
                <c:pt idx="19">
                  <c:v>4484.9919235214757</c:v>
                </c:pt>
                <c:pt idx="21">
                  <c:v>3027.9881036100805</c:v>
                </c:pt>
                <c:pt idx="22">
                  <c:v>3027.9881036100805</c:v>
                </c:pt>
                <c:pt idx="23">
                  <c:v>3027.9881036100805</c:v>
                </c:pt>
                <c:pt idx="24">
                  <c:v>3027.9881036100805</c:v>
                </c:pt>
                <c:pt idx="25">
                  <c:v>3027.9881036100805</c:v>
                </c:pt>
                <c:pt idx="26">
                  <c:v>3027.9881036100805</c:v>
                </c:pt>
                <c:pt idx="28">
                  <c:v>1693.0463082704505</c:v>
                </c:pt>
                <c:pt idx="29">
                  <c:v>1693.0463082704505</c:v>
                </c:pt>
                <c:pt idx="30">
                  <c:v>1693.0463082704505</c:v>
                </c:pt>
                <c:pt idx="31">
                  <c:v>1693.0463082704505</c:v>
                </c:pt>
                <c:pt idx="32">
                  <c:v>1693.0463082704505</c:v>
                </c:pt>
                <c:pt idx="33">
                  <c:v>1693.0463082704505</c:v>
                </c:pt>
                <c:pt idx="35">
                  <c:v>293.98819140695491</c:v>
                </c:pt>
                <c:pt idx="36">
                  <c:v>293.98819140695491</c:v>
                </c:pt>
                <c:pt idx="37">
                  <c:v>293.98819140695491</c:v>
                </c:pt>
                <c:pt idx="38">
                  <c:v>293.98819140695491</c:v>
                </c:pt>
                <c:pt idx="39">
                  <c:v>293.98819140695491</c:v>
                </c:pt>
                <c:pt idx="40">
                  <c:v>293.98819140695491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1F-4E60-A3FF-E8BBE0B1298F}"/>
            </c:ext>
          </c:extLst>
        </c:ser>
        <c:ser>
          <c:idx val="7"/>
          <c:order val="6"/>
          <c:tx>
            <c:v>BEV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summary!$D$7:$AR$7</c:f>
              <c:numCache>
                <c:formatCode>General</c:formatCode>
                <c:ptCount val="41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7">
                  <c:v>2025</c:v>
                </c:pt>
                <c:pt idx="8">
                  <c:v>2025</c:v>
                </c:pt>
                <c:pt idx="9">
                  <c:v>2025</c:v>
                </c:pt>
                <c:pt idx="10">
                  <c:v>2025</c:v>
                </c:pt>
                <c:pt idx="11">
                  <c:v>2025</c:v>
                </c:pt>
                <c:pt idx="12">
                  <c:v>2025</c:v>
                </c:pt>
                <c:pt idx="14">
                  <c:v>2030</c:v>
                </c:pt>
                <c:pt idx="15">
                  <c:v>2030</c:v>
                </c:pt>
                <c:pt idx="16">
                  <c:v>2030</c:v>
                </c:pt>
                <c:pt idx="17">
                  <c:v>2030</c:v>
                </c:pt>
                <c:pt idx="18">
                  <c:v>2030</c:v>
                </c:pt>
                <c:pt idx="19">
                  <c:v>2030</c:v>
                </c:pt>
                <c:pt idx="21">
                  <c:v>2035</c:v>
                </c:pt>
                <c:pt idx="22">
                  <c:v>2035</c:v>
                </c:pt>
                <c:pt idx="23">
                  <c:v>2035</c:v>
                </c:pt>
                <c:pt idx="24">
                  <c:v>2035</c:v>
                </c:pt>
                <c:pt idx="25">
                  <c:v>2035</c:v>
                </c:pt>
                <c:pt idx="26">
                  <c:v>2035</c:v>
                </c:pt>
                <c:pt idx="28">
                  <c:v>2040</c:v>
                </c:pt>
                <c:pt idx="29">
                  <c:v>2040</c:v>
                </c:pt>
                <c:pt idx="30">
                  <c:v>2040</c:v>
                </c:pt>
                <c:pt idx="31">
                  <c:v>2040</c:v>
                </c:pt>
                <c:pt idx="32">
                  <c:v>2040</c:v>
                </c:pt>
                <c:pt idx="33">
                  <c:v>2040</c:v>
                </c:pt>
                <c:pt idx="35">
                  <c:v>2050</c:v>
                </c:pt>
                <c:pt idx="36">
                  <c:v>2050</c:v>
                </c:pt>
                <c:pt idx="37">
                  <c:v>2050</c:v>
                </c:pt>
                <c:pt idx="38">
                  <c:v>2050</c:v>
                </c:pt>
                <c:pt idx="39">
                  <c:v>2050</c:v>
                </c:pt>
                <c:pt idx="40">
                  <c:v>2050</c:v>
                </c:pt>
              </c:numCache>
            </c:numRef>
          </c:cat>
          <c:val>
            <c:numRef>
              <c:f>summary!$D$14:$AR$14</c:f>
              <c:numCache>
                <c:formatCode>#,##0</c:formatCode>
                <c:ptCount val="41"/>
                <c:pt idx="0">
                  <c:v>7875.530806202386</c:v>
                </c:pt>
                <c:pt idx="1">
                  <c:v>8115.530806202386</c:v>
                </c:pt>
                <c:pt idx="2">
                  <c:v>8859.9205763847858</c:v>
                </c:pt>
                <c:pt idx="3">
                  <c:v>8747.0994110227221</c:v>
                </c:pt>
                <c:pt idx="4">
                  <c:v>8747.0994110227221</c:v>
                </c:pt>
                <c:pt idx="5">
                  <c:v>8747.0994110227221</c:v>
                </c:pt>
                <c:pt idx="7">
                  <c:v>57295.929188822956</c:v>
                </c:pt>
                <c:pt idx="8">
                  <c:v>43213.429188822949</c:v>
                </c:pt>
                <c:pt idx="9">
                  <c:v>66929.521541313006</c:v>
                </c:pt>
                <c:pt idx="10">
                  <c:v>88936.923495860421</c:v>
                </c:pt>
                <c:pt idx="11">
                  <c:v>88936.923495860421</c:v>
                </c:pt>
                <c:pt idx="12">
                  <c:v>88936.923495860421</c:v>
                </c:pt>
                <c:pt idx="14">
                  <c:v>176304.52188292507</c:v>
                </c:pt>
                <c:pt idx="15">
                  <c:v>105348.90951705255</c:v>
                </c:pt>
                <c:pt idx="16">
                  <c:v>212108.87209576584</c:v>
                </c:pt>
                <c:pt idx="17">
                  <c:v>276829.62457084382</c:v>
                </c:pt>
                <c:pt idx="18">
                  <c:v>276829.62457084382</c:v>
                </c:pt>
                <c:pt idx="19">
                  <c:v>276829.62457084382</c:v>
                </c:pt>
                <c:pt idx="21">
                  <c:v>389876.73424214555</c:v>
                </c:pt>
                <c:pt idx="22">
                  <c:v>221600.89511013686</c:v>
                </c:pt>
                <c:pt idx="23">
                  <c:v>441690.96939754306</c:v>
                </c:pt>
                <c:pt idx="24">
                  <c:v>548145.04354536894</c:v>
                </c:pt>
                <c:pt idx="25">
                  <c:v>548145.04354536894</c:v>
                </c:pt>
                <c:pt idx="26">
                  <c:v>548145.04354536894</c:v>
                </c:pt>
                <c:pt idx="28">
                  <c:v>688042.60332733183</c:v>
                </c:pt>
                <c:pt idx="29">
                  <c:v>411443.96933483164</c:v>
                </c:pt>
                <c:pt idx="30">
                  <c:v>745635.62259021541</c:v>
                </c:pt>
                <c:pt idx="31">
                  <c:v>874223.03868574114</c:v>
                </c:pt>
                <c:pt idx="32">
                  <c:v>874223.03868574114</c:v>
                </c:pt>
                <c:pt idx="33">
                  <c:v>874223.03868574114</c:v>
                </c:pt>
                <c:pt idx="35">
                  <c:v>1470671.209079447</c:v>
                </c:pt>
                <c:pt idx="36">
                  <c:v>977115.16912264598</c:v>
                </c:pt>
                <c:pt idx="37">
                  <c:v>1510099.1182061087</c:v>
                </c:pt>
                <c:pt idx="38">
                  <c:v>1624262.3167484109</c:v>
                </c:pt>
                <c:pt idx="39">
                  <c:v>1624262.3167484109</c:v>
                </c:pt>
                <c:pt idx="40">
                  <c:v>1624262.3167484109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1F-4E60-A3FF-E8BBE0B1298F}"/>
            </c:ext>
          </c:extLst>
        </c:ser>
        <c:ser>
          <c:idx val="9"/>
          <c:order val="7"/>
          <c:tx>
            <c:v>vety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summary!$D$7:$AR$7</c:f>
              <c:numCache>
                <c:formatCode>General</c:formatCode>
                <c:ptCount val="41"/>
                <c:pt idx="0">
                  <c:v>2020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7">
                  <c:v>2025</c:v>
                </c:pt>
                <c:pt idx="8">
                  <c:v>2025</c:v>
                </c:pt>
                <c:pt idx="9">
                  <c:v>2025</c:v>
                </c:pt>
                <c:pt idx="10">
                  <c:v>2025</c:v>
                </c:pt>
                <c:pt idx="11">
                  <c:v>2025</c:v>
                </c:pt>
                <c:pt idx="12">
                  <c:v>2025</c:v>
                </c:pt>
                <c:pt idx="14">
                  <c:v>2030</c:v>
                </c:pt>
                <c:pt idx="15">
                  <c:v>2030</c:v>
                </c:pt>
                <c:pt idx="16">
                  <c:v>2030</c:v>
                </c:pt>
                <c:pt idx="17">
                  <c:v>2030</c:v>
                </c:pt>
                <c:pt idx="18">
                  <c:v>2030</c:v>
                </c:pt>
                <c:pt idx="19">
                  <c:v>2030</c:v>
                </c:pt>
                <c:pt idx="21">
                  <c:v>2035</c:v>
                </c:pt>
                <c:pt idx="22">
                  <c:v>2035</c:v>
                </c:pt>
                <c:pt idx="23">
                  <c:v>2035</c:v>
                </c:pt>
                <c:pt idx="24">
                  <c:v>2035</c:v>
                </c:pt>
                <c:pt idx="25">
                  <c:v>2035</c:v>
                </c:pt>
                <c:pt idx="26">
                  <c:v>2035</c:v>
                </c:pt>
                <c:pt idx="28">
                  <c:v>2040</c:v>
                </c:pt>
                <c:pt idx="29">
                  <c:v>2040</c:v>
                </c:pt>
                <c:pt idx="30">
                  <c:v>2040</c:v>
                </c:pt>
                <c:pt idx="31">
                  <c:v>2040</c:v>
                </c:pt>
                <c:pt idx="32">
                  <c:v>2040</c:v>
                </c:pt>
                <c:pt idx="33">
                  <c:v>2040</c:v>
                </c:pt>
                <c:pt idx="35">
                  <c:v>2050</c:v>
                </c:pt>
                <c:pt idx="36">
                  <c:v>2050</c:v>
                </c:pt>
                <c:pt idx="37">
                  <c:v>2050</c:v>
                </c:pt>
                <c:pt idx="38">
                  <c:v>2050</c:v>
                </c:pt>
                <c:pt idx="39">
                  <c:v>2050</c:v>
                </c:pt>
                <c:pt idx="40">
                  <c:v>2050</c:v>
                </c:pt>
              </c:numCache>
            </c:numRef>
          </c:cat>
          <c:val>
            <c:numRef>
              <c:f>summary!$D$16:$AR$16</c:f>
              <c:numCache>
                <c:formatCode>#,##0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0.93296495339105068</c:v>
                </c:pt>
                <c:pt idx="8">
                  <c:v>0.93296495339105068</c:v>
                </c:pt>
                <c:pt idx="9">
                  <c:v>0.93296495339105068</c:v>
                </c:pt>
                <c:pt idx="10">
                  <c:v>0.93296495339105068</c:v>
                </c:pt>
                <c:pt idx="11">
                  <c:v>0.93296495339105068</c:v>
                </c:pt>
                <c:pt idx="12">
                  <c:v>0.93296495339105068</c:v>
                </c:pt>
                <c:pt idx="14">
                  <c:v>0.72908933979683133</c:v>
                </c:pt>
                <c:pt idx="15">
                  <c:v>0.72908933979683133</c:v>
                </c:pt>
                <c:pt idx="16">
                  <c:v>0.72908933979683133</c:v>
                </c:pt>
                <c:pt idx="17">
                  <c:v>0.72908933979683133</c:v>
                </c:pt>
                <c:pt idx="18">
                  <c:v>0.72908933979683133</c:v>
                </c:pt>
                <c:pt idx="19">
                  <c:v>0.72908933979683133</c:v>
                </c:pt>
                <c:pt idx="21">
                  <c:v>0.44291067354936237</c:v>
                </c:pt>
                <c:pt idx="22">
                  <c:v>0.44291067354936237</c:v>
                </c:pt>
                <c:pt idx="23">
                  <c:v>0.44291067354936237</c:v>
                </c:pt>
                <c:pt idx="24">
                  <c:v>0.44291067354936237</c:v>
                </c:pt>
                <c:pt idx="25">
                  <c:v>0.44291067354936237</c:v>
                </c:pt>
                <c:pt idx="26">
                  <c:v>0.44291067354936237</c:v>
                </c:pt>
                <c:pt idx="28">
                  <c:v>0.21524839841043911</c:v>
                </c:pt>
                <c:pt idx="29">
                  <c:v>0.21524839841043911</c:v>
                </c:pt>
                <c:pt idx="30">
                  <c:v>0.21524839841043911</c:v>
                </c:pt>
                <c:pt idx="31">
                  <c:v>0.21524839841043911</c:v>
                </c:pt>
                <c:pt idx="32">
                  <c:v>0.21524839841043911</c:v>
                </c:pt>
                <c:pt idx="33">
                  <c:v>0.21524839841043911</c:v>
                </c:pt>
                <c:pt idx="35">
                  <c:v>2.4939823200196783E-2</c:v>
                </c:pt>
                <c:pt idx="36">
                  <c:v>2.4939823200196783E-2</c:v>
                </c:pt>
                <c:pt idx="37">
                  <c:v>2.4939823200196783E-2</c:v>
                </c:pt>
                <c:pt idx="38">
                  <c:v>2.4939823200196783E-2</c:v>
                </c:pt>
                <c:pt idx="39">
                  <c:v>2.4939823200196783E-2</c:v>
                </c:pt>
                <c:pt idx="40">
                  <c:v>2.4939823200196783E-2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1F-4E60-A3FF-E8BBE0B12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068152"/>
        <c:axId val="511072416"/>
      </c:barChart>
      <c:catAx>
        <c:axId val="51106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11072416"/>
        <c:crosses val="autoZero"/>
        <c:auto val="1"/>
        <c:lblAlgn val="ctr"/>
        <c:lblOffset val="100"/>
        <c:noMultiLvlLbl val="0"/>
      </c:catAx>
      <c:valAx>
        <c:axId val="51107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1106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98000508718938"/>
          <c:y val="0.93117929837216062"/>
          <c:w val="0.80716476309346286"/>
          <c:h val="3.532633599991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800"/>
              <a:t>Tieliikenteen CO</a:t>
            </a:r>
            <a:r>
              <a:rPr lang="fi-FI" sz="1800" baseline="-25000"/>
              <a:t>2</a:t>
            </a:r>
            <a:r>
              <a:rPr lang="fi-FI" sz="1800"/>
              <a:t>-päästöt</a:t>
            </a:r>
          </a:p>
        </c:rich>
      </c:tx>
      <c:layout>
        <c:manualLayout>
          <c:xMode val="edge"/>
          <c:yMode val="edge"/>
          <c:x val="0.3982006618591411"/>
          <c:y val="4.38884713077782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65712801616286"/>
          <c:y val="0.12711855618088597"/>
          <c:w val="0.83696683034828745"/>
          <c:h val="0.77780837761301436"/>
        </c:manualLayout>
      </c:layout>
      <c:scatterChart>
        <c:scatterStyle val="smoothMarker"/>
        <c:varyColors val="0"/>
        <c:ser>
          <c:idx val="0"/>
          <c:order val="0"/>
          <c:tx>
            <c:v>perus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'CO2-luvut'!$E$4:$AQ$4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xVal>
          <c:yVal>
            <c:numRef>
              <c:f>'CO2-luvut'!$E$10:$AQ$10</c:f>
              <c:numCache>
                <c:formatCode>#,##0</c:formatCode>
                <c:ptCount val="39"/>
                <c:pt idx="0">
                  <c:v>12140896.941282876</c:v>
                </c:pt>
                <c:pt idx="1">
                  <c:v>11986214.263285682</c:v>
                </c:pt>
                <c:pt idx="2">
                  <c:v>11104299.251334444</c:v>
                </c:pt>
                <c:pt idx="3">
                  <c:v>10557744.672168281</c:v>
                </c:pt>
                <c:pt idx="4">
                  <c:v>11615020.677399827</c:v>
                </c:pt>
                <c:pt idx="5">
                  <c:v>10701281.662892424</c:v>
                </c:pt>
                <c:pt idx="6">
                  <c:v>10788938.593282156</c:v>
                </c:pt>
                <c:pt idx="7">
                  <c:v>10297036.02020935</c:v>
                </c:pt>
                <c:pt idx="8">
                  <c:v>10290272.121609429</c:v>
                </c:pt>
                <c:pt idx="9">
                  <c:v>9673665.7044691406</c:v>
                </c:pt>
                <c:pt idx="10">
                  <c:v>9420411.8557652738</c:v>
                </c:pt>
                <c:pt idx="11">
                  <c:v>9151762.3502633907</c:v>
                </c:pt>
                <c:pt idx="12">
                  <c:v>8877590.7925236952</c:v>
                </c:pt>
                <c:pt idx="13">
                  <c:v>8588709.2576727048</c:v>
                </c:pt>
                <c:pt idx="14">
                  <c:v>8289103.0777780069</c:v>
                </c:pt>
                <c:pt idx="15">
                  <c:v>7997953.6068539396</c:v>
                </c:pt>
                <c:pt idx="16">
                  <c:v>7698452.614953463</c:v>
                </c:pt>
                <c:pt idx="17">
                  <c:v>7392226.0480445772</c:v>
                </c:pt>
                <c:pt idx="18">
                  <c:v>7253470.82312229</c:v>
                </c:pt>
                <c:pt idx="19">
                  <c:v>7066413.8448204463</c:v>
                </c:pt>
                <c:pt idx="20">
                  <c:v>6893027.3943548994</c:v>
                </c:pt>
                <c:pt idx="21">
                  <c:v>6730944.8949458348</c:v>
                </c:pt>
                <c:pt idx="22">
                  <c:v>6567477.8433342576</c:v>
                </c:pt>
                <c:pt idx="23">
                  <c:v>6408062.8274235288</c:v>
                </c:pt>
                <c:pt idx="24">
                  <c:v>6263523.3126610704</c:v>
                </c:pt>
                <c:pt idx="25">
                  <c:v>6122410.9610746335</c:v>
                </c:pt>
                <c:pt idx="26">
                  <c:v>5984440.2508842032</c:v>
                </c:pt>
                <c:pt idx="27">
                  <c:v>5849683.0338553004</c:v>
                </c:pt>
                <c:pt idx="28">
                  <c:v>5717916.7883909354</c:v>
                </c:pt>
                <c:pt idx="29">
                  <c:v>5576698.2996667167</c:v>
                </c:pt>
                <c:pt idx="30">
                  <c:v>5444368.1935830675</c:v>
                </c:pt>
                <c:pt idx="31">
                  <c:v>5313849.7190035684</c:v>
                </c:pt>
                <c:pt idx="32">
                  <c:v>5185088.3024590313</c:v>
                </c:pt>
                <c:pt idx="33">
                  <c:v>5059378.538669995</c:v>
                </c:pt>
                <c:pt idx="34">
                  <c:v>4943066.5491080126</c:v>
                </c:pt>
                <c:pt idx="35">
                  <c:v>4827463.2961626733</c:v>
                </c:pt>
                <c:pt idx="36">
                  <c:v>4712297.3732600417</c:v>
                </c:pt>
                <c:pt idx="37">
                  <c:v>4601165.6092695398</c:v>
                </c:pt>
                <c:pt idx="38">
                  <c:v>4485736.6030488536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10-4A66-9AF3-2A7575B35E30}"/>
            </c:ext>
          </c:extLst>
        </c:ser>
        <c:ser>
          <c:idx val="5"/>
          <c:order val="1"/>
          <c:tx>
            <c:v>perus-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'CO2-luvut'!$M$23:$AQ$23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xVal>
          <c:yVal>
            <c:numRef>
              <c:f>'CO2-luvut'!$M$29:$AQ$29</c:f>
              <c:numCache>
                <c:formatCode>#,##0</c:formatCode>
                <c:ptCount val="31"/>
                <c:pt idx="0">
                  <c:v>10290422.470939334</c:v>
                </c:pt>
                <c:pt idx="1">
                  <c:v>9674847.2938609459</c:v>
                </c:pt>
                <c:pt idx="2">
                  <c:v>9424615.9928301815</c:v>
                </c:pt>
                <c:pt idx="3">
                  <c:v>9162719.8896719459</c:v>
                </c:pt>
                <c:pt idx="4">
                  <c:v>8891969.1649944186</c:v>
                </c:pt>
                <c:pt idx="5">
                  <c:v>8619902.8782367054</c:v>
                </c:pt>
                <c:pt idx="6">
                  <c:v>8340496.7809495525</c:v>
                </c:pt>
                <c:pt idx="7">
                  <c:v>8054666.3466715291</c:v>
                </c:pt>
                <c:pt idx="8">
                  <c:v>7771326.1860689139</c:v>
                </c:pt>
                <c:pt idx="9">
                  <c:v>7485606.9705270231</c:v>
                </c:pt>
                <c:pt idx="10">
                  <c:v>7370251.454728703</c:v>
                </c:pt>
                <c:pt idx="11">
                  <c:v>7208291.4486035658</c:v>
                </c:pt>
                <c:pt idx="12">
                  <c:v>7060953.5146817928</c:v>
                </c:pt>
                <c:pt idx="13">
                  <c:v>6919506.0362530909</c:v>
                </c:pt>
                <c:pt idx="14">
                  <c:v>6777806.4079028005</c:v>
                </c:pt>
                <c:pt idx="15">
                  <c:v>6641142.010582177</c:v>
                </c:pt>
                <c:pt idx="16">
                  <c:v>6521668.7610178208</c:v>
                </c:pt>
                <c:pt idx="17">
                  <c:v>6406604.887500735</c:v>
                </c:pt>
                <c:pt idx="18">
                  <c:v>6295545.1691231001</c:v>
                </c:pt>
                <c:pt idx="19">
                  <c:v>6188475.2620783336</c:v>
                </c:pt>
                <c:pt idx="20">
                  <c:v>6079930.5868558567</c:v>
                </c:pt>
                <c:pt idx="21">
                  <c:v>5968555.9640738741</c:v>
                </c:pt>
                <c:pt idx="22">
                  <c:v>5856038.4374560872</c:v>
                </c:pt>
                <c:pt idx="23">
                  <c:v>5750438.5059302924</c:v>
                </c:pt>
                <c:pt idx="24">
                  <c:v>5642058.5811082069</c:v>
                </c:pt>
                <c:pt idx="25">
                  <c:v>5537255.0481981505</c:v>
                </c:pt>
                <c:pt idx="26">
                  <c:v>5447891.6223302344</c:v>
                </c:pt>
                <c:pt idx="27">
                  <c:v>5355285.573517032</c:v>
                </c:pt>
                <c:pt idx="28">
                  <c:v>5267857.7067452008</c:v>
                </c:pt>
                <c:pt idx="29">
                  <c:v>5176736.8960962351</c:v>
                </c:pt>
                <c:pt idx="30">
                  <c:v>5086219.7538466305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AD-485D-806A-9058A13C2EFB}"/>
            </c:ext>
          </c:extLst>
        </c:ser>
        <c:ser>
          <c:idx val="4"/>
          <c:order val="2"/>
          <c:tx>
            <c:v>perus+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'CO2-luvut'!$E$4:$AQ$4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xVal>
          <c:yVal>
            <c:numRef>
              <c:f>'CO2-luvut'!$E$47:$AQ$47</c:f>
              <c:numCache>
                <c:formatCode>#,##0</c:formatCode>
                <c:ptCount val="39"/>
                <c:pt idx="0">
                  <c:v>12140896.941282876</c:v>
                </c:pt>
                <c:pt idx="1">
                  <c:v>11986214.263285682</c:v>
                </c:pt>
                <c:pt idx="2">
                  <c:v>11104299.251334444</c:v>
                </c:pt>
                <c:pt idx="3">
                  <c:v>10557744.672168281</c:v>
                </c:pt>
                <c:pt idx="4">
                  <c:v>11615020.677399827</c:v>
                </c:pt>
                <c:pt idx="5">
                  <c:v>10701281.662892424</c:v>
                </c:pt>
                <c:pt idx="6">
                  <c:v>10788938.593282156</c:v>
                </c:pt>
                <c:pt idx="7">
                  <c:v>10297036.02020935</c:v>
                </c:pt>
                <c:pt idx="8">
                  <c:v>10288264.068617897</c:v>
                </c:pt>
                <c:pt idx="9">
                  <c:v>9666794.1139321048</c:v>
                </c:pt>
                <c:pt idx="10">
                  <c:v>9430735.9160024095</c:v>
                </c:pt>
                <c:pt idx="11">
                  <c:v>9154313.339326011</c:v>
                </c:pt>
                <c:pt idx="12">
                  <c:v>8849431.5259913336</c:v>
                </c:pt>
                <c:pt idx="13">
                  <c:v>8554098.9305809308</c:v>
                </c:pt>
                <c:pt idx="14">
                  <c:v>8253233.8619956607</c:v>
                </c:pt>
                <c:pt idx="15">
                  <c:v>7948384.8085057177</c:v>
                </c:pt>
                <c:pt idx="16">
                  <c:v>7633862.8446600791</c:v>
                </c:pt>
                <c:pt idx="17">
                  <c:v>7327291.3077757517</c:v>
                </c:pt>
                <c:pt idx="18">
                  <c:v>7177284.4085950768</c:v>
                </c:pt>
                <c:pt idx="19">
                  <c:v>6990297.8363345405</c:v>
                </c:pt>
                <c:pt idx="20">
                  <c:v>6810991.0768047404</c:v>
                </c:pt>
                <c:pt idx="21">
                  <c:v>6643930.7189152539</c:v>
                </c:pt>
                <c:pt idx="22">
                  <c:v>6482636.1571638435</c:v>
                </c:pt>
                <c:pt idx="23">
                  <c:v>6320105.6787261833</c:v>
                </c:pt>
                <c:pt idx="24">
                  <c:v>6172970.2129827663</c:v>
                </c:pt>
                <c:pt idx="25">
                  <c:v>6035890.5614971388</c:v>
                </c:pt>
                <c:pt idx="26">
                  <c:v>5897102.7410904458</c:v>
                </c:pt>
                <c:pt idx="27">
                  <c:v>5762438.4199723154</c:v>
                </c:pt>
                <c:pt idx="28">
                  <c:v>5631668.7416614098</c:v>
                </c:pt>
                <c:pt idx="29">
                  <c:v>5498249.2902959865</c:v>
                </c:pt>
                <c:pt idx="30">
                  <c:v>5364333.7950721653</c:v>
                </c:pt>
                <c:pt idx="31">
                  <c:v>5233056.1235407228</c:v>
                </c:pt>
                <c:pt idx="32">
                  <c:v>5108928.3539986135</c:v>
                </c:pt>
                <c:pt idx="33">
                  <c:v>4988269.4209932396</c:v>
                </c:pt>
                <c:pt idx="34">
                  <c:v>4877300.7104637939</c:v>
                </c:pt>
                <c:pt idx="35">
                  <c:v>4767422.2948801294</c:v>
                </c:pt>
                <c:pt idx="36">
                  <c:v>4658240.5518629123</c:v>
                </c:pt>
                <c:pt idx="37">
                  <c:v>4549252.6054488318</c:v>
                </c:pt>
                <c:pt idx="38">
                  <c:v>4440275.8489050344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10-4A66-9AF3-2A7575B35E30}"/>
            </c:ext>
          </c:extLst>
        </c:ser>
        <c:ser>
          <c:idx val="1"/>
          <c:order val="3"/>
          <c:tx>
            <c:v>lisää sähkö-HA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'CO2-luvut'!$E$4:$AQ$4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xVal>
          <c:yVal>
            <c:numRef>
              <c:f>'CO2-luvut'!$E$65:$AQ$65</c:f>
              <c:numCache>
                <c:formatCode>#,##0</c:formatCode>
                <c:ptCount val="39"/>
                <c:pt idx="0">
                  <c:v>12140896.941282876</c:v>
                </c:pt>
                <c:pt idx="1">
                  <c:v>11986214.263285682</c:v>
                </c:pt>
                <c:pt idx="2">
                  <c:v>11104299.251334444</c:v>
                </c:pt>
                <c:pt idx="3">
                  <c:v>10557744.672168281</c:v>
                </c:pt>
                <c:pt idx="4">
                  <c:v>11615020.677399827</c:v>
                </c:pt>
                <c:pt idx="5">
                  <c:v>10701281.662892424</c:v>
                </c:pt>
                <c:pt idx="6">
                  <c:v>10788938.593282156</c:v>
                </c:pt>
                <c:pt idx="7">
                  <c:v>10297036.02020935</c:v>
                </c:pt>
                <c:pt idx="8">
                  <c:v>10287184.893552637</c:v>
                </c:pt>
                <c:pt idx="9">
                  <c:v>9661533.9357944503</c:v>
                </c:pt>
                <c:pt idx="10">
                  <c:v>9393854.9458003193</c:v>
                </c:pt>
                <c:pt idx="11">
                  <c:v>9114410.8222650625</c:v>
                </c:pt>
                <c:pt idx="12">
                  <c:v>8814987.2705408596</c:v>
                </c:pt>
                <c:pt idx="13">
                  <c:v>8501676.1799212974</c:v>
                </c:pt>
                <c:pt idx="14">
                  <c:v>8176888.7088710638</c:v>
                </c:pt>
                <c:pt idx="15">
                  <c:v>7845221.6624039067</c:v>
                </c:pt>
                <c:pt idx="16">
                  <c:v>7508745.0795037849</c:v>
                </c:pt>
                <c:pt idx="17">
                  <c:v>7168714.5773583241</c:v>
                </c:pt>
                <c:pt idx="18">
                  <c:v>6984653.4989199787</c:v>
                </c:pt>
                <c:pt idx="19">
                  <c:v>6761547.8095877673</c:v>
                </c:pt>
                <c:pt idx="20">
                  <c:v>6556404.4725965662</c:v>
                </c:pt>
                <c:pt idx="21">
                  <c:v>6354229.9118710291</c:v>
                </c:pt>
                <c:pt idx="22">
                  <c:v>6168212.495834874</c:v>
                </c:pt>
                <c:pt idx="23">
                  <c:v>5984905.9089679094</c:v>
                </c:pt>
                <c:pt idx="24">
                  <c:v>5819070.4328105673</c:v>
                </c:pt>
                <c:pt idx="25">
                  <c:v>5661634.3872239655</c:v>
                </c:pt>
                <c:pt idx="26">
                  <c:v>5512372.2741870871</c:v>
                </c:pt>
                <c:pt idx="27">
                  <c:v>5365991.8487704089</c:v>
                </c:pt>
                <c:pt idx="28">
                  <c:v>5233025.685357905</c:v>
                </c:pt>
                <c:pt idx="29">
                  <c:v>5095851.7363662766</c:v>
                </c:pt>
                <c:pt idx="30">
                  <c:v>4967449.727763176</c:v>
                </c:pt>
                <c:pt idx="31">
                  <c:v>4845506.2610079637</c:v>
                </c:pt>
                <c:pt idx="32">
                  <c:v>4729634.9360694718</c:v>
                </c:pt>
                <c:pt idx="33">
                  <c:v>4620730.8359467033</c:v>
                </c:pt>
                <c:pt idx="34">
                  <c:v>4519578.658333879</c:v>
                </c:pt>
                <c:pt idx="35">
                  <c:v>4426977.0295627397</c:v>
                </c:pt>
                <c:pt idx="36">
                  <c:v>4333565.0748943184</c:v>
                </c:pt>
                <c:pt idx="37">
                  <c:v>4242990.8695854889</c:v>
                </c:pt>
                <c:pt idx="38">
                  <c:v>4154898.2376088444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10-4A66-9AF3-2A7575B35E30}"/>
            </c:ext>
          </c:extLst>
        </c:ser>
        <c:ser>
          <c:idx val="2"/>
          <c:order val="4"/>
          <c:tx>
            <c:v>lisää sähkö-HA ja sähkö-KA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'CO2-luvut'!$E$4:$AQ$4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xVal>
          <c:yVal>
            <c:numRef>
              <c:f>'CO2-luvut'!$E$83:$AQ$83</c:f>
              <c:numCache>
                <c:formatCode>#,##0</c:formatCode>
                <c:ptCount val="39"/>
                <c:pt idx="0">
                  <c:v>12140896.941282876</c:v>
                </c:pt>
                <c:pt idx="1">
                  <c:v>11986214.263285682</c:v>
                </c:pt>
                <c:pt idx="2">
                  <c:v>11104299.251334444</c:v>
                </c:pt>
                <c:pt idx="3">
                  <c:v>10557744.672168281</c:v>
                </c:pt>
                <c:pt idx="4">
                  <c:v>11615020.677399827</c:v>
                </c:pt>
                <c:pt idx="5">
                  <c:v>10700564.003180746</c:v>
                </c:pt>
                <c:pt idx="6">
                  <c:v>10785841.223658407</c:v>
                </c:pt>
                <c:pt idx="7">
                  <c:v>10290432.503791299</c:v>
                </c:pt>
                <c:pt idx="8">
                  <c:v>10275461.711638931</c:v>
                </c:pt>
                <c:pt idx="9">
                  <c:v>9644951.6171069108</c:v>
                </c:pt>
                <c:pt idx="10">
                  <c:v>9371139.8123061769</c:v>
                </c:pt>
                <c:pt idx="11">
                  <c:v>9085121.2510644514</c:v>
                </c:pt>
                <c:pt idx="12">
                  <c:v>8771130.2516986951</c:v>
                </c:pt>
                <c:pt idx="13">
                  <c:v>8451078.9412803762</c:v>
                </c:pt>
                <c:pt idx="14">
                  <c:v>8119755.3841154519</c:v>
                </c:pt>
                <c:pt idx="15">
                  <c:v>7781835.4842953281</c:v>
                </c:pt>
                <c:pt idx="16">
                  <c:v>7432359.4095580457</c:v>
                </c:pt>
                <c:pt idx="17">
                  <c:v>7087177.7660816489</c:v>
                </c:pt>
                <c:pt idx="18">
                  <c:v>6895498.8967324197</c:v>
                </c:pt>
                <c:pt idx="19">
                  <c:v>6657956.243188329</c:v>
                </c:pt>
                <c:pt idx="20">
                  <c:v>6445026.7017802717</c:v>
                </c:pt>
                <c:pt idx="21">
                  <c:v>6235908.3121673102</c:v>
                </c:pt>
                <c:pt idx="22">
                  <c:v>6037472.589013841</c:v>
                </c:pt>
                <c:pt idx="23">
                  <c:v>5848746.1614952181</c:v>
                </c:pt>
                <c:pt idx="24">
                  <c:v>5677890.3721454469</c:v>
                </c:pt>
                <c:pt idx="25">
                  <c:v>5510622.3510757126</c:v>
                </c:pt>
                <c:pt idx="26">
                  <c:v>5357723.3126849243</c:v>
                </c:pt>
                <c:pt idx="27">
                  <c:v>5208503.4688650817</c:v>
                </c:pt>
                <c:pt idx="28">
                  <c:v>5068066.7290530577</c:v>
                </c:pt>
                <c:pt idx="29">
                  <c:v>4928790.8438654589</c:v>
                </c:pt>
                <c:pt idx="30">
                  <c:v>4794070.8255526051</c:v>
                </c:pt>
                <c:pt idx="31">
                  <c:v>4671028.7300941534</c:v>
                </c:pt>
                <c:pt idx="32">
                  <c:v>4554435.9515071698</c:v>
                </c:pt>
                <c:pt idx="33">
                  <c:v>4440854.4742192887</c:v>
                </c:pt>
                <c:pt idx="34">
                  <c:v>4344026.5206853468</c:v>
                </c:pt>
                <c:pt idx="35">
                  <c:v>4247415.0669084545</c:v>
                </c:pt>
                <c:pt idx="36">
                  <c:v>4158563.3263964672</c:v>
                </c:pt>
                <c:pt idx="37">
                  <c:v>4064851.7828740617</c:v>
                </c:pt>
                <c:pt idx="38">
                  <c:v>3977715.4039155282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710-4A66-9AF3-2A7575B35E30}"/>
            </c:ext>
          </c:extLst>
        </c:ser>
        <c:ser>
          <c:idx val="3"/>
          <c:order val="5"/>
          <c:tx>
            <c:v>lisää sähkö-HA ja kaasu-KA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'CO2-luvut'!$E$4:$AQ$4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xVal>
          <c:yVal>
            <c:numRef>
              <c:f>'CO2-luvut'!$E$101:$AQ$101</c:f>
              <c:numCache>
                <c:formatCode>#,##0</c:formatCode>
                <c:ptCount val="39"/>
                <c:pt idx="0">
                  <c:v>12140896.941282876</c:v>
                </c:pt>
                <c:pt idx="1">
                  <c:v>11986214.263285682</c:v>
                </c:pt>
                <c:pt idx="2">
                  <c:v>11104299.251334444</c:v>
                </c:pt>
                <c:pt idx="3">
                  <c:v>10557744.672168281</c:v>
                </c:pt>
                <c:pt idx="4">
                  <c:v>11615020.677399827</c:v>
                </c:pt>
                <c:pt idx="5">
                  <c:v>10701281.662892424</c:v>
                </c:pt>
                <c:pt idx="6">
                  <c:v>10788938.593282156</c:v>
                </c:pt>
                <c:pt idx="7">
                  <c:v>10297036.02020935</c:v>
                </c:pt>
                <c:pt idx="8">
                  <c:v>10286444.324189581</c:v>
                </c:pt>
                <c:pt idx="9">
                  <c:v>9659262.93936757</c:v>
                </c:pt>
                <c:pt idx="10">
                  <c:v>9389321.6063753106</c:v>
                </c:pt>
                <c:pt idx="11">
                  <c:v>9107291.106889639</c:v>
                </c:pt>
                <c:pt idx="12">
                  <c:v>8805258.6129442751</c:v>
                </c:pt>
                <c:pt idx="13">
                  <c:v>8481951.0773856733</c:v>
                </c:pt>
                <c:pt idx="14">
                  <c:v>8155520.5881559048</c:v>
                </c:pt>
                <c:pt idx="15">
                  <c:v>7822961.8075623214</c:v>
                </c:pt>
                <c:pt idx="16">
                  <c:v>7479412.143957641</c:v>
                </c:pt>
                <c:pt idx="17">
                  <c:v>7140709.1909517078</c:v>
                </c:pt>
                <c:pt idx="18">
                  <c:v>6947921.5408260878</c:v>
                </c:pt>
                <c:pt idx="19">
                  <c:v>6716392.5361896241</c:v>
                </c:pt>
                <c:pt idx="20">
                  <c:v>6503334.9959568074</c:v>
                </c:pt>
                <c:pt idx="21">
                  <c:v>6300310.4497623276</c:v>
                </c:pt>
                <c:pt idx="22">
                  <c:v>6107626.5415154789</c:v>
                </c:pt>
                <c:pt idx="23">
                  <c:v>5924313.8152888324</c:v>
                </c:pt>
                <c:pt idx="24">
                  <c:v>5753222.8639500029</c:v>
                </c:pt>
                <c:pt idx="25">
                  <c:v>5596486.8804332325</c:v>
                </c:pt>
                <c:pt idx="26">
                  <c:v>5443048.8052815776</c:v>
                </c:pt>
                <c:pt idx="27">
                  <c:v>5298391.8321383046</c:v>
                </c:pt>
                <c:pt idx="28">
                  <c:v>5162196.4908952676</c:v>
                </c:pt>
                <c:pt idx="29">
                  <c:v>5026882.9194734246</c:v>
                </c:pt>
                <c:pt idx="30">
                  <c:v>4900512.6921281284</c:v>
                </c:pt>
                <c:pt idx="31">
                  <c:v>4780774.1373714181</c:v>
                </c:pt>
                <c:pt idx="32">
                  <c:v>4667262.4141918086</c:v>
                </c:pt>
                <c:pt idx="33">
                  <c:v>4560837.3317258116</c:v>
                </c:pt>
                <c:pt idx="34">
                  <c:v>4466644.2825731859</c:v>
                </c:pt>
                <c:pt idx="35">
                  <c:v>4376571.3884152686</c:v>
                </c:pt>
                <c:pt idx="36">
                  <c:v>4286017.9328022525</c:v>
                </c:pt>
                <c:pt idx="37">
                  <c:v>4202195.6046606218</c:v>
                </c:pt>
                <c:pt idx="38">
                  <c:v>4120695.2358905077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710-4A66-9AF3-2A7575B35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466648"/>
        <c:axId val="1277464680"/>
      </c:scatterChart>
      <c:valAx>
        <c:axId val="1277466648"/>
        <c:scaling>
          <c:orientation val="minMax"/>
          <c:max val="20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277464680"/>
        <c:crosses val="autoZero"/>
        <c:crossBetween val="midCat"/>
      </c:valAx>
      <c:valAx>
        <c:axId val="127746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277466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723818050567585"/>
          <c:y val="0.15475371915573644"/>
          <c:w val="0.24900155221439391"/>
          <c:h val="0.2878196928101192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748465496930997"/>
          <c:y val="4.1994746798865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766259532519065"/>
          <c:y val="0.12852725561941516"/>
          <c:w val="0.82263486749195724"/>
          <c:h val="0.721695522287159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0"/>
            <c:dispRSqr val="1"/>
            <c:dispEq val="1"/>
            <c:trendlineLbl>
              <c:layout>
                <c:manualLayout>
                  <c:x val="-0.34247173827680988"/>
                  <c:y val="0.33003737642687531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</c:trendlineLbl>
          </c:trendline>
          <c:xVal>
            <c:numRef>
              <c:f>'CO2-luvut'!$F$4:$K$4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xVal>
          <c:yVal>
            <c:numRef>
              <c:f>'CO2-luvut'!$F$17:$K$17</c:f>
              <c:numCache>
                <c:formatCode>#,##0</c:formatCode>
                <c:ptCount val="6"/>
                <c:pt idx="0">
                  <c:v>186663</c:v>
                </c:pt>
                <c:pt idx="1">
                  <c:v>187557</c:v>
                </c:pt>
                <c:pt idx="2">
                  <c:v>185976</c:v>
                </c:pt>
                <c:pt idx="3">
                  <c:v>202858</c:v>
                </c:pt>
                <c:pt idx="4">
                  <c:v>189000</c:v>
                </c:pt>
                <c:pt idx="5">
                  <c:v>220000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80-4DE3-A166-B6789E2D4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784592"/>
        <c:axId val="601785904"/>
      </c:scatterChart>
      <c:valAx>
        <c:axId val="60178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01785904"/>
        <c:crosses val="autoZero"/>
        <c:crossBetween val="midCat"/>
      </c:valAx>
      <c:valAx>
        <c:axId val="60178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01784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Liikenteen CO</a:t>
            </a:r>
            <a:r>
              <a:rPr lang="fi-FI" baseline="-25000"/>
              <a:t>2</a:t>
            </a:r>
            <a:r>
              <a:rPr lang="fi-FI"/>
              <a:t>-päästöt (Milj.tonnia/a)</a:t>
            </a:r>
          </a:p>
        </c:rich>
      </c:tx>
      <c:layout>
        <c:manualLayout>
          <c:xMode val="edge"/>
          <c:yMode val="edge"/>
          <c:x val="0.38993188221166902"/>
          <c:y val="3.3494365627923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112884517036975"/>
          <c:y val="9.6484706986937854E-2"/>
          <c:w val="0.87384620017606196"/>
          <c:h val="0.7311693094028836"/>
        </c:manualLayout>
      </c:layout>
      <c:areaChart>
        <c:grouping val="stacked"/>
        <c:varyColors val="0"/>
        <c:ser>
          <c:idx val="0"/>
          <c:order val="0"/>
          <c:tx>
            <c:strRef>
              <c:f>'2000-2050'!$B$7</c:f>
              <c:strCache>
                <c:ptCount val="1"/>
                <c:pt idx="0">
                  <c:v>Henkilöautot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'2000-2050'!$C$6:$BA$6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'2000-2050'!$C$7:$BA$7</c:f>
              <c:numCache>
                <c:formatCode>0.00</c:formatCode>
                <c:ptCount val="51"/>
                <c:pt idx="0">
                  <c:v>6.1915148892926908</c:v>
                </c:pt>
                <c:pt idx="1">
                  <c:v>6.2852701806511933</c:v>
                </c:pt>
                <c:pt idx="2">
                  <c:v>6.4364002505145992</c:v>
                </c:pt>
                <c:pt idx="3">
                  <c:v>6.5431391419528619</c:v>
                </c:pt>
                <c:pt idx="4">
                  <c:v>6.7012842449011583</c:v>
                </c:pt>
                <c:pt idx="5">
                  <c:v>6.7623613887022307</c:v>
                </c:pt>
                <c:pt idx="6">
                  <c:v>6.8028584667201484</c:v>
                </c:pt>
                <c:pt idx="7">
                  <c:v>6.9184465625321652</c:v>
                </c:pt>
                <c:pt idx="8">
                  <c:v>6.6435306568193742</c:v>
                </c:pt>
                <c:pt idx="9">
                  <c:v>6.5173498972458432</c:v>
                </c:pt>
                <c:pt idx="10">
                  <c:v>6.4948677220091193</c:v>
                </c:pt>
                <c:pt idx="11">
                  <c:v>6.2181161835809338</c:v>
                </c:pt>
                <c:pt idx="12">
                  <c:v>6.2179242987750456</c:v>
                </c:pt>
                <c:pt idx="13">
                  <c:v>6.2810098461160662</c:v>
                </c:pt>
                <c:pt idx="14">
                  <c:v>6.003202313592924</c:v>
                </c:pt>
                <c:pt idx="15">
                  <c:v>5.8876112209928362</c:v>
                </c:pt>
                <c:pt idx="16">
                  <c:v>6.2074276239794406</c:v>
                </c:pt>
                <c:pt idx="17">
                  <c:v>5.8966957762110566</c:v>
                </c:pt>
                <c:pt idx="18">
                  <c:v>5.8706437436018408</c:v>
                </c:pt>
                <c:pt idx="19" formatCode="#,##0.00">
                  <c:v>5.6916995640507055</c:v>
                </c:pt>
                <c:pt idx="20" formatCode="#,##0.00">
                  <c:v>5.665338541705351</c:v>
                </c:pt>
                <c:pt idx="21" formatCode="#,##0.00">
                  <c:v>5.4255759768521266</c:v>
                </c:pt>
                <c:pt idx="22" formatCode="#,##0.00">
                  <c:v>5.2937262732195896</c:v>
                </c:pt>
                <c:pt idx="23" formatCode="#,##0.00">
                  <c:v>5.1535896625799928</c:v>
                </c:pt>
                <c:pt idx="24" formatCode="#,##0.00">
                  <c:v>5.0085820193715325</c:v>
                </c:pt>
                <c:pt idx="25" formatCode="#,##0.00">
                  <c:v>4.8589538476629386</c:v>
                </c:pt>
                <c:pt idx="26" formatCode="#,##0.00">
                  <c:v>4.7168244233828212</c:v>
                </c:pt>
                <c:pt idx="27" formatCode="#,##0.00">
                  <c:v>4.5812325314342459</c:v>
                </c:pt>
                <c:pt idx="28" formatCode="#,##0.00">
                  <c:v>4.4459388269792353</c:v>
                </c:pt>
                <c:pt idx="29" formatCode="#,##0.00">
                  <c:v>4.3106871492254859</c:v>
                </c:pt>
                <c:pt idx="30" formatCode="#,##0.00">
                  <c:v>4.2167751017192714</c:v>
                </c:pt>
                <c:pt idx="31" formatCode="#,##0.00">
                  <c:v>4.0817668456416403</c:v>
                </c:pt>
                <c:pt idx="32" formatCode="#,##0.00">
                  <c:v>3.9532048389297501</c:v>
                </c:pt>
                <c:pt idx="33" formatCode="#,##0.00">
                  <c:v>3.8316726179255505</c:v>
                </c:pt>
                <c:pt idx="34" formatCode="#,##0.00">
                  <c:v>3.714193481362837</c:v>
                </c:pt>
                <c:pt idx="35" formatCode="#,##0.00">
                  <c:v>3.6007535153365966</c:v>
                </c:pt>
                <c:pt idx="36" formatCode="#,##0.00">
                  <c:v>3.5024914579355522</c:v>
                </c:pt>
                <c:pt idx="37" formatCode="#,##0.00">
                  <c:v>3.4076325266533849</c:v>
                </c:pt>
                <c:pt idx="38" formatCode="#,##0.00">
                  <c:v>3.3152748232123828</c:v>
                </c:pt>
                <c:pt idx="39" formatCode="#,##0.00">
                  <c:v>3.2253034879672597</c:v>
                </c:pt>
                <c:pt idx="40" formatCode="#,##0.00">
                  <c:v>3.1375185956614886</c:v>
                </c:pt>
                <c:pt idx="41" formatCode="#,##0.00">
                  <c:v>3.0301489099333518</c:v>
                </c:pt>
                <c:pt idx="42" formatCode="#,##0.00">
                  <c:v>2.9271167116296852</c:v>
                </c:pt>
                <c:pt idx="43" formatCode="#,##0.00">
                  <c:v>2.825770906302393</c:v>
                </c:pt>
                <c:pt idx="44" formatCode="#,##0.00">
                  <c:v>2.7260130290752476</c:v>
                </c:pt>
                <c:pt idx="45" formatCode="#,##0.00">
                  <c:v>2.6284386249952201</c:v>
                </c:pt>
                <c:pt idx="46" formatCode="#,##0.00">
                  <c:v>2.5363880050640741</c:v>
                </c:pt>
                <c:pt idx="47" formatCode="#,##0.00">
                  <c:v>2.4446125163162056</c:v>
                </c:pt>
                <c:pt idx="48" formatCode="#,##0.00">
                  <c:v>2.3529799958751507</c:v>
                </c:pt>
                <c:pt idx="49" formatCode="#,##0.00">
                  <c:v>2.2615150674405053</c:v>
                </c:pt>
                <c:pt idx="50" formatCode="#,##0.00">
                  <c:v>2.1693271645169228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9-41DE-B402-66CC17A3B82E}"/>
            </c:ext>
          </c:extLst>
        </c:ser>
        <c:ser>
          <c:idx val="1"/>
          <c:order val="1"/>
          <c:tx>
            <c:strRef>
              <c:f>'2000-2050'!$B$8</c:f>
              <c:strCache>
                <c:ptCount val="1"/>
                <c:pt idx="0">
                  <c:v>Pakettiautot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'2000-2050'!$C$6:$BA$6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'2000-2050'!$C$8:$BA$8</c:f>
              <c:numCache>
                <c:formatCode>0.00</c:formatCode>
                <c:ptCount val="51"/>
                <c:pt idx="0">
                  <c:v>0.95042018766661363</c:v>
                </c:pt>
                <c:pt idx="1">
                  <c:v>0.94608760549894222</c:v>
                </c:pt>
                <c:pt idx="2">
                  <c:v>0.94115663063462085</c:v>
                </c:pt>
                <c:pt idx="3">
                  <c:v>0.93190296502895742</c:v>
                </c:pt>
                <c:pt idx="4">
                  <c:v>0.9291043093478204</c:v>
                </c:pt>
                <c:pt idx="5">
                  <c:v>0.93543951833823069</c:v>
                </c:pt>
                <c:pt idx="6">
                  <c:v>0.94690274258120877</c:v>
                </c:pt>
                <c:pt idx="7">
                  <c:v>0.96051438252490595</c:v>
                </c:pt>
                <c:pt idx="8">
                  <c:v>0.93992840234160424</c:v>
                </c:pt>
                <c:pt idx="9">
                  <c:v>0.93335149179493837</c:v>
                </c:pt>
                <c:pt idx="10">
                  <c:v>0.94433898929841031</c:v>
                </c:pt>
                <c:pt idx="11">
                  <c:v>0.92063913478718928</c:v>
                </c:pt>
                <c:pt idx="12">
                  <c:v>0.91836616018480888</c:v>
                </c:pt>
                <c:pt idx="13">
                  <c:v>0.91420993347583723</c:v>
                </c:pt>
                <c:pt idx="14">
                  <c:v>0.82218136891989724</c:v>
                </c:pt>
                <c:pt idx="15">
                  <c:v>0.82717637712641878</c:v>
                </c:pt>
                <c:pt idx="16">
                  <c:v>0.95087728275987859</c:v>
                </c:pt>
                <c:pt idx="17">
                  <c:v>0.89598426980384005</c:v>
                </c:pt>
                <c:pt idx="18">
                  <c:v>0.90553127569519698</c:v>
                </c:pt>
                <c:pt idx="19" formatCode="#,##0.00">
                  <c:v>0.82580599297655444</c:v>
                </c:pt>
                <c:pt idx="20" formatCode="#,##0.00">
                  <c:v>0.80962276970471281</c:v>
                </c:pt>
                <c:pt idx="21" formatCode="#,##0.00">
                  <c:v>0.7237168030882406</c:v>
                </c:pt>
                <c:pt idx="22" formatCode="#,##0.00">
                  <c:v>0.68479655332927236</c:v>
                </c:pt>
                <c:pt idx="23" formatCode="#,##0.00">
                  <c:v>0.64741873073645428</c:v>
                </c:pt>
                <c:pt idx="24" formatCode="#,##0.00">
                  <c:v>0.61241267174113789</c:v>
                </c:pt>
                <c:pt idx="25" formatCode="#,##0.00">
                  <c:v>0.57885045477621977</c:v>
                </c:pt>
                <c:pt idx="26" formatCode="#,##0.00">
                  <c:v>0.54197454029762981</c:v>
                </c:pt>
                <c:pt idx="27" formatCode="#,##0.00">
                  <c:v>0.50715638271888597</c:v>
                </c:pt>
                <c:pt idx="28" formatCode="#,##0.00">
                  <c:v>0.47267871858594845</c:v>
                </c:pt>
                <c:pt idx="29" formatCode="#,##0.00">
                  <c:v>0.43865864569987439</c:v>
                </c:pt>
                <c:pt idx="30" formatCode="#,##0.00">
                  <c:v>0.42351535903911508</c:v>
                </c:pt>
                <c:pt idx="31" formatCode="#,##0.00">
                  <c:v>0.41018075122607672</c:v>
                </c:pt>
                <c:pt idx="32" formatCode="#,##0.00">
                  <c:v>0.39724401878522936</c:v>
                </c:pt>
                <c:pt idx="33" formatCode="#,##0.00">
                  <c:v>0.38549287432234686</c:v>
                </c:pt>
                <c:pt idx="34" formatCode="#,##0.00">
                  <c:v>0.37358203725996847</c:v>
                </c:pt>
                <c:pt idx="35" formatCode="#,##0.00">
                  <c:v>0.362086060923416</c:v>
                </c:pt>
                <c:pt idx="36" formatCode="#,##0.00">
                  <c:v>0.35141480072671544</c:v>
                </c:pt>
                <c:pt idx="37" formatCode="#,##0.00">
                  <c:v>0.34106034239843419</c:v>
                </c:pt>
                <c:pt idx="38" formatCode="#,##0.00">
                  <c:v>0.33104702509198625</c:v>
                </c:pt>
                <c:pt idx="39" formatCode="#,##0.00">
                  <c:v>0.32132844038298936</c:v>
                </c:pt>
                <c:pt idx="40" formatCode="#,##0.00">
                  <c:v>0.31188833220278417</c:v>
                </c:pt>
                <c:pt idx="41" formatCode="#,##0.00">
                  <c:v>0.30463005385140629</c:v>
                </c:pt>
                <c:pt idx="42" formatCode="#,##0.00">
                  <c:v>0.29759922146614226</c:v>
                </c:pt>
                <c:pt idx="43" formatCode="#,##0.00">
                  <c:v>0.29060660046856918</c:v>
                </c:pt>
                <c:pt idx="44" formatCode="#,##0.00">
                  <c:v>0.283626013162806</c:v>
                </c:pt>
                <c:pt idx="45" formatCode="#,##0.00">
                  <c:v>0.27679420431398311</c:v>
                </c:pt>
                <c:pt idx="46" formatCode="#,##0.00">
                  <c:v>0.27087551583313835</c:v>
                </c:pt>
                <c:pt idx="47" formatCode="#,##0.00">
                  <c:v>0.26496113722216147</c:v>
                </c:pt>
                <c:pt idx="48" formatCode="#,##0.00">
                  <c:v>0.25904611840603153</c:v>
                </c:pt>
                <c:pt idx="49" formatCode="#,##0.00">
                  <c:v>0.25356518157804775</c:v>
                </c:pt>
                <c:pt idx="50" formatCode="#,##0.00">
                  <c:v>0.24771372574840822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9-41DE-B402-66CC17A3B82E}"/>
            </c:ext>
          </c:extLst>
        </c:ser>
        <c:ser>
          <c:idx val="2"/>
          <c:order val="2"/>
          <c:tx>
            <c:strRef>
              <c:f>'2000-2050'!$B$9</c:f>
              <c:strCache>
                <c:ptCount val="1"/>
                <c:pt idx="0">
                  <c:v>Linja-autot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'2000-2050'!$C$6:$BA$6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'2000-2050'!$C$9:$BA$9</c:f>
              <c:numCache>
                <c:formatCode>0.00</c:formatCode>
                <c:ptCount val="51"/>
                <c:pt idx="0">
                  <c:v>0.60092581571199788</c:v>
                </c:pt>
                <c:pt idx="1">
                  <c:v>0.60606985612823827</c:v>
                </c:pt>
                <c:pt idx="2">
                  <c:v>0.61512476365947266</c:v>
                </c:pt>
                <c:pt idx="3">
                  <c:v>0.58612721591798034</c:v>
                </c:pt>
                <c:pt idx="4">
                  <c:v>0.60421151832290487</c:v>
                </c:pt>
                <c:pt idx="5">
                  <c:v>0.59955135516330549</c:v>
                </c:pt>
                <c:pt idx="6">
                  <c:v>0.59373405846873739</c:v>
                </c:pt>
                <c:pt idx="7">
                  <c:v>0.58346122467557471</c:v>
                </c:pt>
                <c:pt idx="8">
                  <c:v>0.57532118450137149</c:v>
                </c:pt>
                <c:pt idx="9">
                  <c:v>0.56157748534062457</c:v>
                </c:pt>
                <c:pt idx="10">
                  <c:v>0.5587732190140573</c:v>
                </c:pt>
                <c:pt idx="11">
                  <c:v>0.54123383362696886</c:v>
                </c:pt>
                <c:pt idx="12">
                  <c:v>0.53921821307694018</c:v>
                </c:pt>
                <c:pt idx="13">
                  <c:v>0.5318800543907839</c:v>
                </c:pt>
                <c:pt idx="14">
                  <c:v>0.47159073650666566</c:v>
                </c:pt>
                <c:pt idx="15">
                  <c:v>0.45813241769235763</c:v>
                </c:pt>
                <c:pt idx="16">
                  <c:v>0.55126894770428569</c:v>
                </c:pt>
                <c:pt idx="17">
                  <c:v>0.51387811195660871</c:v>
                </c:pt>
                <c:pt idx="18">
                  <c:v>0.5136820281306369</c:v>
                </c:pt>
                <c:pt idx="19" formatCode="#,##0.00">
                  <c:v>0.48138106827225291</c:v>
                </c:pt>
                <c:pt idx="20" formatCode="#,##0.00">
                  <c:v>0.48074198947944607</c:v>
                </c:pt>
                <c:pt idx="21" formatCode="#,##0.00">
                  <c:v>0.44074781487829773</c:v>
                </c:pt>
                <c:pt idx="22" formatCode="#,##0.00">
                  <c:v>0.42661162109939649</c:v>
                </c:pt>
                <c:pt idx="23" formatCode="#,##0.00">
                  <c:v>0.41125907286249341</c:v>
                </c:pt>
                <c:pt idx="24" formatCode="#,##0.00">
                  <c:v>0.39549985915341845</c:v>
                </c:pt>
                <c:pt idx="25" formatCode="#,##0.00">
                  <c:v>0.37842248883374296</c:v>
                </c:pt>
                <c:pt idx="26" formatCode="#,##0.00">
                  <c:v>0.36010989414428884</c:v>
                </c:pt>
                <c:pt idx="27" formatCode="#,##0.00">
                  <c:v>0.34208409857869759</c:v>
                </c:pt>
                <c:pt idx="28" formatCode="#,##0.00">
                  <c:v>0.32335343210541412</c:v>
                </c:pt>
                <c:pt idx="29" formatCode="#,##0.00">
                  <c:v>0.30494050852952642</c:v>
                </c:pt>
                <c:pt idx="30" formatCode="#,##0.00">
                  <c:v>0.29984386277209124</c:v>
                </c:pt>
                <c:pt idx="31" formatCode="#,##0.00">
                  <c:v>0.29274210325987726</c:v>
                </c:pt>
                <c:pt idx="32" formatCode="#,##0.00">
                  <c:v>0.28565608132127712</c:v>
                </c:pt>
                <c:pt idx="33" formatCode="#,##0.00">
                  <c:v>0.27911873026740297</c:v>
                </c:pt>
                <c:pt idx="34" formatCode="#,##0.00">
                  <c:v>0.27220813267157412</c:v>
                </c:pt>
                <c:pt idx="35" formatCode="#,##0.00">
                  <c:v>0.26548821250196253</c:v>
                </c:pt>
                <c:pt idx="36" formatCode="#,##0.00">
                  <c:v>0.25959905358568136</c:v>
                </c:pt>
                <c:pt idx="37" formatCode="#,##0.00">
                  <c:v>0.25386791856420288</c:v>
                </c:pt>
                <c:pt idx="38" formatCode="#,##0.00">
                  <c:v>0.2483718263997943</c:v>
                </c:pt>
                <c:pt idx="39" formatCode="#,##0.00">
                  <c:v>0.2430464798764603</c:v>
                </c:pt>
                <c:pt idx="40" formatCode="#,##0.00">
                  <c:v>0.23759119153092798</c:v>
                </c:pt>
                <c:pt idx="41" formatCode="#,##0.00">
                  <c:v>0.23416893044837322</c:v>
                </c:pt>
                <c:pt idx="42" formatCode="#,##0.00">
                  <c:v>0.23127540173947408</c:v>
                </c:pt>
                <c:pt idx="43" formatCode="#,##0.00">
                  <c:v>0.22791110543387372</c:v>
                </c:pt>
                <c:pt idx="44" formatCode="#,##0.00">
                  <c:v>0.22410022128280324</c:v>
                </c:pt>
                <c:pt idx="45" formatCode="#,##0.00">
                  <c:v>0.22040627362901044</c:v>
                </c:pt>
                <c:pt idx="46" formatCode="#,##0.00">
                  <c:v>0.21757455397944589</c:v>
                </c:pt>
                <c:pt idx="47" formatCode="#,##0.00">
                  <c:v>0.21479132323518299</c:v>
                </c:pt>
                <c:pt idx="48" formatCode="#,##0.00">
                  <c:v>0.21204738122664252</c:v>
                </c:pt>
                <c:pt idx="49" formatCode="#,##0.00">
                  <c:v>0.2096997987947577</c:v>
                </c:pt>
                <c:pt idx="50" formatCode="#,##0.00">
                  <c:v>0.20702157520624687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29-41DE-B402-66CC17A3B82E}"/>
            </c:ext>
          </c:extLst>
        </c:ser>
        <c:ser>
          <c:idx val="3"/>
          <c:order val="3"/>
          <c:tx>
            <c:strRef>
              <c:f>'2000-2050'!$B$10</c:f>
              <c:strCache>
                <c:ptCount val="1"/>
                <c:pt idx="0">
                  <c:v>Kuorma-autot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'2000-2050'!$C$6:$BA$6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'2000-2050'!$C$10:$BA$10</c:f>
              <c:numCache>
                <c:formatCode>0.00</c:formatCode>
                <c:ptCount val="51"/>
                <c:pt idx="0">
                  <c:v>3.1732686303971267</c:v>
                </c:pt>
                <c:pt idx="1">
                  <c:v>3.2515241251726557</c:v>
                </c:pt>
                <c:pt idx="2">
                  <c:v>3.2985574769098127</c:v>
                </c:pt>
                <c:pt idx="3">
                  <c:v>3.394621409579901</c:v>
                </c:pt>
                <c:pt idx="4">
                  <c:v>3.5590128939718881</c:v>
                </c:pt>
                <c:pt idx="5">
                  <c:v>3.5005330318019778</c:v>
                </c:pt>
                <c:pt idx="6">
                  <c:v>3.5875466752242628</c:v>
                </c:pt>
                <c:pt idx="7">
                  <c:v>3.8352451288218345</c:v>
                </c:pt>
                <c:pt idx="8">
                  <c:v>3.5999545596666946</c:v>
                </c:pt>
                <c:pt idx="9">
                  <c:v>3.1066018270196443</c:v>
                </c:pt>
                <c:pt idx="10">
                  <c:v>3.5382020461145984</c:v>
                </c:pt>
                <c:pt idx="11">
                  <c:v>3.6097192273609706</c:v>
                </c:pt>
                <c:pt idx="12">
                  <c:v>3.4804945422210665</c:v>
                </c:pt>
                <c:pt idx="13">
                  <c:v>3.4641054778849276</c:v>
                </c:pt>
                <c:pt idx="14">
                  <c:v>2.8592627411625693</c:v>
                </c:pt>
                <c:pt idx="15">
                  <c:v>2.8866363572423084</c:v>
                </c:pt>
                <c:pt idx="16">
                  <c:v>3.5573207399707103</c:v>
                </c:pt>
                <c:pt idx="17">
                  <c:v>3.3502880642344972</c:v>
                </c:pt>
                <c:pt idx="18">
                  <c:v>3.5394582541657691</c:v>
                </c:pt>
                <c:pt idx="19" formatCode="#,##0.00">
                  <c:v>3.2981493949098373</c:v>
                </c:pt>
                <c:pt idx="20" formatCode="#,##0.00">
                  <c:v>3.3345688207199191</c:v>
                </c:pt>
                <c:pt idx="21" formatCode="#,##0.00">
                  <c:v>3.0836251096504759</c:v>
                </c:pt>
                <c:pt idx="22" formatCode="#,##0.00">
                  <c:v>3.0152774081170159</c:v>
                </c:pt>
                <c:pt idx="23" formatCode="#,##0.00">
                  <c:v>2.9394948840844495</c:v>
                </c:pt>
                <c:pt idx="24" formatCode="#,##0.00">
                  <c:v>2.8610962422576049</c:v>
                </c:pt>
                <c:pt idx="25" formatCode="#,##0.00">
                  <c:v>2.7724824663998029</c:v>
                </c:pt>
                <c:pt idx="26" formatCode="#,##0.00">
                  <c:v>2.6701942199532653</c:v>
                </c:pt>
                <c:pt idx="27" formatCode="#,##0.00">
                  <c:v>2.5674805941221086</c:v>
                </c:pt>
                <c:pt idx="28" formatCode="#,##0.00">
                  <c:v>2.4564816372828662</c:v>
                </c:pt>
                <c:pt idx="29" formatCode="#,##0.00">
                  <c:v>2.3379397445896908</c:v>
                </c:pt>
                <c:pt idx="30" formatCode="#,##0.00">
                  <c:v>2.3133364995918129</c:v>
                </c:pt>
                <c:pt idx="31" formatCode="#,##0.00">
                  <c:v>2.2817241446928516</c:v>
                </c:pt>
                <c:pt idx="32" formatCode="#,##0.00">
                  <c:v>2.2569224553186427</c:v>
                </c:pt>
                <c:pt idx="33" formatCode="#,##0.00">
                  <c:v>2.2346606724305347</c:v>
                </c:pt>
                <c:pt idx="34" formatCode="#,##0.00">
                  <c:v>2.2074941920398783</c:v>
                </c:pt>
                <c:pt idx="35" formatCode="#,##0.00">
                  <c:v>2.1797350386615535</c:v>
                </c:pt>
                <c:pt idx="36" formatCode="#,##0.00">
                  <c:v>2.1500180004131209</c:v>
                </c:pt>
                <c:pt idx="37" formatCode="#,##0.00">
                  <c:v>2.119850173458611</c:v>
                </c:pt>
                <c:pt idx="38" formatCode="#,##0.00">
                  <c:v>2.08974657618004</c:v>
                </c:pt>
                <c:pt idx="39" formatCode="#,##0.00">
                  <c:v>2.06000462562859</c:v>
                </c:pt>
                <c:pt idx="40" formatCode="#,##0.00">
                  <c:v>2.0309186689957337</c:v>
                </c:pt>
                <c:pt idx="41" formatCode="#,##0.00">
                  <c:v>2.0077504054335851</c:v>
                </c:pt>
                <c:pt idx="42" formatCode="#,##0.00">
                  <c:v>1.9883768587477664</c:v>
                </c:pt>
                <c:pt idx="43" formatCode="#,##0.00">
                  <c:v>1.9695611067987324</c:v>
                </c:pt>
                <c:pt idx="44" formatCode="#,##0.00">
                  <c:v>1.951349038938174</c:v>
                </c:pt>
                <c:pt idx="45" formatCode="#,##0.00">
                  <c:v>1.9337394357317816</c:v>
                </c:pt>
                <c:pt idx="46" formatCode="#,##0.00">
                  <c:v>1.9182284742313547</c:v>
                </c:pt>
                <c:pt idx="47" formatCode="#,##0.00">
                  <c:v>1.9030983193891233</c:v>
                </c:pt>
                <c:pt idx="48" formatCode="#,##0.00">
                  <c:v>1.8882238777522165</c:v>
                </c:pt>
                <c:pt idx="49" formatCode="#,##0.00">
                  <c:v>1.876385561456229</c:v>
                </c:pt>
                <c:pt idx="50" formatCode="#,##0.00">
                  <c:v>1.8616741375772763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29-41DE-B402-66CC17A3B82E}"/>
            </c:ext>
          </c:extLst>
        </c:ser>
        <c:ser>
          <c:idx val="4"/>
          <c:order val="4"/>
          <c:tx>
            <c:strRef>
              <c:f>'2000-2050'!$B$11</c:f>
              <c:strCache>
                <c:ptCount val="1"/>
                <c:pt idx="0">
                  <c:v>Moottoripyörät ja mopedit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'2000-2050'!$C$6:$BA$6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'2000-2050'!$C$11:$BA$11</c:f>
              <c:numCache>
                <c:formatCode>0.00</c:formatCode>
                <c:ptCount val="51"/>
                <c:pt idx="0">
                  <c:v>6.01916659598664E-2</c:v>
                </c:pt>
                <c:pt idx="1">
                  <c:v>6.3607399579363261E-2</c:v>
                </c:pt>
                <c:pt idx="2">
                  <c:v>6.7478860167499918E-2</c:v>
                </c:pt>
                <c:pt idx="3">
                  <c:v>7.1766545895341233E-2</c:v>
                </c:pt>
                <c:pt idx="4">
                  <c:v>7.6868039272281349E-2</c:v>
                </c:pt>
                <c:pt idx="5">
                  <c:v>8.3272917346775388E-2</c:v>
                </c:pt>
                <c:pt idx="6">
                  <c:v>8.9727292138227985E-2</c:v>
                </c:pt>
                <c:pt idx="7">
                  <c:v>9.7306903315999962E-2</c:v>
                </c:pt>
                <c:pt idx="8">
                  <c:v>9.8140431564909494E-2</c:v>
                </c:pt>
                <c:pt idx="9">
                  <c:v>9.8455869434603563E-2</c:v>
                </c:pt>
                <c:pt idx="10">
                  <c:v>0.10306263145314895</c:v>
                </c:pt>
                <c:pt idx="11">
                  <c:v>0.10988870984579975</c:v>
                </c:pt>
                <c:pt idx="12">
                  <c:v>0.11375899213441201</c:v>
                </c:pt>
                <c:pt idx="13">
                  <c:v>0.11687882820434276</c:v>
                </c:pt>
                <c:pt idx="14">
                  <c:v>0.11693044596445298</c:v>
                </c:pt>
                <c:pt idx="15">
                  <c:v>0.11885082198514413</c:v>
                </c:pt>
                <c:pt idx="16">
                  <c:v>0.1201251032936117</c:v>
                </c:pt>
                <c:pt idx="17">
                  <c:v>0.11816134329835919</c:v>
                </c:pt>
                <c:pt idx="18">
                  <c:v>0.1146486060789397</c:v>
                </c:pt>
                <c:pt idx="19" formatCode="#,##0.00">
                  <c:v>0.1178724456360873</c:v>
                </c:pt>
                <c:pt idx="20" formatCode="#,##0.00">
                  <c:v>0.11741910510046837</c:v>
                </c:pt>
                <c:pt idx="21" formatCode="#,##0.00">
                  <c:v>0.11701922661256939</c:v>
                </c:pt>
                <c:pt idx="22" formatCode="#,##0.00">
                  <c:v>0.11680754089687806</c:v>
                </c:pt>
                <c:pt idx="23" formatCode="#,##0.00">
                  <c:v>0.11685574922072586</c:v>
                </c:pt>
                <c:pt idx="24" formatCode="#,##0.00">
                  <c:v>0.11692400217817259</c:v>
                </c:pt>
                <c:pt idx="25" formatCode="#,##0.00">
                  <c:v>0.11702774717780839</c:v>
                </c:pt>
                <c:pt idx="26" formatCode="#,##0.00">
                  <c:v>0.11712394415244987</c:v>
                </c:pt>
                <c:pt idx="27" formatCode="#,##0.00">
                  <c:v>0.1172441414068167</c:v>
                </c:pt>
                <c:pt idx="28" formatCode="#,##0.00">
                  <c:v>0.11736444977931122</c:v>
                </c:pt>
                <c:pt idx="29" formatCode="#,##0.00">
                  <c:v>0.11748486926993343</c:v>
                </c:pt>
                <c:pt idx="30" formatCode="#,##0.00">
                  <c:v>0.11760539987868333</c:v>
                </c:pt>
                <c:pt idx="31" formatCode="#,##0.00">
                  <c:v>0.11772604160556088</c:v>
                </c:pt>
                <c:pt idx="32" formatCode="#,##0.00">
                  <c:v>0.11785842924164501</c:v>
                </c:pt>
                <c:pt idx="33" formatCode="#,##0.00">
                  <c:v>0.1179908776598779</c:v>
                </c:pt>
                <c:pt idx="34" formatCode="#,##0.00">
                  <c:v>0.11812338686025955</c:v>
                </c:pt>
                <c:pt idx="35" formatCode="#,##0.00">
                  <c:v>0.11825963445897905</c:v>
                </c:pt>
                <c:pt idx="36" formatCode="#,##0.00">
                  <c:v>0.11839588205769858</c:v>
                </c:pt>
                <c:pt idx="37" formatCode="#,##0.00">
                  <c:v>0.11852333330050795</c:v>
                </c:pt>
                <c:pt idx="38" formatCode="#,##0.00">
                  <c:v>0.11865958089922744</c:v>
                </c:pt>
                <c:pt idx="39" formatCode="#,##0.00">
                  <c:v>0.11879582849794694</c:v>
                </c:pt>
                <c:pt idx="40" formatCode="#,##0.00">
                  <c:v>0.11893207609666646</c:v>
                </c:pt>
                <c:pt idx="41" formatCode="#,##0.00">
                  <c:v>0.119068323695386</c:v>
                </c:pt>
                <c:pt idx="42" formatCode="#,##0.00">
                  <c:v>0.11920457129410551</c:v>
                </c:pt>
                <c:pt idx="43" formatCode="#,##0.00">
                  <c:v>0.11934081889282504</c:v>
                </c:pt>
                <c:pt idx="44" formatCode="#,##0.00">
                  <c:v>0.1194682712365302</c:v>
                </c:pt>
                <c:pt idx="45" formatCode="#,##0.00">
                  <c:v>0.11960451883524972</c:v>
                </c:pt>
                <c:pt idx="46" formatCode="#,##0.00">
                  <c:v>0.11974076643396923</c:v>
                </c:pt>
                <c:pt idx="47" formatCode="#,##0.00">
                  <c:v>0.11987701403268873</c:v>
                </c:pt>
                <c:pt idx="48" formatCode="#,##0.00">
                  <c:v>0.12001326163140826</c:v>
                </c:pt>
                <c:pt idx="49" formatCode="#,##0.00">
                  <c:v>0.12014071507583124</c:v>
                </c:pt>
                <c:pt idx="50" formatCode="#,##0.00">
                  <c:v>0.12027696267455074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29-41DE-B402-66CC17A3B82E}"/>
            </c:ext>
          </c:extLst>
        </c:ser>
        <c:ser>
          <c:idx val="5"/>
          <c:order val="5"/>
          <c:tx>
            <c:strRef>
              <c:f>'2000-2050'!$B$12</c:f>
              <c:strCache>
                <c:ptCount val="1"/>
                <c:pt idx="0">
                  <c:v>Rautatieliikenne (diesel)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'2000-2050'!$C$6:$BA$6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'2000-2050'!$C$12:$BA$12</c:f>
              <c:numCache>
                <c:formatCode>0.00</c:formatCode>
                <c:ptCount val="51"/>
                <c:pt idx="0">
                  <c:v>0.16422816971676196</c:v>
                </c:pt>
                <c:pt idx="1">
                  <c:v>0.14503741645199739</c:v>
                </c:pt>
                <c:pt idx="2">
                  <c:v>0.13966130979107874</c:v>
                </c:pt>
                <c:pt idx="3">
                  <c:v>0.13919429241999606</c:v>
                </c:pt>
                <c:pt idx="4">
                  <c:v>0.14067485756075473</c:v>
                </c:pt>
                <c:pt idx="5">
                  <c:v>0.12797283104151663</c:v>
                </c:pt>
                <c:pt idx="6">
                  <c:v>0.1301613333627184</c:v>
                </c:pt>
                <c:pt idx="7">
                  <c:v>0.10963355607227215</c:v>
                </c:pt>
                <c:pt idx="8">
                  <c:v>0.1162732058728516</c:v>
                </c:pt>
                <c:pt idx="9">
                  <c:v>9.3631089594114009E-2</c:v>
                </c:pt>
                <c:pt idx="10">
                  <c:v>9.7666424336389113E-2</c:v>
                </c:pt>
                <c:pt idx="11">
                  <c:v>0.10117121810876548</c:v>
                </c:pt>
                <c:pt idx="12">
                  <c:v>0.10002268129473423</c:v>
                </c:pt>
                <c:pt idx="13">
                  <c:v>9.2489842551187515E-2</c:v>
                </c:pt>
                <c:pt idx="14">
                  <c:v>8.4364940350965117E-2</c:v>
                </c:pt>
                <c:pt idx="15">
                  <c:v>6.8348558199265635E-2</c:v>
                </c:pt>
                <c:pt idx="16">
                  <c:v>6.3814319378852485E-2</c:v>
                </c:pt>
                <c:pt idx="17">
                  <c:v>6.3665793750596236E-2</c:v>
                </c:pt>
                <c:pt idx="18">
                  <c:v>6.2972566488074297E-2</c:v>
                </c:pt>
                <c:pt idx="19" formatCode="#,##0.00">
                  <c:v>6.1208719037578525E-2</c:v>
                </c:pt>
                <c:pt idx="20" formatCode="#,##0.00">
                  <c:v>6.1206861988841454E-2</c:v>
                </c:pt>
                <c:pt idx="21" formatCode="#,##0.00">
                  <c:v>6.1206861988841454E-2</c:v>
                </c:pt>
                <c:pt idx="22" formatCode="#,##0.00">
                  <c:v>6.1206861988841454E-2</c:v>
                </c:pt>
                <c:pt idx="23" formatCode="#,##0.00">
                  <c:v>6.1206861988841454E-2</c:v>
                </c:pt>
                <c:pt idx="24" formatCode="#,##0.00">
                  <c:v>6.1206861988841454E-2</c:v>
                </c:pt>
                <c:pt idx="25" formatCode="#,##0.00">
                  <c:v>6.1206861988841454E-2</c:v>
                </c:pt>
                <c:pt idx="26" formatCode="#,##0.00">
                  <c:v>6.1206861988841454E-2</c:v>
                </c:pt>
                <c:pt idx="27" formatCode="#,##0.00">
                  <c:v>6.1206861988841454E-2</c:v>
                </c:pt>
                <c:pt idx="28" formatCode="#,##0.00">
                  <c:v>6.1206861988841454E-2</c:v>
                </c:pt>
                <c:pt idx="29" formatCode="#,##0.00">
                  <c:v>6.1206861988841454E-2</c:v>
                </c:pt>
                <c:pt idx="30" formatCode="#,##0.00">
                  <c:v>6.1206861988841454E-2</c:v>
                </c:pt>
                <c:pt idx="31" formatCode="#,##0.00">
                  <c:v>6.1206861988841454E-2</c:v>
                </c:pt>
                <c:pt idx="32" formatCode="#,##0.00">
                  <c:v>6.1206861988841454E-2</c:v>
                </c:pt>
                <c:pt idx="33" formatCode="#,##0.00">
                  <c:v>6.1206861988841454E-2</c:v>
                </c:pt>
                <c:pt idx="34" formatCode="#,##0.00">
                  <c:v>6.1206861988841454E-2</c:v>
                </c:pt>
                <c:pt idx="35" formatCode="#,##0.00">
                  <c:v>6.1206861988841454E-2</c:v>
                </c:pt>
                <c:pt idx="36" formatCode="#,##0.00">
                  <c:v>6.1206861988841454E-2</c:v>
                </c:pt>
                <c:pt idx="37" formatCode="#,##0.00">
                  <c:v>6.1206861988841454E-2</c:v>
                </c:pt>
                <c:pt idx="38" formatCode="#,##0.00">
                  <c:v>6.1206861988841454E-2</c:v>
                </c:pt>
                <c:pt idx="39" formatCode="#,##0.00">
                  <c:v>6.1206861988841454E-2</c:v>
                </c:pt>
                <c:pt idx="40" formatCode="#,##0.00">
                  <c:v>6.1206861988841454E-2</c:v>
                </c:pt>
                <c:pt idx="41" formatCode="#,##0.00">
                  <c:v>6.1206861988841454E-2</c:v>
                </c:pt>
                <c:pt idx="42" formatCode="#,##0.00">
                  <c:v>6.1206861988841454E-2</c:v>
                </c:pt>
                <c:pt idx="43" formatCode="#,##0.00">
                  <c:v>6.1206861988841454E-2</c:v>
                </c:pt>
                <c:pt idx="44" formatCode="#,##0.00">
                  <c:v>6.1206861988841454E-2</c:v>
                </c:pt>
                <c:pt idx="45" formatCode="#,##0.00">
                  <c:v>6.1206861988841454E-2</c:v>
                </c:pt>
                <c:pt idx="46" formatCode="#,##0.00">
                  <c:v>6.1206861988841454E-2</c:v>
                </c:pt>
                <c:pt idx="47" formatCode="#,##0.00">
                  <c:v>6.1206861988841454E-2</c:v>
                </c:pt>
                <c:pt idx="48" formatCode="#,##0.00">
                  <c:v>6.1206861988841454E-2</c:v>
                </c:pt>
                <c:pt idx="49" formatCode="#,##0.00">
                  <c:v>6.1206861988841454E-2</c:v>
                </c:pt>
                <c:pt idx="50" formatCode="#,##0.00">
                  <c:v>6.1206861988841454E-2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29-41DE-B402-66CC17A3B82E}"/>
            </c:ext>
          </c:extLst>
        </c:ser>
        <c:ser>
          <c:idx val="6"/>
          <c:order val="6"/>
          <c:tx>
            <c:strRef>
              <c:f>'2000-2050'!$B$13</c:f>
              <c:strCache>
                <c:ptCount val="1"/>
                <c:pt idx="0">
                  <c:v>Vesiliikenne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'2000-2050'!$C$6:$BA$6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'2000-2050'!$C$13:$BA$13</c:f>
              <c:numCache>
                <c:formatCode>0.00</c:formatCode>
                <c:ptCount val="51"/>
                <c:pt idx="0">
                  <c:v>0.67729926298403975</c:v>
                </c:pt>
                <c:pt idx="1">
                  <c:v>0.62239871863615714</c:v>
                </c:pt>
                <c:pt idx="2">
                  <c:v>0.64979050451575282</c:v>
                </c:pt>
                <c:pt idx="3">
                  <c:v>0.65918700986236023</c:v>
                </c:pt>
                <c:pt idx="4">
                  <c:v>0.63295521875438188</c:v>
                </c:pt>
                <c:pt idx="5">
                  <c:v>0.63323935918684338</c:v>
                </c:pt>
                <c:pt idx="6">
                  <c:v>0.6742355378033319</c:v>
                </c:pt>
                <c:pt idx="7">
                  <c:v>0.68356327259734706</c:v>
                </c:pt>
                <c:pt idx="8">
                  <c:v>0.59383082116781838</c:v>
                </c:pt>
                <c:pt idx="9">
                  <c:v>0.60099554990525761</c:v>
                </c:pt>
                <c:pt idx="10">
                  <c:v>0.65318181945626697</c:v>
                </c:pt>
                <c:pt idx="11">
                  <c:v>0.62872023381416542</c:v>
                </c:pt>
                <c:pt idx="12">
                  <c:v>0.60038753952683377</c:v>
                </c:pt>
                <c:pt idx="13">
                  <c:v>0.60363667748214511</c:v>
                </c:pt>
                <c:pt idx="14">
                  <c:v>0.5328701928767906</c:v>
                </c:pt>
                <c:pt idx="15">
                  <c:v>0.53413527503456681</c:v>
                </c:pt>
                <c:pt idx="16">
                  <c:v>0.50682733251015732</c:v>
                </c:pt>
                <c:pt idx="17">
                  <c:v>0.51643572621690303</c:v>
                </c:pt>
                <c:pt idx="18">
                  <c:v>0.51571308971230323</c:v>
                </c:pt>
                <c:pt idx="19" formatCode="#,##0.00">
                  <c:v>0.50319234442698901</c:v>
                </c:pt>
                <c:pt idx="20" formatCode="#,##0.00">
                  <c:v>0.49879182122593957</c:v>
                </c:pt>
                <c:pt idx="21" formatCode="#,##0.00">
                  <c:v>0.49466407254480455</c:v>
                </c:pt>
                <c:pt idx="22" formatCode="#,##0.00">
                  <c:v>0.490487983196779</c:v>
                </c:pt>
                <c:pt idx="23" formatCode="#,##0.00">
                  <c:v>0.48631683837407363</c:v>
                </c:pt>
                <c:pt idx="24" formatCode="#,##0.00">
                  <c:v>0.48237658970102126</c:v>
                </c:pt>
                <c:pt idx="25" formatCode="#,##0.00">
                  <c:v>0.47838364604855055</c:v>
                </c:pt>
                <c:pt idx="26" formatCode="#,##0.00">
                  <c:v>0.4743641486310245</c:v>
                </c:pt>
                <c:pt idx="27" formatCode="#,##0.00">
                  <c:v>0.47031809744844277</c:v>
                </c:pt>
                <c:pt idx="28" formatCode="#,##0.00">
                  <c:v>0.46624549250080555</c:v>
                </c:pt>
                <c:pt idx="29" formatCode="#,##0.00">
                  <c:v>0.46214633378811276</c:v>
                </c:pt>
                <c:pt idx="30" formatCode="#,##0.00">
                  <c:v>0.45802062131036442</c:v>
                </c:pt>
                <c:pt idx="31" formatCode="#,##0.00">
                  <c:v>0.45386835506756051</c:v>
                </c:pt>
                <c:pt idx="32" formatCode="#,##0.00">
                  <c:v>0.44968953505970116</c:v>
                </c:pt>
                <c:pt idx="33" formatCode="#,##0.00">
                  <c:v>0.4454841612867862</c:v>
                </c:pt>
                <c:pt idx="34" formatCode="#,##0.00">
                  <c:v>0.44125223374881573</c:v>
                </c:pt>
                <c:pt idx="35" formatCode="#,##0.00">
                  <c:v>0.4369937524457897</c:v>
                </c:pt>
                <c:pt idx="36" formatCode="#,##0.00">
                  <c:v>0.43270871737770811</c:v>
                </c:pt>
                <c:pt idx="37" formatCode="#,##0.00">
                  <c:v>0.42837555218149537</c:v>
                </c:pt>
                <c:pt idx="38" formatCode="#,##0.00">
                  <c:v>0.42403778559057975</c:v>
                </c:pt>
                <c:pt idx="39" formatCode="#,##0.00">
                  <c:v>0.41967347189413784</c:v>
                </c:pt>
                <c:pt idx="40" formatCode="#,##0.00">
                  <c:v>0.41528261109216991</c:v>
                </c:pt>
                <c:pt idx="41" formatCode="#,##0.00">
                  <c:v>0.4112889380081563</c:v>
                </c:pt>
                <c:pt idx="42" formatCode="#,##0.00">
                  <c:v>0.40726531133877431</c:v>
                </c:pt>
                <c:pt idx="43" formatCode="#,##0.00">
                  <c:v>0.40321173108402397</c:v>
                </c:pt>
                <c:pt idx="44" formatCode="#,##0.00">
                  <c:v>0.39910939238717036</c:v>
                </c:pt>
                <c:pt idx="45" formatCode="#,##0.00">
                  <c:v>0.39499632759453746</c:v>
                </c:pt>
                <c:pt idx="46" formatCode="#,##0.00">
                  <c:v>0.39085331587620548</c:v>
                </c:pt>
                <c:pt idx="47" formatCode="#,##0.00">
                  <c:v>0.38668035723217437</c:v>
                </c:pt>
                <c:pt idx="48" formatCode="#,##0.00">
                  <c:v>0.38247745166244412</c:v>
                </c:pt>
                <c:pt idx="49" formatCode="#,##0.00">
                  <c:v>0.37822797372226835</c:v>
                </c:pt>
                <c:pt idx="50" formatCode="#,##0.00">
                  <c:v>0.37396563024191032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29-41DE-B402-66CC17A3B82E}"/>
            </c:ext>
          </c:extLst>
        </c:ser>
        <c:ser>
          <c:idx val="7"/>
          <c:order val="7"/>
          <c:tx>
            <c:strRef>
              <c:f>'2000-2050'!$B$14</c:f>
              <c:strCache>
                <c:ptCount val="1"/>
                <c:pt idx="0">
                  <c:v>Kotimaan lentoliikenne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'2000-2050'!$C$6:$BA$6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'2000-2050'!$C$14:$BA$14</c:f>
              <c:numCache>
                <c:formatCode>0.00</c:formatCode>
                <c:ptCount val="51"/>
                <c:pt idx="0">
                  <c:v>0.38280994600740759</c:v>
                </c:pt>
                <c:pt idx="1">
                  <c:v>0.37529151589537302</c:v>
                </c:pt>
                <c:pt idx="2">
                  <c:v>0.32579369098223554</c:v>
                </c:pt>
                <c:pt idx="3">
                  <c:v>0.32945278544057188</c:v>
                </c:pt>
                <c:pt idx="4">
                  <c:v>0.33480089310457783</c:v>
                </c:pt>
                <c:pt idx="5">
                  <c:v>0.30764670620721679</c:v>
                </c:pt>
                <c:pt idx="6">
                  <c:v>0.28732024930900207</c:v>
                </c:pt>
                <c:pt idx="7">
                  <c:v>0.26857930558312498</c:v>
                </c:pt>
                <c:pt idx="8">
                  <c:v>0.2627393850224638</c:v>
                </c:pt>
                <c:pt idx="9">
                  <c:v>0.24109359238342801</c:v>
                </c:pt>
                <c:pt idx="10">
                  <c:v>0.23379394136386741</c:v>
                </c:pt>
                <c:pt idx="11">
                  <c:v>0.25996757774416468</c:v>
                </c:pt>
                <c:pt idx="12">
                  <c:v>0.217162750463502</c:v>
                </c:pt>
                <c:pt idx="13">
                  <c:v>0.1861599718405143</c:v>
                </c:pt>
                <c:pt idx="14">
                  <c:v>0.18742795360382219</c:v>
                </c:pt>
                <c:pt idx="15">
                  <c:v>0.18486288518982502</c:v>
                </c:pt>
                <c:pt idx="16">
                  <c:v>0.18795827185807623</c:v>
                </c:pt>
                <c:pt idx="17">
                  <c:v>0.19582258451794909</c:v>
                </c:pt>
                <c:pt idx="18">
                  <c:v>0.21736831389351446</c:v>
                </c:pt>
                <c:pt idx="19" formatCode="#,##0.00">
                  <c:v>0.214</c:v>
                </c:pt>
                <c:pt idx="20" formatCode="#,##0.00">
                  <c:v>0.22</c:v>
                </c:pt>
                <c:pt idx="21" formatCode="#,##0.00">
                  <c:v>0.22500000000000001</c:v>
                </c:pt>
                <c:pt idx="22" formatCode="#,##0.00">
                  <c:v>0.23</c:v>
                </c:pt>
                <c:pt idx="23" formatCode="#,##0.00">
                  <c:v>0.23599999999999999</c:v>
                </c:pt>
                <c:pt idx="24" formatCode="#,##0.00">
                  <c:v>0.24099999999999999</c:v>
                </c:pt>
                <c:pt idx="25" formatCode="#,##0.00">
                  <c:v>0.246</c:v>
                </c:pt>
                <c:pt idx="26" formatCode="#,##0.00">
                  <c:v>0.252</c:v>
                </c:pt>
                <c:pt idx="27" formatCode="#,##0.00">
                  <c:v>0.25700000000000001</c:v>
                </c:pt>
                <c:pt idx="28" formatCode="#,##0.00">
                  <c:v>0.26200000000000001</c:v>
                </c:pt>
                <c:pt idx="29" formatCode="#,##0.00">
                  <c:v>0.26800000000000002</c:v>
                </c:pt>
                <c:pt idx="30" formatCode="#,##0.00">
                  <c:v>0.27300000000000002</c:v>
                </c:pt>
                <c:pt idx="31" formatCode="#,##0.00">
                  <c:v>0.27900000000000003</c:v>
                </c:pt>
                <c:pt idx="32" formatCode="#,##0.00">
                  <c:v>0.28399999999999997</c:v>
                </c:pt>
                <c:pt idx="33" formatCode="#,##0.00">
                  <c:v>0.28899999999999998</c:v>
                </c:pt>
                <c:pt idx="34" formatCode="#,##0.00">
                  <c:v>0.29499999999999998</c:v>
                </c:pt>
                <c:pt idx="35" formatCode="#,##0.00">
                  <c:v>0.3</c:v>
                </c:pt>
                <c:pt idx="36" formatCode="#,##0.00">
                  <c:v>0.30499999999999999</c:v>
                </c:pt>
                <c:pt idx="37" formatCode="#,##0.00">
                  <c:v>0.311</c:v>
                </c:pt>
                <c:pt idx="38" formatCode="#,##0.00">
                  <c:v>0.316</c:v>
                </c:pt>
                <c:pt idx="39" formatCode="#,##0.00">
                  <c:v>0.32200000000000001</c:v>
                </c:pt>
                <c:pt idx="40" formatCode="#,##0.00">
                  <c:v>0.32700000000000001</c:v>
                </c:pt>
                <c:pt idx="41" formatCode="#,##0.00">
                  <c:v>0.33200000000000002</c:v>
                </c:pt>
                <c:pt idx="42" formatCode="#,##0.00">
                  <c:v>0.33800000000000002</c:v>
                </c:pt>
                <c:pt idx="43" formatCode="#,##0.00">
                  <c:v>0.34300000000000003</c:v>
                </c:pt>
                <c:pt idx="44" formatCode="#,##0.00">
                  <c:v>0.34799999999999998</c:v>
                </c:pt>
                <c:pt idx="45" formatCode="#,##0.00">
                  <c:v>0.35399999999999998</c:v>
                </c:pt>
                <c:pt idx="46" formatCode="#,##0.00">
                  <c:v>0.35899999999999999</c:v>
                </c:pt>
                <c:pt idx="47" formatCode="#,##0.00">
                  <c:v>0.36399999999999999</c:v>
                </c:pt>
                <c:pt idx="48" formatCode="#,##0.00">
                  <c:v>0.37</c:v>
                </c:pt>
                <c:pt idx="49" formatCode="#,##0.00">
                  <c:v>0.375</c:v>
                </c:pt>
                <c:pt idx="50" formatCode="#,##0.00">
                  <c:v>0.38100000000000001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29-41DE-B402-66CC17A3B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015816"/>
        <c:axId val="730020408"/>
      </c:areaChart>
      <c:catAx>
        <c:axId val="73001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30020408"/>
        <c:crosses val="autoZero"/>
        <c:auto val="1"/>
        <c:lblAlgn val="ctr"/>
        <c:lblOffset val="100"/>
        <c:tickLblSkip val="5"/>
        <c:noMultiLvlLbl val="0"/>
      </c:catAx>
      <c:valAx>
        <c:axId val="730020408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30015816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5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5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3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4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308" cy="607646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0.11588</cdr:x>
      <cdr:y>0.11069</cdr:y>
    </cdr:from>
    <cdr:to>
      <cdr:x>0.56812</cdr:x>
      <cdr:y>0.15298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7844" y="671995"/>
          <a:ext cx="4206460" cy="256761"/>
        </a:xfrm>
        <a:prstGeom xmlns:a="http://schemas.openxmlformats.org/drawingml/2006/main" prst="rect">
          <a:avLst/>
        </a:prstGeom>
        <a:ln xmlns:a="http://schemas.openxmlformats.org/drawingml/2006/main" w="28575">
          <a:solidFill>
            <a:schemeClr val="accent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100" b="1"/>
            <a:t>Uusien autojen myynti kasvaa 120 000 (@2020)  &gt;&gt;  150 000 (@2050)</a:t>
          </a:r>
        </a:p>
      </cdr:txBody>
    </cdr:sp>
  </cdr:relSizeAnchor>
  <cdr:relSizeAnchor xmlns:cdr="http://schemas.openxmlformats.org/drawingml/2006/chartDrawing">
    <cdr:from>
      <cdr:x>0.8149</cdr:x>
      <cdr:y>0.05475</cdr:y>
    </cdr:from>
    <cdr:to>
      <cdr:x>0.98753</cdr:x>
      <cdr:y>0.09704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579692" y="332410"/>
          <a:ext cx="1605721" cy="256761"/>
        </a:xfrm>
        <a:prstGeom xmlns:a="http://schemas.openxmlformats.org/drawingml/2006/main" prst="rect">
          <a:avLst/>
        </a:prstGeom>
        <a:ln xmlns:a="http://schemas.openxmlformats.org/drawingml/2006/main" w="28575">
          <a:solidFill>
            <a:srgbClr val="00B050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100" b="1"/>
            <a:t>keskisuorite +8% @2050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8609" cy="60739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0.11588</cdr:x>
      <cdr:y>0.11069</cdr:y>
    </cdr:from>
    <cdr:to>
      <cdr:x>0.56812</cdr:x>
      <cdr:y>0.15298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7844" y="671995"/>
          <a:ext cx="4206460" cy="256761"/>
        </a:xfrm>
        <a:prstGeom xmlns:a="http://schemas.openxmlformats.org/drawingml/2006/main" prst="rect">
          <a:avLst/>
        </a:prstGeom>
        <a:ln xmlns:a="http://schemas.openxmlformats.org/drawingml/2006/main" w="28575">
          <a:solidFill>
            <a:schemeClr val="accent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100" b="1"/>
            <a:t>Uusien autojen myynti kasvaa 120 000 (@2020)  &gt;&gt;  150 000 (@2050)</a:t>
          </a:r>
        </a:p>
      </cdr:txBody>
    </cdr:sp>
  </cdr:relSizeAnchor>
  <cdr:relSizeAnchor xmlns:cdr="http://schemas.openxmlformats.org/drawingml/2006/chartDrawing">
    <cdr:from>
      <cdr:x>0.8149</cdr:x>
      <cdr:y>0.05475</cdr:y>
    </cdr:from>
    <cdr:to>
      <cdr:x>0.98753</cdr:x>
      <cdr:y>0.09704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579692" y="332410"/>
          <a:ext cx="1605721" cy="256761"/>
        </a:xfrm>
        <a:prstGeom xmlns:a="http://schemas.openxmlformats.org/drawingml/2006/main" prst="rect">
          <a:avLst/>
        </a:prstGeom>
        <a:ln xmlns:a="http://schemas.openxmlformats.org/drawingml/2006/main" w="28575">
          <a:solidFill>
            <a:srgbClr val="00B050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100" b="1"/>
            <a:t>keskisuorite +8% @2050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609" cy="60739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2897" cy="606534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ttgroup-my.sharepoint.com/personal/juhani_laurikko_vtt_fi/Documents/work/LVM/Fossiiliton/150k/ALIISA%202018%20uusi%20perusennuste_150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ttgroup-my.sharepoint.com/personal/juhani_laurikko_vtt_fi/Documents/work/LVM/Fossiiliton/150k/ALIISA%202018%20uusi%20perusennuste_CNG.fade-out_bio%25.pysyy30_xEVlo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ttgroup-my.sharepoint.com/personal/juhani_laurikko_vtt_fi/Documents/work/LVM/Fossiiliton/150k/ALIISA%202018%20uusi%20perusennuste_CNG.fade-out_bio%25.pysyy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ttgroup-my.sharepoint.com/personal/juhani_laurikko_vtt_fi/Documents/work/LVM/Fossiiliton/150k/ALIISA%202018%20uusi%20perusennuste_CNG.fade-out_bio%25.pysyy30_lis&#228;&#228;.s&#228;hk&#246;-H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ttgroup-my.sharepoint.com/personal/juhani_laurikko_vtt_fi/Documents/work/LVM/Fossiiliton/150k/ALIISA%202018%20uusi%20perusennuste_CNG.fade-out_bio%25.pysyy30_lis&#228;&#228;.s&#228;hk&#246;-HA+K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ttgroup-my.sharepoint.com/personal/juhani_laurikko_vtt_fi/Documents/work/LVM/Fossiiliton/150k/ALIISA%202018%20uusi%20perusennuste_CNG.fade-out_lis&#228;&#228;HD.GAS_bio%25.pysyy30_lis&#228;&#228;.s&#228;hk&#246;-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loitussivu"/>
      <sheetName val="Päivitettävää"/>
      <sheetName val="Vielä tekemättä"/>
      <sheetName val="Chart1"/>
      <sheetName val="Suoritejakaumat"/>
      <sheetName val="Suoritelaskenta"/>
      <sheetName val="summary"/>
      <sheetName val="Kaikki_autot"/>
      <sheetName val="Netti"/>
      <sheetName val="Netti_English"/>
      <sheetName val="Myyntiosuudet"/>
      <sheetName val="Biopolttoaineet"/>
      <sheetName val="Kertoimet"/>
      <sheetName val="HA_kanta"/>
      <sheetName val="HA_suor"/>
      <sheetName val="HA_kulutus"/>
      <sheetName val="HA_enn"/>
      <sheetName val="HA_tulokset"/>
      <sheetName val="PA_kanta"/>
      <sheetName val="PA_suor"/>
      <sheetName val="PA_kulutus"/>
      <sheetName val="PA_enn"/>
      <sheetName val="PA_tulokset"/>
      <sheetName val="LA_kanta"/>
      <sheetName val="LA_suor"/>
      <sheetName val="LA_kulutus"/>
      <sheetName val="LA_enn"/>
      <sheetName val="LA_tulokset"/>
      <sheetName val="KA_kanta"/>
      <sheetName val="KA_suor"/>
      <sheetName val="KA_kulutus"/>
      <sheetName val="KA_enn"/>
      <sheetName val="KA_tulokset"/>
      <sheetName val="KAIP_kanta"/>
      <sheetName val="KAIP_suor"/>
      <sheetName val="KAIP_kulutus"/>
      <sheetName val="KAIP_enn"/>
      <sheetName val="KAIP_tulokset"/>
      <sheetName val="KAP_kanta"/>
      <sheetName val="KAP_suor"/>
      <sheetName val="KAP_kulutus"/>
      <sheetName val="KAP_enn"/>
      <sheetName val="KAP_tulokset"/>
      <sheetName val="HA_kat_osuuslaskenta"/>
      <sheetName val="Yksittäintuodut"/>
      <sheetName val="Linja-autodata"/>
      <sheetName val="Sheet5"/>
      <sheetName val="Pakettiautodataa"/>
      <sheetName val="kuorma-autodata"/>
      <sheetName val="Spekulaatiot"/>
      <sheetName val="ALIISA 2018 uusi perusennuste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N7">
            <v>2020</v>
          </cell>
          <cell r="S7">
            <v>2025</v>
          </cell>
          <cell r="X7">
            <v>2030</v>
          </cell>
          <cell r="AC7">
            <v>2035</v>
          </cell>
          <cell r="AH7">
            <v>2040</v>
          </cell>
          <cell r="AR7">
            <v>2050</v>
          </cell>
        </row>
        <row r="8">
          <cell r="N8">
            <v>1924114.4313052692</v>
          </cell>
          <cell r="S8">
            <v>1849292.6773560585</v>
          </cell>
          <cell r="X8">
            <v>1834903.9653678189</v>
          </cell>
          <cell r="AC8">
            <v>1771508.526497215</v>
          </cell>
          <cell r="AH8">
            <v>1687689.6781035541</v>
          </cell>
          <cell r="AR8">
            <v>1370334.9836531612</v>
          </cell>
        </row>
        <row r="9">
          <cell r="N9">
            <v>8572.1115646401267</v>
          </cell>
          <cell r="S9">
            <v>7796.270630248704</v>
          </cell>
          <cell r="X9">
            <v>5836.0239700106576</v>
          </cell>
          <cell r="AC9">
            <v>3165.0371694808728</v>
          </cell>
          <cell r="AH9">
            <v>1427.0880660149892</v>
          </cell>
          <cell r="AR9">
            <v>168.48271366950971</v>
          </cell>
        </row>
        <row r="10">
          <cell r="N10">
            <v>789586.55464915163</v>
          </cell>
          <cell r="S10">
            <v>787625.03018419968</v>
          </cell>
          <cell r="X10">
            <v>702578.85839677323</v>
          </cell>
          <cell r="AC10">
            <v>553834.46856120985</v>
          </cell>
          <cell r="AH10">
            <v>423731.50202400464</v>
          </cell>
          <cell r="AR10">
            <v>221569.54188388612</v>
          </cell>
        </row>
        <row r="11">
          <cell r="N11">
            <v>13529.38084704953</v>
          </cell>
          <cell r="S11">
            <v>25566.200346556328</v>
          </cell>
          <cell r="X11">
            <v>24790.114087823076</v>
          </cell>
          <cell r="AC11">
            <v>17792.715687415694</v>
          </cell>
          <cell r="AH11">
            <v>10744.219140858879</v>
          </cell>
          <cell r="AR11">
            <v>2211.0755814401118</v>
          </cell>
        </row>
        <row r="12">
          <cell r="N12">
            <v>30826.345475892729</v>
          </cell>
          <cell r="S12">
            <v>106211.17921574252</v>
          </cell>
          <cell r="X12">
            <v>168550.88003416828</v>
          </cell>
          <cell r="AC12">
            <v>179440.37460355298</v>
          </cell>
          <cell r="AH12">
            <v>160963.57487388526</v>
          </cell>
          <cell r="AR12">
            <v>84534.275855214888</v>
          </cell>
        </row>
        <row r="13">
          <cell r="N13">
            <v>2210.79263010359</v>
          </cell>
          <cell r="S13">
            <v>4526.3080439672549</v>
          </cell>
          <cell r="X13">
            <v>4484.9919235214757</v>
          </cell>
          <cell r="AC13">
            <v>3027.9881036100805</v>
          </cell>
          <cell r="AH13">
            <v>1693.0463082704505</v>
          </cell>
          <cell r="AR13">
            <v>293.98819140695491</v>
          </cell>
        </row>
        <row r="14">
          <cell r="N14">
            <v>7875.530806202386</v>
          </cell>
          <cell r="S14">
            <v>57295.929188822956</v>
          </cell>
          <cell r="X14">
            <v>176304.52188292507</v>
          </cell>
          <cell r="AC14">
            <v>389876.73424214555</v>
          </cell>
          <cell r="AH14">
            <v>688042.60332733183</v>
          </cell>
          <cell r="AR14">
            <v>1470671.209079447</v>
          </cell>
        </row>
        <row r="15">
          <cell r="N15">
            <v>40912.6689121987</v>
          </cell>
          <cell r="S15">
            <v>168033.41644853272</v>
          </cell>
          <cell r="X15">
            <v>349340.39384061482</v>
          </cell>
          <cell r="AC15">
            <v>572345.09694930864</v>
          </cell>
          <cell r="AH15">
            <v>850699.22450948751</v>
          </cell>
          <cell r="AR15">
            <v>1555499.4731260687</v>
          </cell>
        </row>
        <row r="16">
          <cell r="N16">
            <v>1</v>
          </cell>
          <cell r="S16">
            <v>0.93296495339105068</v>
          </cell>
          <cell r="X16">
            <v>0.72908933979683133</v>
          </cell>
          <cell r="AC16">
            <v>0.44291067354936237</v>
          </cell>
          <cell r="AH16">
            <v>0.21524839841043911</v>
          </cell>
          <cell r="AR16">
            <v>2.4939823200196783E-2</v>
          </cell>
        </row>
        <row r="17">
          <cell r="N17">
            <v>2776716.1472783089</v>
          </cell>
          <cell r="S17">
            <v>2838314.5279305498</v>
          </cell>
          <cell r="X17">
            <v>2917450.0847523804</v>
          </cell>
          <cell r="AC17">
            <v>2918646.2877753037</v>
          </cell>
          <cell r="AH17">
            <v>2974291.9270923184</v>
          </cell>
          <cell r="AR17">
            <v>3149783.5818980485</v>
          </cell>
        </row>
        <row r="18">
          <cell r="N18">
            <v>7867.5693204599784</v>
          </cell>
          <cell r="S18">
            <v>4784.0493450945514</v>
          </cell>
          <cell r="X18">
            <v>3773.2975439626066</v>
          </cell>
          <cell r="AC18">
            <v>3647.5129877927566</v>
          </cell>
          <cell r="AH18">
            <v>3875.0212462422992</v>
          </cell>
          <cell r="AR18">
            <v>4534.2140089916593</v>
          </cell>
        </row>
        <row r="19">
          <cell r="N19">
            <v>0</v>
          </cell>
          <cell r="S19">
            <v>0</v>
          </cell>
          <cell r="X19">
            <v>0</v>
          </cell>
          <cell r="AC19">
            <v>0</v>
          </cell>
          <cell r="AH19">
            <v>0</v>
          </cell>
          <cell r="AR19">
            <v>0</v>
          </cell>
        </row>
        <row r="20">
          <cell r="N20">
            <v>315889.10718001839</v>
          </cell>
          <cell r="S20">
            <v>301924.08066777146</v>
          </cell>
          <cell r="X20">
            <v>292130.2089300825</v>
          </cell>
          <cell r="AC20">
            <v>278000.36046579154</v>
          </cell>
          <cell r="AH20">
            <v>258371.12103397056</v>
          </cell>
          <cell r="AR20">
            <v>199578.22912359959</v>
          </cell>
        </row>
        <row r="21">
          <cell r="N21">
            <v>320.05284568150887</v>
          </cell>
          <cell r="S21">
            <v>312.92180248306113</v>
          </cell>
          <cell r="X21">
            <v>250.44947664539725</v>
          </cell>
          <cell r="AC21">
            <v>166.69268191117888</v>
          </cell>
          <cell r="AH21">
            <v>94.390787339141824</v>
          </cell>
          <cell r="AR21">
            <v>18.478097950708939</v>
          </cell>
        </row>
        <row r="22">
          <cell r="N22">
            <v>18.993133067372472</v>
          </cell>
          <cell r="S22">
            <v>17.963680875400147</v>
          </cell>
          <cell r="X22">
            <v>14.360204478651553</v>
          </cell>
          <cell r="AC22">
            <v>9.5760934462232541</v>
          </cell>
          <cell r="AH22">
            <v>5.2908310457761534</v>
          </cell>
          <cell r="AR22">
            <v>0.89149015841624379</v>
          </cell>
        </row>
        <row r="23">
          <cell r="N23">
            <v>393.09146414278581</v>
          </cell>
          <cell r="S23">
            <v>2833.1953450810738</v>
          </cell>
          <cell r="X23">
            <v>7787.3186530612111</v>
          </cell>
          <cell r="AC23">
            <v>15847.494786099298</v>
          </cell>
          <cell r="AH23">
            <v>25039.12811763693</v>
          </cell>
          <cell r="AR23">
            <v>42374.601429608061</v>
          </cell>
        </row>
        <row r="24">
          <cell r="N24">
            <v>1268.2361065842365</v>
          </cell>
          <cell r="S24">
            <v>5789.1435854939227</v>
          </cell>
          <cell r="X24">
            <v>13059.08243060172</v>
          </cell>
          <cell r="AC24">
            <v>24556.422820040032</v>
          </cell>
          <cell r="AH24">
            <v>40378.909880007435</v>
          </cell>
          <cell r="AR24">
            <v>77587.89061977464</v>
          </cell>
        </row>
        <row r="25">
          <cell r="N25">
            <v>0</v>
          </cell>
          <cell r="S25">
            <v>0</v>
          </cell>
          <cell r="X25">
            <v>0</v>
          </cell>
          <cell r="AC25">
            <v>0</v>
          </cell>
          <cell r="AH25">
            <v>0</v>
          </cell>
          <cell r="AR25">
            <v>0</v>
          </cell>
        </row>
        <row r="26">
          <cell r="N26">
            <v>325757.05004995427</v>
          </cell>
          <cell r="S26">
            <v>315661.3544267994</v>
          </cell>
          <cell r="X26">
            <v>317014.71723883209</v>
          </cell>
          <cell r="AC26">
            <v>322228.05983508105</v>
          </cell>
          <cell r="AH26">
            <v>327763.86189624213</v>
          </cell>
          <cell r="AR26">
            <v>324094.30477008311</v>
          </cell>
        </row>
        <row r="27">
          <cell r="N27">
            <v>12699.667752439884</v>
          </cell>
          <cell r="S27">
            <v>13101.735114625986</v>
          </cell>
          <cell r="X27">
            <v>13115.906323136829</v>
          </cell>
          <cell r="AC27">
            <v>12911.129718975339</v>
          </cell>
          <cell r="AH27">
            <v>12478.893971361846</v>
          </cell>
          <cell r="AR27">
            <v>11004.948378527984</v>
          </cell>
        </row>
        <row r="28">
          <cell r="N28">
            <v>40.133968373364105</v>
          </cell>
          <cell r="S28">
            <v>104.30333371809066</v>
          </cell>
          <cell r="X28">
            <v>187.93592554833998</v>
          </cell>
          <cell r="AC28">
            <v>280.04976863891534</v>
          </cell>
          <cell r="AH28">
            <v>359.41383078924827</v>
          </cell>
          <cell r="AR28">
            <v>450.58070022346567</v>
          </cell>
        </row>
        <row r="29">
          <cell r="N29">
            <v>82.5</v>
          </cell>
          <cell r="S29">
            <v>391.66696615666547</v>
          </cell>
          <cell r="X29">
            <v>821.35600913416727</v>
          </cell>
          <cell r="AC29">
            <v>1380.1424874173542</v>
          </cell>
          <cell r="AH29">
            <v>2045.6828239529884</v>
          </cell>
          <cell r="AR29">
            <v>3409.1199736351296</v>
          </cell>
        </row>
        <row r="30">
          <cell r="N30">
            <v>0</v>
          </cell>
          <cell r="S30">
            <v>0</v>
          </cell>
          <cell r="X30">
            <v>0</v>
          </cell>
          <cell r="AC30">
            <v>0</v>
          </cell>
          <cell r="AH30">
            <v>0</v>
          </cell>
          <cell r="AR30">
            <v>0</v>
          </cell>
        </row>
        <row r="31">
          <cell r="N31">
            <v>12822.301720813248</v>
          </cell>
          <cell r="S31">
            <v>13597.705414500742</v>
          </cell>
          <cell r="X31">
            <v>14125.198257819337</v>
          </cell>
          <cell r="AC31">
            <v>14571.321975031608</v>
          </cell>
          <cell r="AH31">
            <v>14883.990626104081</v>
          </cell>
          <cell r="AR31">
            <v>14864.64905238658</v>
          </cell>
        </row>
        <row r="32">
          <cell r="N32">
            <v>69874.521440039665</v>
          </cell>
          <cell r="S32">
            <v>72413.298899196321</v>
          </cell>
          <cell r="X32">
            <v>74084.656892662475</v>
          </cell>
          <cell r="AC32">
            <v>76520.818161085437</v>
          </cell>
          <cell r="AH32">
            <v>78026.836479792546</v>
          </cell>
          <cell r="AR32">
            <v>78201.683806441768</v>
          </cell>
        </row>
        <row r="33">
          <cell r="N33">
            <v>123.33947461473184</v>
          </cell>
          <cell r="S33">
            <v>475.17621742241784</v>
          </cell>
          <cell r="X33">
            <v>1064.8039618429646</v>
          </cell>
          <cell r="AC33">
            <v>1900.0099159776469</v>
          </cell>
          <cell r="AH33">
            <v>2803.4206399960381</v>
          </cell>
          <cell r="AR33">
            <v>4595.0356776936305</v>
          </cell>
        </row>
        <row r="34">
          <cell r="N34">
            <v>32.305300740707416</v>
          </cell>
          <cell r="S34">
            <v>203.35381253510809</v>
          </cell>
          <cell r="X34">
            <v>538.28761266493859</v>
          </cell>
          <cell r="AC34">
            <v>934.02964317175122</v>
          </cell>
          <cell r="AH34">
            <v>1314.090731778459</v>
          </cell>
          <cell r="AR34">
            <v>2030.6405420249425</v>
          </cell>
        </row>
        <row r="35">
          <cell r="N35">
            <v>12.74800391456551</v>
          </cell>
          <cell r="S35">
            <v>163.72969469687723</v>
          </cell>
          <cell r="X35">
            <v>526.66262722402678</v>
          </cell>
          <cell r="AC35">
            <v>1090.1052447656425</v>
          </cell>
          <cell r="AH35">
            <v>1756.6652865104336</v>
          </cell>
          <cell r="AR35">
            <v>3230.3829341046508</v>
          </cell>
        </row>
        <row r="36">
          <cell r="N36">
            <v>0</v>
          </cell>
          <cell r="S36">
            <v>0</v>
          </cell>
          <cell r="X36">
            <v>0</v>
          </cell>
          <cell r="AC36">
            <v>0</v>
          </cell>
          <cell r="AH36">
            <v>0</v>
          </cell>
          <cell r="AR36">
            <v>0</v>
          </cell>
        </row>
        <row r="37">
          <cell r="N37">
            <v>70042.914219309678</v>
          </cell>
          <cell r="S37">
            <v>73255.558623850709</v>
          </cell>
          <cell r="X37">
            <v>76214.411094394396</v>
          </cell>
          <cell r="AC37">
            <v>80444.962965000479</v>
          </cell>
          <cell r="AH37">
            <v>83901.013138077484</v>
          </cell>
          <cell r="AR37">
            <v>88057.742960264979</v>
          </cell>
        </row>
        <row r="38">
          <cell r="N38">
            <v>27148.081081091303</v>
          </cell>
          <cell r="S38">
            <v>27940.273976646982</v>
          </cell>
          <cell r="X38">
            <v>28190.254917483351</v>
          </cell>
          <cell r="AC38">
            <v>28310.934280085006</v>
          </cell>
          <cell r="AH38">
            <v>27703.75253975645</v>
          </cell>
          <cell r="AR38">
            <v>24705.83907461357</v>
          </cell>
        </row>
        <row r="39">
          <cell r="N39">
            <v>19.858320159083046</v>
          </cell>
          <cell r="S39">
            <v>216.14117549650578</v>
          </cell>
          <cell r="X39">
            <v>633.73842489171284</v>
          </cell>
          <cell r="AC39">
            <v>1396.3612813391544</v>
          </cell>
          <cell r="AH39">
            <v>2555.0237654344232</v>
          </cell>
          <cell r="AR39">
            <v>5679.3339343716225</v>
          </cell>
        </row>
        <row r="40">
          <cell r="N40">
            <v>39.269000000000005</v>
          </cell>
          <cell r="S40">
            <v>178.88542978907515</v>
          </cell>
          <cell r="X40">
            <v>410.77909471184745</v>
          </cell>
          <cell r="AC40">
            <v>690.22890411034666</v>
          </cell>
          <cell r="AH40">
            <v>917.39240552844285</v>
          </cell>
          <cell r="AR40">
            <v>1170.4845122911524</v>
          </cell>
        </row>
        <row r="41">
          <cell r="N41">
            <v>23.269000000000002</v>
          </cell>
          <cell r="S41">
            <v>143.14424635917831</v>
          </cell>
          <cell r="X41">
            <v>357.8305875393923</v>
          </cell>
          <cell r="AC41">
            <v>700.72928122173789</v>
          </cell>
          <cell r="AH41">
            <v>1160.0620426777741</v>
          </cell>
          <cell r="AR41">
            <v>2283.1317965261251</v>
          </cell>
        </row>
        <row r="42">
          <cell r="N42">
            <v>0</v>
          </cell>
          <cell r="S42">
            <v>0</v>
          </cell>
          <cell r="X42">
            <v>0</v>
          </cell>
          <cell r="AC42">
            <v>0</v>
          </cell>
          <cell r="AH42">
            <v>0</v>
          </cell>
          <cell r="AR42">
            <v>0</v>
          </cell>
        </row>
        <row r="43">
          <cell r="N43">
            <v>27230.477401250388</v>
          </cell>
          <cell r="S43">
            <v>28478.44482829174</v>
          </cell>
          <cell r="X43">
            <v>29592.603024626304</v>
          </cell>
          <cell r="AC43">
            <v>31098.253746756247</v>
          </cell>
          <cell r="AH43">
            <v>32336.230753397092</v>
          </cell>
          <cell r="AR43">
            <v>33838.789317802468</v>
          </cell>
        </row>
        <row r="44">
          <cell r="N44"/>
          <cell r="S44"/>
          <cell r="X44"/>
          <cell r="AC44"/>
          <cell r="AH44"/>
          <cell r="AR44"/>
        </row>
        <row r="45">
          <cell r="S45"/>
          <cell r="X45"/>
          <cell r="AH45"/>
        </row>
        <row r="46">
          <cell r="S46"/>
          <cell r="X46"/>
          <cell r="AH46"/>
        </row>
        <row r="47">
          <cell r="N47">
            <v>2020</v>
          </cell>
          <cell r="S47">
            <v>2025</v>
          </cell>
          <cell r="X47">
            <v>2030</v>
          </cell>
          <cell r="AC47">
            <v>2035</v>
          </cell>
          <cell r="AH47">
            <v>2040</v>
          </cell>
          <cell r="AR47">
            <v>2050</v>
          </cell>
        </row>
        <row r="48">
          <cell r="N48">
            <v>42079656815.681458</v>
          </cell>
          <cell r="S48">
            <v>43659532276.602242</v>
          </cell>
          <cell r="X48">
            <v>45543658124.880684</v>
          </cell>
          <cell r="AC48">
            <v>46078920537.600075</v>
          </cell>
          <cell r="AH48">
            <v>48176993372.146629</v>
          </cell>
          <cell r="AR48">
            <v>50547016570.730698</v>
          </cell>
        </row>
        <row r="49">
          <cell r="N49">
            <v>5717755994.7928867</v>
          </cell>
          <cell r="S49">
            <v>5694545355.1974144</v>
          </cell>
          <cell r="X49">
            <v>5697039403.7286253</v>
          </cell>
          <cell r="AC49">
            <v>5792780904.6238365</v>
          </cell>
          <cell r="AH49">
            <v>5890449226.5277948</v>
          </cell>
          <cell r="AR49">
            <v>6011347858.0625305</v>
          </cell>
        </row>
        <row r="50">
          <cell r="N50">
            <v>630150326.95681822</v>
          </cell>
          <cell r="S50">
            <v>649593321.87318194</v>
          </cell>
          <cell r="X50">
            <v>665505355.50852609</v>
          </cell>
          <cell r="AC50">
            <v>668416226.31808734</v>
          </cell>
          <cell r="AH50">
            <v>673872974.03272724</v>
          </cell>
          <cell r="AR50">
            <v>689662957.65126753</v>
          </cell>
        </row>
        <row r="51">
          <cell r="N51">
            <v>3511383590.2476645</v>
          </cell>
          <cell r="S51">
            <v>3756941264.6746321</v>
          </cell>
          <cell r="X51">
            <v>3976268179.412014</v>
          </cell>
          <cell r="AC51">
            <v>4140116769.7732439</v>
          </cell>
          <cell r="AH51">
            <v>4172026259.2052112</v>
          </cell>
          <cell r="AR51">
            <v>4077465021.1951156</v>
          </cell>
        </row>
        <row r="52">
          <cell r="N52">
            <v>51938946727.678825</v>
          </cell>
          <cell r="S52">
            <v>53760612218.347466</v>
          </cell>
          <cell r="X52">
            <v>55882471063.529846</v>
          </cell>
          <cell r="AC52">
            <v>56680234438.315239</v>
          </cell>
          <cell r="AH52">
            <v>58913341831.912361</v>
          </cell>
          <cell r="AR52">
            <v>61325492407.63961</v>
          </cell>
        </row>
        <row r="73">
          <cell r="N73">
            <v>2020</v>
          </cell>
          <cell r="S73">
            <v>2025</v>
          </cell>
          <cell r="X73">
            <v>2030</v>
          </cell>
          <cell r="AC73">
            <v>2035</v>
          </cell>
          <cell r="AH73">
            <v>2040</v>
          </cell>
          <cell r="AR73">
            <v>2050</v>
          </cell>
        </row>
        <row r="74">
          <cell r="N74">
            <v>1735199549.4874909</v>
          </cell>
          <cell r="S74">
            <v>1652718626.6475427</v>
          </cell>
          <cell r="X74">
            <v>1577884065.4108975</v>
          </cell>
          <cell r="AC74">
            <v>1429299772.5018632</v>
          </cell>
          <cell r="AH74">
            <v>1308228685.2780447</v>
          </cell>
          <cell r="AR74">
            <v>958295513.08313644</v>
          </cell>
        </row>
        <row r="75">
          <cell r="N75">
            <v>10981763.580583194</v>
          </cell>
          <cell r="S75">
            <v>8869831.8018774092</v>
          </cell>
          <cell r="X75">
            <v>5739721.2271155184</v>
          </cell>
          <cell r="AC75">
            <v>2434375.3773957519</v>
          </cell>
          <cell r="AH75">
            <v>825379.30743430229</v>
          </cell>
          <cell r="AR75">
            <v>36994.03480832668</v>
          </cell>
        </row>
        <row r="76">
          <cell r="N76">
            <v>0</v>
          </cell>
          <cell r="S76">
            <v>0</v>
          </cell>
          <cell r="X76">
            <v>0</v>
          </cell>
          <cell r="AC76">
            <v>0</v>
          </cell>
          <cell r="AH76">
            <v>0</v>
          </cell>
          <cell r="AR76">
            <v>0</v>
          </cell>
        </row>
        <row r="77">
          <cell r="N77">
            <v>3166777670.3436589</v>
          </cell>
          <cell r="S77">
            <v>3021317316.3182492</v>
          </cell>
          <cell r="X77">
            <v>2720535173.6623459</v>
          </cell>
          <cell r="AC77">
            <v>2353983602.2304792</v>
          </cell>
          <cell r="AH77">
            <v>2038528867.6822839</v>
          </cell>
          <cell r="AR77">
            <v>1567775745.3781404</v>
          </cell>
        </row>
        <row r="78">
          <cell r="N78">
            <v>20430866.822981261</v>
          </cell>
          <cell r="S78">
            <v>50649502.979187131</v>
          </cell>
          <cell r="X78">
            <v>70688823.060941994</v>
          </cell>
          <cell r="AC78">
            <v>94628532.491626441</v>
          </cell>
          <cell r="AH78">
            <v>130519472.90755481</v>
          </cell>
          <cell r="AR78">
            <v>225927806.31208619</v>
          </cell>
        </row>
        <row r="79">
          <cell r="N79">
            <v>113693760.62129161</v>
          </cell>
          <cell r="S79">
            <v>532175054.29403055</v>
          </cell>
          <cell r="X79">
            <v>1217917171.1740835</v>
          </cell>
          <cell r="AC79">
            <v>2152139264.765255</v>
          </cell>
          <cell r="AH79">
            <v>3430412129.263505</v>
          </cell>
          <cell r="AR79">
            <v>6423488149.6733913</v>
          </cell>
        </row>
        <row r="80">
          <cell r="N80">
            <v>173.31872252528999</v>
          </cell>
          <cell r="S80">
            <v>142.90053864826524</v>
          </cell>
          <cell r="X80">
            <v>95.981458671557846</v>
          </cell>
          <cell r="AC80">
            <v>47.006167725076793</v>
          </cell>
          <cell r="AH80">
            <v>15.768213463016131</v>
          </cell>
          <cell r="AR80">
            <v>0</v>
          </cell>
        </row>
        <row r="84">
          <cell r="N84">
            <v>2020</v>
          </cell>
          <cell r="S84">
            <v>2025</v>
          </cell>
          <cell r="X84">
            <v>2030</v>
          </cell>
          <cell r="AC84">
            <v>2035</v>
          </cell>
          <cell r="AH84">
            <v>2040</v>
          </cell>
          <cell r="AR84">
            <v>2050</v>
          </cell>
        </row>
        <row r="85">
          <cell r="N85">
            <v>1579336310.183589</v>
          </cell>
          <cell r="S85">
            <v>1491807776.2265215</v>
          </cell>
          <cell r="X85">
            <v>1423822647.9025776</v>
          </cell>
          <cell r="AC85">
            <v>1289303448.9071138</v>
          </cell>
          <cell r="AH85">
            <v>1179866524.4992247</v>
          </cell>
          <cell r="AR85">
            <v>864177646.83368003</v>
          </cell>
        </row>
        <row r="86">
          <cell r="N86">
            <v>2615995262.9473019</v>
          </cell>
          <cell r="S86">
            <v>2006166807.2095754</v>
          </cell>
          <cell r="X86">
            <v>1528095676.5517724</v>
          </cell>
          <cell r="AC86">
            <v>1300988122.6091199</v>
          </cell>
          <cell r="AH86">
            <v>1106231768.3766704</v>
          </cell>
          <cell r="AR86">
            <v>850772026.20120883</v>
          </cell>
        </row>
        <row r="87">
          <cell r="N87">
            <v>550782407.39635718</v>
          </cell>
          <cell r="S87">
            <v>1015150509.1086736</v>
          </cell>
          <cell r="X87">
            <v>1192439497.1105738</v>
          </cell>
          <cell r="AC87">
            <v>1052995479.6213598</v>
          </cell>
          <cell r="AH87">
            <v>932297099.30561352</v>
          </cell>
          <cell r="AR87">
            <v>717003719.17693162</v>
          </cell>
        </row>
        <row r="88">
          <cell r="N88">
            <v>166845002.88448527</v>
          </cell>
          <cell r="S88">
            <v>169780682.22289872</v>
          </cell>
          <cell r="X88">
            <v>159801138.73543546</v>
          </cell>
          <cell r="AC88">
            <v>142430698.97214547</v>
          </cell>
          <cell r="AH88">
            <v>129187540.0862544</v>
          </cell>
          <cell r="AR88">
            <v>94154860.284264639</v>
          </cell>
        </row>
        <row r="89">
          <cell r="N89">
            <v>10654999.81827574</v>
          </cell>
          <cell r="S89">
            <v>27038073.347211152</v>
          </cell>
          <cell r="X89">
            <v>38895394.218488634</v>
          </cell>
          <cell r="AC89">
            <v>52967651.931972355</v>
          </cell>
          <cell r="AH89">
            <v>72621095.666217461</v>
          </cell>
          <cell r="AR89">
            <v>122816229.09305653</v>
          </cell>
        </row>
        <row r="90">
          <cell r="N90">
            <v>9775867.0047055185</v>
          </cell>
          <cell r="S90">
            <v>23611429.631975982</v>
          </cell>
          <cell r="X90">
            <v>31793428.842453353</v>
          </cell>
          <cell r="AC90">
            <v>41660880.559654087</v>
          </cell>
          <cell r="AH90">
            <v>57898377.241337337</v>
          </cell>
          <cell r="AR90">
            <v>103111577.21902966</v>
          </cell>
        </row>
        <row r="91">
          <cell r="N91">
            <v>113693760.62129161</v>
          </cell>
          <cell r="S91">
            <v>532175054.29403055</v>
          </cell>
          <cell r="X91">
            <v>1217917171.1740835</v>
          </cell>
          <cell r="AC91">
            <v>2152139264.765255</v>
          </cell>
          <cell r="AH91">
            <v>3430412129.263505</v>
          </cell>
          <cell r="AR91">
            <v>6423488149.6733913</v>
          </cell>
        </row>
        <row r="92">
          <cell r="N92">
            <v>173.31872252528999</v>
          </cell>
          <cell r="S92">
            <v>142.90053864826524</v>
          </cell>
          <cell r="X92">
            <v>95.981458671557846</v>
          </cell>
          <cell r="AC92">
            <v>47.006167725076793</v>
          </cell>
          <cell r="AH92">
            <v>15.768213463016131</v>
          </cell>
          <cell r="AR92">
            <v>0</v>
          </cell>
        </row>
        <row r="93">
          <cell r="N93"/>
          <cell r="S93"/>
          <cell r="X93"/>
          <cell r="AC93"/>
          <cell r="AH93"/>
          <cell r="AR93"/>
        </row>
        <row r="94">
          <cell r="N94">
            <v>659934573.38030505</v>
          </cell>
          <cell r="S94">
            <v>661532101.23366606</v>
          </cell>
          <cell r="X94">
            <v>661290332.96939087</v>
          </cell>
          <cell r="AC94">
            <v>657821721.73040628</v>
          </cell>
          <cell r="AH94">
            <v>657821721.73040628</v>
          </cell>
          <cell r="AR94">
            <v>657821721.73040628</v>
          </cell>
        </row>
        <row r="95">
          <cell r="N95">
            <v>23239829.624688085</v>
          </cell>
          <cell r="S95">
            <v>23239829.624688085</v>
          </cell>
          <cell r="X95">
            <v>23239829.624688085</v>
          </cell>
          <cell r="AC95">
            <v>23239829.624688085</v>
          </cell>
          <cell r="AH95">
            <v>23239829.624688085</v>
          </cell>
          <cell r="AR95">
            <v>23239829.624688085</v>
          </cell>
        </row>
        <row r="96">
          <cell r="N96">
            <v>164994814.78387922</v>
          </cell>
          <cell r="S96">
            <v>158406003.2431789</v>
          </cell>
          <cell r="X96">
            <v>151570921.59872031</v>
          </cell>
          <cell r="AC96">
            <v>144489569.85050344</v>
          </cell>
          <cell r="AH96">
            <v>137161947.99852812</v>
          </cell>
          <cell r="AR96">
            <v>123077547.86380747</v>
          </cell>
        </row>
        <row r="99">
          <cell r="N99">
            <v>2020</v>
          </cell>
          <cell r="S99">
            <v>2025</v>
          </cell>
          <cell r="X99">
            <v>2030</v>
          </cell>
          <cell r="AC99">
            <v>2035</v>
          </cell>
          <cell r="AH99">
            <v>2040</v>
          </cell>
          <cell r="AR99">
            <v>2050</v>
          </cell>
        </row>
        <row r="100">
          <cell r="N100">
            <v>54.07919622577861</v>
          </cell>
          <cell r="S100">
            <v>51.380982477986556</v>
          </cell>
          <cell r="X100">
            <v>49.054468322671802</v>
          </cell>
          <cell r="AC100">
            <v>44.435166024403927</v>
          </cell>
          <cell r="AH100">
            <v>40.671215336768554</v>
          </cell>
          <cell r="AR100">
            <v>29.792224866694298</v>
          </cell>
        </row>
        <row r="101">
          <cell r="N101">
            <v>0.25621396679876396</v>
          </cell>
          <cell r="S101">
            <v>0.20694078634282095</v>
          </cell>
          <cell r="X101">
            <v>0.13391262096722711</v>
          </cell>
          <cell r="AC101">
            <v>5.6796066273235184E-2</v>
          </cell>
          <cell r="AH101">
            <v>1.9256807426201089E-2</v>
          </cell>
          <cell r="AR101">
            <v>8.631025733327228E-4</v>
          </cell>
        </row>
        <row r="102">
          <cell r="N102">
            <v>0</v>
          </cell>
          <cell r="S102">
            <v>0</v>
          </cell>
          <cell r="X102">
            <v>0</v>
          </cell>
          <cell r="AC102">
            <v>0</v>
          </cell>
          <cell r="AH102">
            <v>0</v>
          </cell>
          <cell r="AR102">
            <v>0</v>
          </cell>
        </row>
        <row r="103">
          <cell r="N103">
            <v>109.00485768611432</v>
          </cell>
          <cell r="S103">
            <v>103.77206104291139</v>
          </cell>
          <cell r="X103">
            <v>93.312824414369288</v>
          </cell>
          <cell r="AC103">
            <v>80.73052483994752</v>
          </cell>
          <cell r="AH103">
            <v>69.902501794550446</v>
          </cell>
          <cell r="AR103">
            <v>53.760066188981028</v>
          </cell>
        </row>
        <row r="104">
          <cell r="N104">
            <v>1.005198647690678</v>
          </cell>
          <cell r="S104">
            <v>2.491955546576007</v>
          </cell>
          <cell r="X104">
            <v>3.477890094598346</v>
          </cell>
          <cell r="AC104">
            <v>4.6557237985880215</v>
          </cell>
          <cell r="AH104">
            <v>6.4215580670516967</v>
          </cell>
          <cell r="AR104">
            <v>11.11564807055464</v>
          </cell>
        </row>
        <row r="105">
          <cell r="N105">
            <v>0.40929753823664983</v>
          </cell>
          <cell r="S105">
            <v>1.91583019545851</v>
          </cell>
          <cell r="X105">
            <v>4.3845018162266998</v>
          </cell>
          <cell r="AC105">
            <v>7.7477013531549179</v>
          </cell>
          <cell r="AH105">
            <v>12.349483665348618</v>
          </cell>
          <cell r="AR105">
            <v>23.124557338824207</v>
          </cell>
        </row>
        <row r="106">
          <cell r="N106">
            <v>2.0971565425560088E-5</v>
          </cell>
          <cell r="S106">
            <v>1.7290965176440095E-5</v>
          </cell>
          <cell r="X106">
            <v>1.1613756499258499E-5</v>
          </cell>
          <cell r="AC106">
            <v>5.6877462947342922E-6</v>
          </cell>
          <cell r="AH106">
            <v>1.9079538290249518E-6</v>
          </cell>
          <cell r="AR106">
            <v>0</v>
          </cell>
        </row>
        <row r="107">
          <cell r="N107">
            <v>164.75478503618444</v>
          </cell>
          <cell r="S107">
            <v>159.76778734024049</v>
          </cell>
          <cell r="X107">
            <v>150.36360888258986</v>
          </cell>
          <cell r="AC107">
            <v>137.62591777011392</v>
          </cell>
          <cell r="AH107">
            <v>129.36401757909934</v>
          </cell>
          <cell r="AR107">
            <v>117.7933595676275</v>
          </cell>
        </row>
        <row r="110">
          <cell r="N110">
            <v>2020</v>
          </cell>
          <cell r="S110">
            <v>2025</v>
          </cell>
          <cell r="X110">
            <v>2030</v>
          </cell>
          <cell r="AC110">
            <v>2035</v>
          </cell>
          <cell r="AH110">
            <v>2040</v>
          </cell>
          <cell r="AR110">
            <v>2050</v>
          </cell>
        </row>
        <row r="111">
          <cell r="N111">
            <v>88.598160219179533</v>
          </cell>
          <cell r="S111">
            <v>82.995572385192887</v>
          </cell>
          <cell r="X111">
            <v>75.96209090532443</v>
          </cell>
          <cell r="AC111">
            <v>66.666220986969833</v>
          </cell>
          <cell r="AH111">
            <v>61.592530659630356</v>
          </cell>
          <cell r="AR111">
            <v>53.848662633234675</v>
          </cell>
        </row>
        <row r="112">
          <cell r="N112">
            <v>13.336800917713356</v>
          </cell>
          <cell r="S112">
            <v>11.972200186804455</v>
          </cell>
          <cell r="X112">
            <v>10.588157127615004</v>
          </cell>
          <cell r="AC112">
            <v>9.6207834679959525</v>
          </cell>
          <cell r="AH112">
            <v>8.9921538885740624</v>
          </cell>
          <cell r="AR112">
            <v>8.2772399345081578</v>
          </cell>
        </row>
        <row r="113">
          <cell r="N113">
            <v>7.9514279721755639</v>
          </cell>
          <cell r="S113">
            <v>7.8807225563195527</v>
          </cell>
          <cell r="X113">
            <v>7.48417899050866</v>
          </cell>
          <cell r="AC113">
            <v>6.8714584399339929</v>
          </cell>
          <cell r="AH113">
            <v>6.4076241582171747</v>
          </cell>
          <cell r="AR113">
            <v>5.8886552959399445</v>
          </cell>
        </row>
        <row r="114">
          <cell r="N114">
            <v>54.868395927115984</v>
          </cell>
          <cell r="S114">
            <v>56.919292211923562</v>
          </cell>
          <cell r="X114">
            <v>56.329181859141769</v>
          </cell>
          <cell r="AC114">
            <v>54.467454875214145</v>
          </cell>
          <cell r="AH114">
            <v>52.371708872677765</v>
          </cell>
          <cell r="AR114">
            <v>49.77880170394473</v>
          </cell>
        </row>
        <row r="115">
          <cell r="N115">
            <v>164.75478503618444</v>
          </cell>
          <cell r="S115">
            <v>159.76778734024046</v>
          </cell>
          <cell r="X115">
            <v>150.36360888258986</v>
          </cell>
          <cell r="AC115">
            <v>137.62591777011392</v>
          </cell>
          <cell r="AH115">
            <v>129.36401757909937</v>
          </cell>
          <cell r="AR115">
            <v>117.7933595676275</v>
          </cell>
        </row>
        <row r="117">
          <cell r="N117">
            <v>6.9658370249040864</v>
          </cell>
          <cell r="S117">
            <v>6.6748294094094964</v>
          </cell>
          <cell r="X117">
            <v>6.3775393110327228</v>
          </cell>
          <cell r="AC117">
            <v>6.0700179698129189</v>
          </cell>
          <cell r="AH117">
            <v>5.7522683323865405</v>
          </cell>
          <cell r="AR117">
            <v>5.1407932445777371</v>
          </cell>
        </row>
        <row r="118">
          <cell r="N118">
            <v>1.1391163564863853</v>
          </cell>
          <cell r="S118">
            <v>1.1391163564863853</v>
          </cell>
          <cell r="X118">
            <v>1.1391163564863853</v>
          </cell>
          <cell r="AC118">
            <v>1.1391163564863853</v>
          </cell>
          <cell r="AH118">
            <v>1.1391163564863853</v>
          </cell>
          <cell r="AR118">
            <v>1.1391163564863853</v>
          </cell>
        </row>
        <row r="122">
          <cell r="N122">
            <v>33.228058195235214</v>
          </cell>
          <cell r="S122">
            <v>32.36057079136836</v>
          </cell>
          <cell r="X122">
            <v>32.256711465119523</v>
          </cell>
          <cell r="AC122">
            <v>32.183075241921962</v>
          </cell>
          <cell r="AH122">
            <v>32.082881315674527</v>
          </cell>
        </row>
        <row r="124">
          <cell r="E124" t="str">
            <v xml:space="preserve">CO2 [t/a] </v>
          </cell>
        </row>
        <row r="125">
          <cell r="F125">
            <v>2012</v>
          </cell>
          <cell r="G125">
            <v>2013</v>
          </cell>
          <cell r="H125">
            <v>2014</v>
          </cell>
          <cell r="I125">
            <v>2015</v>
          </cell>
          <cell r="J125">
            <v>2016</v>
          </cell>
          <cell r="K125">
            <v>2017</v>
          </cell>
          <cell r="L125">
            <v>2018</v>
          </cell>
          <cell r="M125">
            <v>2019</v>
          </cell>
          <cell r="N125">
            <v>2020</v>
          </cell>
          <cell r="O125">
            <v>2021</v>
          </cell>
          <cell r="P125">
            <v>2022</v>
          </cell>
          <cell r="Q125">
            <v>2023</v>
          </cell>
          <cell r="R125">
            <v>2024</v>
          </cell>
          <cell r="S125">
            <v>2025</v>
          </cell>
          <cell r="T125">
            <v>2026</v>
          </cell>
          <cell r="U125">
            <v>2027</v>
          </cell>
          <cell r="V125">
            <v>2028</v>
          </cell>
          <cell r="W125">
            <v>2029</v>
          </cell>
          <cell r="X125">
            <v>2030</v>
          </cell>
          <cell r="Y125">
            <v>2031</v>
          </cell>
          <cell r="Z125">
            <v>2032</v>
          </cell>
          <cell r="AA125">
            <v>2033</v>
          </cell>
          <cell r="AB125">
            <v>2034</v>
          </cell>
          <cell r="AC125">
            <v>2035</v>
          </cell>
          <cell r="AD125">
            <v>2036</v>
          </cell>
          <cell r="AE125">
            <v>2037</v>
          </cell>
          <cell r="AF125">
            <v>2038</v>
          </cell>
          <cell r="AG125">
            <v>2039</v>
          </cell>
          <cell r="AH125">
            <v>2040</v>
          </cell>
          <cell r="AI125">
            <v>2041</v>
          </cell>
          <cell r="AJ125">
            <v>2042</v>
          </cell>
          <cell r="AK125">
            <v>2043</v>
          </cell>
          <cell r="AL125">
            <v>2044</v>
          </cell>
          <cell r="AM125">
            <v>2045</v>
          </cell>
          <cell r="AN125">
            <v>2046</v>
          </cell>
          <cell r="AO125">
            <v>2047</v>
          </cell>
          <cell r="AP125">
            <v>2048</v>
          </cell>
          <cell r="AQ125">
            <v>2049</v>
          </cell>
          <cell r="AR125">
            <v>2050</v>
          </cell>
        </row>
        <row r="126">
          <cell r="E126" t="str">
            <v>Henkilöautot</v>
          </cell>
          <cell r="F126">
            <v>6484529.230664188</v>
          </cell>
          <cell r="G126">
            <v>6404922.1173669947</v>
          </cell>
          <cell r="H126">
            <v>6106432.9157306161</v>
          </cell>
          <cell r="I126">
            <v>6034825.3737390088</v>
          </cell>
          <cell r="J126">
            <v>6262572.4296846781</v>
          </cell>
          <cell r="K126">
            <v>5893920.6172628058</v>
          </cell>
          <cell r="L126">
            <v>5856113.2984793475</v>
          </cell>
          <cell r="M126">
            <v>5691699.5640507052</v>
          </cell>
          <cell r="N126">
            <v>5665338.5417053513</v>
          </cell>
          <cell r="O126">
            <v>5425575.9768521264</v>
          </cell>
          <cell r="P126">
            <v>5293726.2732195891</v>
          </cell>
          <cell r="Q126">
            <v>5153589.6625799928</v>
          </cell>
          <cell r="R126">
            <v>5008582.0193715328</v>
          </cell>
          <cell r="S126">
            <v>4858953.8476629388</v>
          </cell>
          <cell r="T126">
            <v>4716824.4233828215</v>
          </cell>
          <cell r="U126">
            <v>4581232.5314342463</v>
          </cell>
          <cell r="V126">
            <v>4445938.8269792348</v>
          </cell>
          <cell r="W126">
            <v>4310687.1492254855</v>
          </cell>
          <cell r="X126">
            <v>4216775.1017192714</v>
          </cell>
          <cell r="Y126">
            <v>4081766.8456416405</v>
          </cell>
          <cell r="Z126">
            <v>3953204.83892975</v>
          </cell>
          <cell r="AA126">
            <v>3831672.6179255503</v>
          </cell>
          <cell r="AB126">
            <v>3714193.4813628369</v>
          </cell>
          <cell r="AC126">
            <v>3600753.5153365964</v>
          </cell>
          <cell r="AD126">
            <v>3502491.4579355521</v>
          </cell>
          <cell r="AE126">
            <v>3407632.5266533848</v>
          </cell>
          <cell r="AF126">
            <v>3315274.8232123828</v>
          </cell>
          <cell r="AG126">
            <v>3225303.4879672597</v>
          </cell>
          <cell r="AH126">
            <v>3137518.5956614888</v>
          </cell>
          <cell r="AI126">
            <v>3030148.9099333519</v>
          </cell>
          <cell r="AJ126">
            <v>2927116.711629685</v>
          </cell>
          <cell r="AK126">
            <v>2825770.9063023929</v>
          </cell>
          <cell r="AL126">
            <v>2726013.0290752477</v>
          </cell>
          <cell r="AM126">
            <v>2628438.62499522</v>
          </cell>
          <cell r="AN126">
            <v>2536388.005064074</v>
          </cell>
          <cell r="AO126">
            <v>2444612.5163162057</v>
          </cell>
          <cell r="AP126">
            <v>2352979.9958751509</v>
          </cell>
          <cell r="AQ126">
            <v>2261515.0674405051</v>
          </cell>
          <cell r="AR126">
            <v>2169327.1645169226</v>
          </cell>
        </row>
        <row r="127">
          <cell r="E127" t="str">
            <v>Pakettiautot</v>
          </cell>
          <cell r="F127">
            <v>957983.01864512288</v>
          </cell>
          <cell r="G127">
            <v>931537.46566462645</v>
          </cell>
          <cell r="H127">
            <v>784687.76374725113</v>
          </cell>
          <cell r="I127">
            <v>837624.9582451639</v>
          </cell>
          <cell r="J127">
            <v>963831.17632090894</v>
          </cell>
          <cell r="K127">
            <v>885864.4767764149</v>
          </cell>
          <cell r="L127">
            <v>900256.77954618295</v>
          </cell>
          <cell r="M127">
            <v>825805.99297655444</v>
          </cell>
          <cell r="N127">
            <v>809622.76970471279</v>
          </cell>
          <cell r="O127">
            <v>723716.80308824056</v>
          </cell>
          <cell r="P127">
            <v>684796.55332927231</v>
          </cell>
          <cell r="Q127">
            <v>647418.73073645425</v>
          </cell>
          <cell r="R127">
            <v>612412.67174113786</v>
          </cell>
          <cell r="S127">
            <v>578850.45477621979</v>
          </cell>
          <cell r="T127">
            <v>541974.54029762978</v>
          </cell>
          <cell r="U127">
            <v>507156.38271888596</v>
          </cell>
          <cell r="V127">
            <v>472678.71858594846</v>
          </cell>
          <cell r="W127">
            <v>438658.64569987438</v>
          </cell>
          <cell r="X127">
            <v>423515.35903911508</v>
          </cell>
          <cell r="Y127">
            <v>410180.75122607674</v>
          </cell>
          <cell r="Z127">
            <v>397244.01878522936</v>
          </cell>
          <cell r="AA127">
            <v>385492.87432234688</v>
          </cell>
          <cell r="AB127">
            <v>373582.03725996846</v>
          </cell>
          <cell r="AC127">
            <v>362086.06092341599</v>
          </cell>
          <cell r="AD127">
            <v>351414.80072671542</v>
          </cell>
          <cell r="AE127">
            <v>341060.34239843418</v>
          </cell>
          <cell r="AF127">
            <v>331047.02509198623</v>
          </cell>
          <cell r="AG127">
            <v>321328.44038298936</v>
          </cell>
          <cell r="AH127">
            <v>311888.33220278419</v>
          </cell>
          <cell r="AI127">
            <v>304630.05385140626</v>
          </cell>
          <cell r="AJ127">
            <v>297599.22146614228</v>
          </cell>
          <cell r="AK127">
            <v>290606.6004685692</v>
          </cell>
          <cell r="AL127">
            <v>283626.01316280599</v>
          </cell>
          <cell r="AM127">
            <v>276794.20431398309</v>
          </cell>
          <cell r="AN127">
            <v>270875.51583313837</v>
          </cell>
          <cell r="AO127">
            <v>264961.13722216146</v>
          </cell>
          <cell r="AP127">
            <v>259046.11840603154</v>
          </cell>
          <cell r="AQ127">
            <v>253565.18157804775</v>
          </cell>
          <cell r="AR127">
            <v>247713.72574840821</v>
          </cell>
        </row>
        <row r="128">
          <cell r="E128" t="str">
            <v>Linja-autot</v>
          </cell>
          <cell r="F128">
            <v>544245.2237466668</v>
          </cell>
          <cell r="G128">
            <v>533877.70188140508</v>
          </cell>
          <cell r="H128">
            <v>473601.82251831773</v>
          </cell>
          <cell r="I128">
            <v>488038.85622292204</v>
          </cell>
          <cell r="J128">
            <v>565027.06005172664</v>
          </cell>
          <cell r="K128">
            <v>512385.78370129981</v>
          </cell>
          <cell r="L128">
            <v>509710.09212736151</v>
          </cell>
          <cell r="M128">
            <v>481381.06827225292</v>
          </cell>
          <cell r="N128">
            <v>480741.98947944609</v>
          </cell>
          <cell r="O128">
            <v>440747.81487829774</v>
          </cell>
          <cell r="P128">
            <v>426611.62109939649</v>
          </cell>
          <cell r="Q128">
            <v>411259.0728624934</v>
          </cell>
          <cell r="R128">
            <v>395499.85915341845</v>
          </cell>
          <cell r="S128">
            <v>378422.48883374297</v>
          </cell>
          <cell r="T128">
            <v>360109.89414428885</v>
          </cell>
          <cell r="U128">
            <v>342084.09857869759</v>
          </cell>
          <cell r="V128">
            <v>323353.4321054141</v>
          </cell>
          <cell r="W128">
            <v>304940.50852952641</v>
          </cell>
          <cell r="X128">
            <v>299843.86277209123</v>
          </cell>
          <cell r="Y128">
            <v>292742.10325987724</v>
          </cell>
          <cell r="Z128">
            <v>285656.08132127713</v>
          </cell>
          <cell r="AA128">
            <v>279118.73026740295</v>
          </cell>
          <cell r="AB128">
            <v>272208.13267157413</v>
          </cell>
          <cell r="AC128">
            <v>265488.21250196255</v>
          </cell>
          <cell r="AD128">
            <v>259599.05358568137</v>
          </cell>
          <cell r="AE128">
            <v>253867.9185642029</v>
          </cell>
          <cell r="AF128">
            <v>248371.82639979428</v>
          </cell>
          <cell r="AG128">
            <v>243046.4798764603</v>
          </cell>
          <cell r="AH128">
            <v>237591.19153092799</v>
          </cell>
          <cell r="AI128">
            <v>234168.93044837323</v>
          </cell>
          <cell r="AJ128">
            <v>231275.40173947409</v>
          </cell>
          <cell r="AK128">
            <v>227911.10543387372</v>
          </cell>
          <cell r="AL128">
            <v>224100.22128280325</v>
          </cell>
          <cell r="AM128">
            <v>220406.27362901045</v>
          </cell>
          <cell r="AN128">
            <v>217574.55397944589</v>
          </cell>
          <cell r="AO128">
            <v>214791.32323518299</v>
          </cell>
          <cell r="AP128">
            <v>212047.38122664252</v>
          </cell>
          <cell r="AQ128">
            <v>209699.79879475769</v>
          </cell>
          <cell r="AR128">
            <v>207021.57520624687</v>
          </cell>
        </row>
        <row r="129">
          <cell r="E129" t="str">
            <v>KAIP</v>
          </cell>
          <cell r="F129">
            <v>1721896.3265401851</v>
          </cell>
          <cell r="G129">
            <v>1717280.0511986173</v>
          </cell>
          <cell r="H129">
            <v>1605170.2797190549</v>
          </cell>
          <cell r="I129">
            <v>1225360.4793273206</v>
          </cell>
          <cell r="J129">
            <v>1466469.9439702614</v>
          </cell>
          <cell r="K129">
            <v>1236664.2280081222</v>
          </cell>
          <cell r="L129">
            <v>1278916.834669238</v>
          </cell>
          <cell r="M129">
            <v>1216359.8799497273</v>
          </cell>
          <cell r="N129">
            <v>1246038.7665135043</v>
          </cell>
          <cell r="O129">
            <v>1156780.6755313382</v>
          </cell>
          <cell r="P129">
            <v>1135731.5436970836</v>
          </cell>
          <cell r="Q129">
            <v>1111833.6233146982</v>
          </cell>
          <cell r="R129">
            <v>1086828.2284926123</v>
          </cell>
          <cell r="S129">
            <v>1057766.144688515</v>
          </cell>
          <cell r="T129">
            <v>1023708.8405046636</v>
          </cell>
          <cell r="U129">
            <v>989124.47340913408</v>
          </cell>
          <cell r="V129">
            <v>950938.05834168661</v>
          </cell>
          <cell r="W129">
            <v>909366.81111485127</v>
          </cell>
          <cell r="X129">
            <v>904207.80221662414</v>
          </cell>
          <cell r="Y129">
            <v>893609.25181278482</v>
          </cell>
          <cell r="Z129">
            <v>885877.15047281934</v>
          </cell>
          <cell r="AA129">
            <v>879198.64304020093</v>
          </cell>
          <cell r="AB129">
            <v>870599.36057517398</v>
          </cell>
          <cell r="AC129">
            <v>861763.57271263422</v>
          </cell>
          <cell r="AD129">
            <v>847253.86441500357</v>
          </cell>
          <cell r="AE129">
            <v>832609.84609460563</v>
          </cell>
          <cell r="AF129">
            <v>818018.32286948466</v>
          </cell>
          <cell r="AG129">
            <v>803581.31582422915</v>
          </cell>
          <cell r="AH129">
            <v>789399.48072681262</v>
          </cell>
          <cell r="AI129">
            <v>776804.81577117019</v>
          </cell>
          <cell r="AJ129">
            <v>765739.54854784266</v>
          </cell>
          <cell r="AK129">
            <v>754883.83223943971</v>
          </cell>
          <cell r="AL129">
            <v>744249.77646315296</v>
          </cell>
          <cell r="AM129">
            <v>733834.01537156641</v>
          </cell>
          <cell r="AN129">
            <v>725188.31845588027</v>
          </cell>
          <cell r="AO129">
            <v>716674.35043189395</v>
          </cell>
          <cell r="AP129">
            <v>708247.94011318416</v>
          </cell>
          <cell r="AQ129">
            <v>701067.09568415466</v>
          </cell>
          <cell r="AR129">
            <v>692698.8673470004</v>
          </cell>
        </row>
        <row r="130">
          <cell r="E130" t="str">
            <v>KAP</v>
          </cell>
          <cell r="F130">
            <v>2432243.1416867129</v>
          </cell>
          <cell r="G130">
            <v>2398596.9271740383</v>
          </cell>
          <cell r="H130">
            <v>2134406.4696192043</v>
          </cell>
          <cell r="I130">
            <v>1971895.0046338672</v>
          </cell>
          <cell r="J130">
            <v>2357120.0673722527</v>
          </cell>
          <cell r="K130">
            <v>2172446.5571437809</v>
          </cell>
          <cell r="L130">
            <v>2243941.5884600258</v>
          </cell>
          <cell r="M130">
            <v>2081789.5149601102</v>
          </cell>
          <cell r="N130">
            <v>2088530.0542064148</v>
          </cell>
          <cell r="O130">
            <v>1926844.4341191375</v>
          </cell>
          <cell r="P130">
            <v>1879545.8644199322</v>
          </cell>
          <cell r="Q130">
            <v>1827661.2607697514</v>
          </cell>
          <cell r="R130">
            <v>1774268.0137649926</v>
          </cell>
          <cell r="S130">
            <v>1714716.3217112876</v>
          </cell>
          <cell r="T130">
            <v>1646485.379448602</v>
          </cell>
          <cell r="U130">
            <v>1578356.1207129746</v>
          </cell>
          <cell r="V130">
            <v>1505543.5789411797</v>
          </cell>
          <cell r="W130">
            <v>1428572.9334748392</v>
          </cell>
          <cell r="X130">
            <v>1409128.6973751888</v>
          </cell>
          <cell r="Y130">
            <v>1388114.892880067</v>
          </cell>
          <cell r="Z130">
            <v>1371045.3048458237</v>
          </cell>
          <cell r="AA130">
            <v>1355462.0293903339</v>
          </cell>
          <cell r="AB130">
            <v>1336894.8314647039</v>
          </cell>
          <cell r="AC130">
            <v>1317971.4659489195</v>
          </cell>
          <cell r="AD130">
            <v>1302764.1359981173</v>
          </cell>
          <cell r="AE130">
            <v>1287240.3273640056</v>
          </cell>
          <cell r="AF130">
            <v>1271728.2533105554</v>
          </cell>
          <cell r="AG130">
            <v>1256423.3098043608</v>
          </cell>
          <cell r="AH130">
            <v>1241519.1882689211</v>
          </cell>
          <cell r="AI130">
            <v>1230945.589662415</v>
          </cell>
          <cell r="AJ130">
            <v>1222637.3101999238</v>
          </cell>
          <cell r="AK130">
            <v>1214677.2745592927</v>
          </cell>
          <cell r="AL130">
            <v>1207099.2624750212</v>
          </cell>
          <cell r="AM130">
            <v>1199905.4203602152</v>
          </cell>
          <cell r="AN130">
            <v>1193040.1557754744</v>
          </cell>
          <cell r="AO130">
            <v>1186423.9689572293</v>
          </cell>
          <cell r="AP130">
            <v>1179975.9376390325</v>
          </cell>
          <cell r="AQ130">
            <v>1175318.4657720744</v>
          </cell>
          <cell r="AR130">
            <v>1168975.2702302758</v>
          </cell>
        </row>
        <row r="131">
          <cell r="E131" t="str">
            <v>YHTEENSÄ</v>
          </cell>
          <cell r="F131">
            <v>12140896.941282876</v>
          </cell>
          <cell r="G131">
            <v>11986214.263285682</v>
          </cell>
          <cell r="H131">
            <v>11104299.251334444</v>
          </cell>
          <cell r="I131">
            <v>10557744.672168281</v>
          </cell>
          <cell r="J131">
            <v>11615020.677399827</v>
          </cell>
          <cell r="K131">
            <v>10701281.662892424</v>
          </cell>
          <cell r="L131">
            <v>10788938.593282156</v>
          </cell>
          <cell r="M131">
            <v>10297036.02020935</v>
          </cell>
          <cell r="N131">
            <v>10290272.121609429</v>
          </cell>
          <cell r="O131">
            <v>9673665.7044691406</v>
          </cell>
          <cell r="P131">
            <v>9420411.8557652738</v>
          </cell>
          <cell r="Q131">
            <v>9151762.3502633907</v>
          </cell>
          <cell r="R131">
            <v>8877590.7925236952</v>
          </cell>
          <cell r="S131">
            <v>8588709.2576727048</v>
          </cell>
          <cell r="T131">
            <v>8289103.0777780069</v>
          </cell>
          <cell r="U131">
            <v>7997953.6068539396</v>
          </cell>
          <cell r="V131">
            <v>7698452.614953463</v>
          </cell>
          <cell r="W131">
            <v>7392226.0480445772</v>
          </cell>
          <cell r="X131">
            <v>7253470.82312229</v>
          </cell>
          <cell r="Y131">
            <v>7066413.8448204463</v>
          </cell>
          <cell r="Z131">
            <v>6893027.3943548994</v>
          </cell>
          <cell r="AA131">
            <v>6730944.8949458348</v>
          </cell>
          <cell r="AB131">
            <v>6567477.8433342576</v>
          </cell>
          <cell r="AC131">
            <v>6408062.8274235288</v>
          </cell>
          <cell r="AD131">
            <v>6263523.3126610704</v>
          </cell>
          <cell r="AE131">
            <v>6122410.9610746335</v>
          </cell>
          <cell r="AF131">
            <v>5984440.2508842032</v>
          </cell>
          <cell r="AG131">
            <v>5849683.0338553004</v>
          </cell>
          <cell r="AH131">
            <v>5717916.7883909354</v>
          </cell>
          <cell r="AI131">
            <v>5576698.2996667167</v>
          </cell>
          <cell r="AJ131">
            <v>5444368.1935830675</v>
          </cell>
          <cell r="AK131">
            <v>5313849.7190035684</v>
          </cell>
          <cell r="AL131">
            <v>5185088.3024590313</v>
          </cell>
          <cell r="AM131">
            <v>5059378.538669995</v>
          </cell>
          <cell r="AN131">
            <v>4943066.5491080126</v>
          </cell>
          <cell r="AO131">
            <v>4827463.2961626733</v>
          </cell>
          <cell r="AP131">
            <v>4712297.3732600417</v>
          </cell>
          <cell r="AQ131">
            <v>4601165.6092695398</v>
          </cell>
          <cell r="AR131">
            <v>4485736.6030488536</v>
          </cell>
        </row>
        <row r="132">
          <cell r="E132" t="str">
            <v>MP+mopot</v>
          </cell>
          <cell r="H132">
            <v>116327.32538166296</v>
          </cell>
          <cell r="I132">
            <v>118396.8829985354</v>
          </cell>
          <cell r="J132">
            <v>119992.19437371336</v>
          </cell>
          <cell r="K132">
            <v>117786.13342700052</v>
          </cell>
          <cell r="L132">
            <v>118362.80378465405</v>
          </cell>
          <cell r="M132">
            <v>117872.4456360873</v>
          </cell>
          <cell r="N132">
            <v>117419.10510046837</v>
          </cell>
          <cell r="O132">
            <v>117019.22661256939</v>
          </cell>
          <cell r="P132">
            <v>116807.54089687805</v>
          </cell>
          <cell r="Q132">
            <v>116855.74922072586</v>
          </cell>
          <cell r="R132">
            <v>116924.00217817258</v>
          </cell>
          <cell r="S132">
            <v>117027.7471778084</v>
          </cell>
          <cell r="T132">
            <v>117123.94415244987</v>
          </cell>
          <cell r="U132">
            <v>117244.14140681671</v>
          </cell>
          <cell r="V132">
            <v>117364.44977931122</v>
          </cell>
          <cell r="W132">
            <v>117484.86926993344</v>
          </cell>
          <cell r="X132">
            <v>117605.39987868334</v>
          </cell>
          <cell r="Y132">
            <v>117726.04160556088</v>
          </cell>
          <cell r="Z132">
            <v>117858.429241645</v>
          </cell>
          <cell r="AA132">
            <v>117990.87765987789</v>
          </cell>
          <cell r="AB132">
            <v>118123.38686025956</v>
          </cell>
          <cell r="AC132">
            <v>118259.63445897905</v>
          </cell>
          <cell r="AD132">
            <v>118395.88205769857</v>
          </cell>
          <cell r="AE132">
            <v>118523.33330050795</v>
          </cell>
          <cell r="AF132">
            <v>118659.58089922744</v>
          </cell>
          <cell r="AG132">
            <v>118795.82849794695</v>
          </cell>
          <cell r="AH132">
            <v>118932.07609666647</v>
          </cell>
          <cell r="AI132">
            <v>119068.323695386</v>
          </cell>
          <cell r="AJ132">
            <v>119204.57129410551</v>
          </cell>
          <cell r="AK132">
            <v>119340.81889282503</v>
          </cell>
          <cell r="AL132">
            <v>119468.2712365302</v>
          </cell>
          <cell r="AM132">
            <v>119604.51883524972</v>
          </cell>
          <cell r="AN132">
            <v>119740.76643396923</v>
          </cell>
          <cell r="AO132">
            <v>119877.01403268873</v>
          </cell>
          <cell r="AP132">
            <v>120013.26163140826</v>
          </cell>
          <cell r="AQ132">
            <v>120140.71507583123</v>
          </cell>
          <cell r="AR132">
            <v>120276.96267455074</v>
          </cell>
        </row>
        <row r="135">
          <cell r="E135" t="str">
            <v>MEERI 2018</v>
          </cell>
          <cell r="F135">
            <v>592651.45237552118</v>
          </cell>
          <cell r="G135">
            <v>593475.22131974727</v>
          </cell>
          <cell r="H135">
            <v>523566.19150595972</v>
          </cell>
          <cell r="I135">
            <v>524586.38256451336</v>
          </cell>
          <cell r="J135">
            <v>497880.30650571443</v>
          </cell>
          <cell r="K135">
            <v>509193.84871931857</v>
          </cell>
          <cell r="L135">
            <v>507789.89714083599</v>
          </cell>
          <cell r="M135">
            <v>503192.34442698897</v>
          </cell>
          <cell r="N135">
            <v>498791.82122593955</v>
          </cell>
          <cell r="O135">
            <v>494664.07254480454</v>
          </cell>
          <cell r="P135">
            <v>490487.98319677898</v>
          </cell>
          <cell r="Q135">
            <v>486316.83837407362</v>
          </cell>
          <cell r="R135">
            <v>482376.58970102126</v>
          </cell>
          <cell r="S135">
            <v>478383.64604855055</v>
          </cell>
          <cell r="T135">
            <v>474364.14863102452</v>
          </cell>
          <cell r="U135">
            <v>470318.09744844277</v>
          </cell>
          <cell r="V135">
            <v>466245.49250080553</v>
          </cell>
          <cell r="W135">
            <v>462146.33378811274</v>
          </cell>
          <cell r="X135">
            <v>458020.6213103644</v>
          </cell>
          <cell r="Y135">
            <v>453868.35506756051</v>
          </cell>
          <cell r="Z135">
            <v>449689.53505970119</v>
          </cell>
          <cell r="AA135">
            <v>445484.1612867862</v>
          </cell>
          <cell r="AB135">
            <v>441252.23374881572</v>
          </cell>
          <cell r="AC135">
            <v>436993.75244578969</v>
          </cell>
          <cell r="AD135">
            <v>432708.71737770812</v>
          </cell>
          <cell r="AE135">
            <v>428375.55218149535</v>
          </cell>
          <cell r="AF135">
            <v>424037.78559057973</v>
          </cell>
          <cell r="AG135">
            <v>419673.47189413785</v>
          </cell>
          <cell r="AH135">
            <v>415282.61109216989</v>
          </cell>
          <cell r="AI135">
            <v>411288.93800815631</v>
          </cell>
          <cell r="AJ135">
            <v>407265.31133877428</v>
          </cell>
          <cell r="AK135">
            <v>403211.73108402395</v>
          </cell>
          <cell r="AL135">
            <v>399109.39238717034</v>
          </cell>
          <cell r="AM135">
            <v>394996.32759453746</v>
          </cell>
          <cell r="AN135">
            <v>390853.31587620545</v>
          </cell>
          <cell r="AO135">
            <v>386680.35723217437</v>
          </cell>
          <cell r="AP135">
            <v>382477.4516624441</v>
          </cell>
          <cell r="AQ135">
            <v>378227.97372226836</v>
          </cell>
          <cell r="AR135">
            <v>373965.63024191034</v>
          </cell>
        </row>
        <row r="136">
          <cell r="E136" t="str">
            <v>RAILI 2018</v>
          </cell>
          <cell r="F136">
            <v>99408.142349734349</v>
          </cell>
          <cell r="G136">
            <v>91921.95716893331</v>
          </cell>
          <cell r="H136">
            <v>83846.66169384656</v>
          </cell>
          <cell r="I136">
            <v>67928.799947533596</v>
          </cell>
          <cell r="J136">
            <v>63421.120291741296</v>
          </cell>
          <cell r="K136">
            <v>63273.218598639316</v>
          </cell>
          <cell r="L136">
            <v>62585.365485046139</v>
          </cell>
          <cell r="M136">
            <v>61208.719037578529</v>
          </cell>
          <cell r="N136">
            <v>61206.861988841454</v>
          </cell>
          <cell r="O136">
            <v>61206.861988841454</v>
          </cell>
          <cell r="P136">
            <v>61206.861988841454</v>
          </cell>
          <cell r="Q136">
            <v>61206.861988841454</v>
          </cell>
          <cell r="R136">
            <v>61206.861988841454</v>
          </cell>
          <cell r="S136">
            <v>61206.861988841454</v>
          </cell>
          <cell r="T136">
            <v>61206.861988841454</v>
          </cell>
          <cell r="U136">
            <v>61206.861988841454</v>
          </cell>
          <cell r="V136">
            <v>61206.861988841454</v>
          </cell>
          <cell r="W136">
            <v>61206.861988841454</v>
          </cell>
          <cell r="X136">
            <v>61206.861988841454</v>
          </cell>
          <cell r="Y136">
            <v>61206.861988841454</v>
          </cell>
          <cell r="Z136">
            <v>61206.861988841454</v>
          </cell>
          <cell r="AA136">
            <v>61206.861988841454</v>
          </cell>
          <cell r="AB136">
            <v>61206.861988841454</v>
          </cell>
          <cell r="AC136">
            <v>61206.861988841454</v>
          </cell>
          <cell r="AD136">
            <v>61206.861988841454</v>
          </cell>
          <cell r="AE136">
            <v>61206.861988841454</v>
          </cell>
          <cell r="AF136">
            <v>61206.861988841454</v>
          </cell>
          <cell r="AG136">
            <v>61206.861988841454</v>
          </cell>
          <cell r="AH136">
            <v>61206.861988841454</v>
          </cell>
          <cell r="AI136">
            <v>61206.861988841454</v>
          </cell>
          <cell r="AJ136">
            <v>61206.861988841454</v>
          </cell>
          <cell r="AK136">
            <v>61206.861988841454</v>
          </cell>
          <cell r="AL136">
            <v>61206.861988841454</v>
          </cell>
          <cell r="AM136">
            <v>61206.861988841454</v>
          </cell>
          <cell r="AN136">
            <v>61206.861988841454</v>
          </cell>
          <cell r="AO136">
            <v>61206.861988841454</v>
          </cell>
          <cell r="AP136">
            <v>61206.861988841454</v>
          </cell>
          <cell r="AQ136">
            <v>61206.861988841454</v>
          </cell>
          <cell r="AR136">
            <v>61206.861988841454</v>
          </cell>
        </row>
        <row r="137">
          <cell r="E137" t="str">
            <v>ILMA</v>
          </cell>
        </row>
        <row r="138">
          <cell r="E138" t="str">
            <v>YHTEENSÄ</v>
          </cell>
          <cell r="N138">
            <v>10967689.909924677</v>
          </cell>
          <cell r="S138">
            <v>9245327.5128879044</v>
          </cell>
          <cell r="X138">
            <v>7890303.7063001795</v>
          </cell>
          <cell r="AC138">
            <v>7024523.076317139</v>
          </cell>
          <cell r="AH138">
            <v>6313338.3375686128</v>
          </cell>
          <cell r="AR138">
            <v>5041186.0579541558</v>
          </cell>
        </row>
        <row r="140">
          <cell r="E140" t="str">
            <v>TYKO 2018</v>
          </cell>
          <cell r="F140">
            <v>2618605.1511311056</v>
          </cell>
          <cell r="G140">
            <v>2552306.9596180944</v>
          </cell>
          <cell r="H140">
            <v>2500945.875697793</v>
          </cell>
          <cell r="I140">
            <v>2414958.3035444585</v>
          </cell>
          <cell r="J140">
            <v>2317192.3514395407</v>
          </cell>
          <cell r="K140">
            <v>2422100.1379035395</v>
          </cell>
          <cell r="L140">
            <v>2469427.5214076773</v>
          </cell>
          <cell r="M140">
            <v>2446531.2760469937</v>
          </cell>
          <cell r="N140">
            <v>2423409.2139646723</v>
          </cell>
          <cell r="O140">
            <v>2401105.5483446205</v>
          </cell>
          <cell r="P140">
            <v>2374709.5212765238</v>
          </cell>
          <cell r="Q140">
            <v>2349986.6491694343</v>
          </cell>
          <cell r="R140">
            <v>2357776.5173914465</v>
          </cell>
          <cell r="S140">
            <v>2363416.2483389261</v>
          </cell>
          <cell r="T140">
            <v>2354412.1597008235</v>
          </cell>
          <cell r="U140">
            <v>2348614.643095809</v>
          </cell>
          <cell r="V140">
            <v>2351373.1657464593</v>
          </cell>
          <cell r="W140">
            <v>2352084.7593738819</v>
          </cell>
          <cell r="X140">
            <v>2356692.572785255</v>
          </cell>
          <cell r="Y140">
            <v>2359038.5537404176</v>
          </cell>
          <cell r="Z140">
            <v>2357529.8002911247</v>
          </cell>
          <cell r="AA140">
            <v>2355372.5829829806</v>
          </cell>
          <cell r="AB140">
            <v>2354861.0068250406</v>
          </cell>
          <cell r="AC140">
            <v>2353082.7424910883</v>
          </cell>
          <cell r="AD140">
            <v>2350816.0667759404</v>
          </cell>
          <cell r="AE140">
            <v>2347814.5097562978</v>
          </cell>
          <cell r="AF140">
            <v>2348197.5888183117</v>
          </cell>
          <cell r="AG140">
            <v>2348389.8066133535</v>
          </cell>
          <cell r="AH140">
            <v>2348069.4589914745</v>
          </cell>
          <cell r="AR140"/>
        </row>
        <row r="143">
          <cell r="N143">
            <v>2020</v>
          </cell>
          <cell r="S143">
            <v>2025</v>
          </cell>
          <cell r="X143">
            <v>2030</v>
          </cell>
          <cell r="AC143">
            <v>2035</v>
          </cell>
          <cell r="AH143">
            <v>2040</v>
          </cell>
          <cell r="AR143">
            <v>2050</v>
          </cell>
        </row>
        <row r="144">
          <cell r="N144">
            <v>1213.772237049777</v>
          </cell>
          <cell r="S144">
            <v>1146.5036611411997</v>
          </cell>
          <cell r="X144">
            <v>1094.2548394305932</v>
          </cell>
          <cell r="AC144">
            <v>990.87238185137869</v>
          </cell>
          <cell r="AH144">
            <v>906.76648262148626</v>
          </cell>
          <cell r="AR144">
            <v>664.14912950605026</v>
          </cell>
        </row>
        <row r="145">
          <cell r="N145">
            <v>2241.4967287175555</v>
          </cell>
          <cell r="S145">
            <v>1718.9696018622308</v>
          </cell>
          <cell r="X145">
            <v>1309.3377914986065</v>
          </cell>
          <cell r="AC145">
            <v>1114.7423170955033</v>
          </cell>
          <cell r="AH145">
            <v>947.86673551774459</v>
          </cell>
          <cell r="AR145">
            <v>728.97789251571419</v>
          </cell>
        </row>
        <row r="146">
          <cell r="N146">
            <v>450.9006772088178</v>
          </cell>
          <cell r="S146">
            <v>831.05786582718747</v>
          </cell>
          <cell r="X146">
            <v>976.19635187580968</v>
          </cell>
          <cell r="AC146">
            <v>862.03983366777982</v>
          </cell>
          <cell r="AH146">
            <v>763.22952184310805</v>
          </cell>
          <cell r="AR146">
            <v>586.9785566797641</v>
          </cell>
        </row>
        <row r="147">
          <cell r="N147">
            <v>84.820243482732735</v>
          </cell>
          <cell r="S147">
            <v>86.312676770913725</v>
          </cell>
          <cell r="X147">
            <v>81.23930151951825</v>
          </cell>
          <cell r="AC147">
            <v>72.408560983977722</v>
          </cell>
          <cell r="AH147">
            <v>65.676037133925689</v>
          </cell>
          <cell r="AR147">
            <v>47.866211371779961</v>
          </cell>
        </row>
        <row r="148">
          <cell r="N148">
            <v>9.7706348333588533</v>
          </cell>
          <cell r="S148">
            <v>24.793913259392628</v>
          </cell>
          <cell r="X148">
            <v>35.667076498354078</v>
          </cell>
          <cell r="AC148">
            <v>48.571336821618651</v>
          </cell>
          <cell r="AH148">
            <v>66.593544725921419</v>
          </cell>
          <cell r="AR148">
            <v>112.62248207833285</v>
          </cell>
        </row>
        <row r="149">
          <cell r="N149">
            <v>8.9644700433149609</v>
          </cell>
          <cell r="S149">
            <v>21.651680972521977</v>
          </cell>
          <cell r="X149">
            <v>29.154574248529723</v>
          </cell>
          <cell r="AC149">
            <v>38.203027473202795</v>
          </cell>
          <cell r="AH149">
            <v>53.09281193030634</v>
          </cell>
          <cell r="AR149">
            <v>94.553316309850217</v>
          </cell>
        </row>
        <row r="150">
          <cell r="N150">
            <v>9.7776634134310783</v>
          </cell>
          <cell r="S150">
            <v>45.767054669286622</v>
          </cell>
          <cell r="X150">
            <v>104.74087672097117</v>
          </cell>
          <cell r="AC150">
            <v>185.08397676981193</v>
          </cell>
          <cell r="AH150">
            <v>295.0154431166614</v>
          </cell>
          <cell r="AR150">
            <v>552.41998087191166</v>
          </cell>
        </row>
        <row r="151">
          <cell r="N151"/>
          <cell r="S151"/>
          <cell r="X151"/>
          <cell r="AC151"/>
          <cell r="AH151"/>
          <cell r="AR151"/>
        </row>
        <row r="152">
          <cell r="N152">
            <v>4019.5026547489883</v>
          </cell>
          <cell r="S152">
            <v>3875.0564545027328</v>
          </cell>
          <cell r="X152">
            <v>3630.5908117923832</v>
          </cell>
          <cell r="AC152">
            <v>3311.9214346632734</v>
          </cell>
          <cell r="AH152">
            <v>3098.2405768891535</v>
          </cell>
          <cell r="AR152">
            <v>2787.5675693334033</v>
          </cell>
        </row>
        <row r="156">
          <cell r="N156">
            <v>2020</v>
          </cell>
          <cell r="S156">
            <v>2025</v>
          </cell>
          <cell r="X156">
            <v>2030</v>
          </cell>
          <cell r="AC156">
            <v>2035</v>
          </cell>
          <cell r="AH156">
            <v>2040</v>
          </cell>
          <cell r="AR156">
            <v>2050</v>
          </cell>
        </row>
        <row r="158">
          <cell r="N158">
            <v>1730209615.1659849</v>
          </cell>
          <cell r="S158">
            <v>1649272011.5774155</v>
          </cell>
          <cell r="X158">
            <v>1574906327.7659438</v>
          </cell>
          <cell r="AC158">
            <v>1426455078.5928714</v>
          </cell>
          <cell r="AH158">
            <v>1305419059.7491901</v>
          </cell>
          <cell r="AR158">
            <v>955263256.98810768</v>
          </cell>
        </row>
        <row r="159">
          <cell r="N159">
            <v>4989934.3215060523</v>
          </cell>
          <cell r="S159">
            <v>3446615.0701272036</v>
          </cell>
          <cell r="X159">
            <v>2977737.6449538027</v>
          </cell>
          <cell r="AC159">
            <v>2844693.908991877</v>
          </cell>
          <cell r="AH159">
            <v>2809625.5288545643</v>
          </cell>
          <cell r="AR159">
            <v>3032256.0950287064</v>
          </cell>
        </row>
        <row r="160">
          <cell r="N160">
            <v>0</v>
          </cell>
          <cell r="S160">
            <v>0</v>
          </cell>
          <cell r="X160">
            <v>0</v>
          </cell>
          <cell r="AC160">
            <v>0</v>
          </cell>
          <cell r="AH160">
            <v>0</v>
          </cell>
          <cell r="AR160">
            <v>0</v>
          </cell>
        </row>
        <row r="161">
          <cell r="N161">
            <v>0</v>
          </cell>
          <cell r="S161">
            <v>0</v>
          </cell>
          <cell r="X161">
            <v>0</v>
          </cell>
          <cell r="AC161">
            <v>0</v>
          </cell>
          <cell r="AH161">
            <v>0</v>
          </cell>
          <cell r="AR161">
            <v>0</v>
          </cell>
        </row>
        <row r="162">
          <cell r="N162">
            <v>1735199549.4874909</v>
          </cell>
          <cell r="S162">
            <v>1652718626.6475427</v>
          </cell>
          <cell r="X162">
            <v>1577884065.4108975</v>
          </cell>
          <cell r="AC162">
            <v>1429299772.5018632</v>
          </cell>
          <cell r="AH162">
            <v>1308228685.2780447</v>
          </cell>
          <cell r="AR162">
            <v>958295513.08313644</v>
          </cell>
        </row>
        <row r="165">
          <cell r="N165">
            <v>967531228.99179685</v>
          </cell>
          <cell r="S165">
            <v>830198100.68878472</v>
          </cell>
          <cell r="X165">
            <v>643024159.44292045</v>
          </cell>
          <cell r="AC165">
            <v>444697653.4775852</v>
          </cell>
          <cell r="AH165">
            <v>307400621.20760757</v>
          </cell>
          <cell r="AR165">
            <v>138187113.84745383</v>
          </cell>
        </row>
        <row r="166">
          <cell r="N166">
            <v>381197207.07725924</v>
          </cell>
          <cell r="S166">
            <v>339192910.01329857</v>
          </cell>
          <cell r="X166">
            <v>292740958.55736977</v>
          </cell>
          <cell r="AC166">
            <v>254006267.91954261</v>
          </cell>
          <cell r="AH166">
            <v>222350751.66920471</v>
          </cell>
          <cell r="AR166">
            <v>175440760.60275412</v>
          </cell>
        </row>
        <row r="167">
          <cell r="N167">
            <v>228600619.15803599</v>
          </cell>
          <cell r="S167">
            <v>221794729.17060387</v>
          </cell>
          <cell r="X167">
            <v>204706442.37886506</v>
          </cell>
          <cell r="AC167">
            <v>181598941.04831341</v>
          </cell>
          <cell r="AH167">
            <v>163333528.3904478</v>
          </cell>
          <cell r="AR167">
            <v>139571622.74813139</v>
          </cell>
        </row>
        <row r="168">
          <cell r="N168">
            <v>1589448615.1165669</v>
          </cell>
          <cell r="S168">
            <v>1630131576.4455619</v>
          </cell>
          <cell r="X168">
            <v>1580063613.2831907</v>
          </cell>
          <cell r="AC168">
            <v>1473680739.7850382</v>
          </cell>
          <cell r="AH168">
            <v>1345443966.4150238</v>
          </cell>
          <cell r="AR168">
            <v>1114576248.179801</v>
          </cell>
        </row>
        <row r="169">
          <cell r="N169">
            <v>3166777670.3436589</v>
          </cell>
          <cell r="S169">
            <v>3021317316.3182492</v>
          </cell>
          <cell r="X169">
            <v>2720535173.6623459</v>
          </cell>
          <cell r="AC169">
            <v>2353983602.2304792</v>
          </cell>
          <cell r="AH169">
            <v>2038528867.6822839</v>
          </cell>
          <cell r="AR169">
            <v>1567775745.3781404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loitussivu"/>
      <sheetName val="Päivitettävää"/>
      <sheetName val="Vielä tekemättä"/>
      <sheetName val="Kertoimet"/>
      <sheetName val="Suoritejakaumat"/>
      <sheetName val="Suoritelaskenta"/>
      <sheetName val="Kaikki_autot"/>
      <sheetName val="Netti"/>
      <sheetName val="Netti_English"/>
      <sheetName val="Myyntiosuudet"/>
      <sheetName val="Biopolttoaineet"/>
      <sheetName val="HA_kanta"/>
      <sheetName val="HA_suor"/>
      <sheetName val="HA_kulutus"/>
      <sheetName val="HA_enn"/>
      <sheetName val="HA_tulokset"/>
      <sheetName val="PA_kanta"/>
      <sheetName val="PA_suor"/>
      <sheetName val="PA_kulutus"/>
      <sheetName val="PA_enn"/>
      <sheetName val="PA_tulokset"/>
      <sheetName val="LA_kanta"/>
      <sheetName val="LA_suor"/>
      <sheetName val="LA_kulutus"/>
      <sheetName val="LA_enn"/>
      <sheetName val="LA_tulokset"/>
      <sheetName val="KA_kanta"/>
      <sheetName val="KA_suor"/>
      <sheetName val="KA_kulutus"/>
      <sheetName val="KA_enn"/>
      <sheetName val="KA_tulokset"/>
      <sheetName val="KAIP_kanta"/>
      <sheetName val="KAIP_suor"/>
      <sheetName val="KAIP_kulutus"/>
      <sheetName val="KAIP_enn"/>
      <sheetName val="KAIP_tulokset"/>
      <sheetName val="KAP_kanta"/>
      <sheetName val="KAP_suor"/>
      <sheetName val="KAP_kulutus"/>
      <sheetName val="KAP_enn"/>
      <sheetName val="KAP_tulokset"/>
      <sheetName val="HA_kat_osuuslaskenta"/>
      <sheetName val="Yksittäintuodut"/>
      <sheetName val="Linja-autodata"/>
      <sheetName val="Sheet5"/>
      <sheetName val="Pakettiautodataa"/>
      <sheetName val="kuorma-autodata"/>
      <sheetName val="Spekulaati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O7">
            <v>2020</v>
          </cell>
          <cell r="T7">
            <v>2025</v>
          </cell>
          <cell r="Y7">
            <v>2030</v>
          </cell>
          <cell r="AD7">
            <v>2035</v>
          </cell>
          <cell r="AI7">
            <v>2040</v>
          </cell>
          <cell r="AS7">
            <v>2050</v>
          </cell>
        </row>
        <row r="8">
          <cell r="O8">
            <v>1924474.4313052692</v>
          </cell>
          <cell r="T8">
            <v>1876891.844022725</v>
          </cell>
          <cell r="Y8">
            <v>1934244.3737122586</v>
          </cell>
          <cell r="AD8">
            <v>1965333.3736187478</v>
          </cell>
          <cell r="AI8">
            <v>1983320.9434564803</v>
          </cell>
          <cell r="AS8">
            <v>1869543.789679101</v>
          </cell>
        </row>
        <row r="9">
          <cell r="O9">
            <v>8572.1115646401267</v>
          </cell>
          <cell r="T9">
            <v>7796.270630248704</v>
          </cell>
          <cell r="Y9">
            <v>5836.0239700106576</v>
          </cell>
          <cell r="AD9">
            <v>3165.0371694808728</v>
          </cell>
          <cell r="AI9">
            <v>1427.0880660149892</v>
          </cell>
          <cell r="AS9">
            <v>168.48271366950971</v>
          </cell>
        </row>
        <row r="10">
          <cell r="O10">
            <v>789586.55464915163</v>
          </cell>
          <cell r="T10">
            <v>787625.03018419968</v>
          </cell>
          <cell r="Y10">
            <v>702578.85839677323</v>
          </cell>
          <cell r="AD10">
            <v>553834.46856120985</v>
          </cell>
          <cell r="AI10">
            <v>423731.50202400464</v>
          </cell>
          <cell r="AS10">
            <v>221569.54188388612</v>
          </cell>
        </row>
        <row r="11">
          <cell r="O11">
            <v>13529.38084704953</v>
          </cell>
          <cell r="T11">
            <v>25566.200346556328</v>
          </cell>
          <cell r="Y11">
            <v>24790.114087823076</v>
          </cell>
          <cell r="AD11">
            <v>17792.715687415694</v>
          </cell>
          <cell r="AI11">
            <v>10744.219140858879</v>
          </cell>
          <cell r="AS11">
            <v>2211.0755814401118</v>
          </cell>
        </row>
        <row r="12">
          <cell r="O12">
            <v>30226.345475892729</v>
          </cell>
          <cell r="T12">
            <v>92694.512549075866</v>
          </cell>
          <cell r="Y12">
            <v>140166.08405560115</v>
          </cell>
          <cell r="AD12">
            <v>153891.3666140289</v>
          </cell>
          <cell r="AI12">
            <v>141930.94351345941</v>
          </cell>
          <cell r="AS12">
            <v>78881.509786076887</v>
          </cell>
        </row>
        <row r="13">
          <cell r="O13">
            <v>2210.79263010359</v>
          </cell>
          <cell r="T13">
            <v>4526.3080439672549</v>
          </cell>
          <cell r="Y13">
            <v>4484.9919235214757</v>
          </cell>
          <cell r="AD13">
            <v>3027.9881036100805</v>
          </cell>
          <cell r="AI13">
            <v>1693.0463082704505</v>
          </cell>
          <cell r="AS13">
            <v>293.98819140695491</v>
          </cell>
        </row>
        <row r="14">
          <cell r="O14">
            <v>8115.530806202386</v>
          </cell>
          <cell r="T14">
            <v>43213.429188822949</v>
          </cell>
          <cell r="Y14">
            <v>105348.90951705255</v>
          </cell>
          <cell r="AD14">
            <v>221600.89511013686</v>
          </cell>
          <cell r="AI14">
            <v>411443.96933483164</v>
          </cell>
          <cell r="AS14">
            <v>977115.16912264598</v>
          </cell>
        </row>
        <row r="15">
          <cell r="O15">
            <v>40552.668912198707</v>
          </cell>
          <cell r="T15">
            <v>140434.24978186606</v>
          </cell>
          <cell r="Y15">
            <v>249999.98549617518</v>
          </cell>
          <cell r="AD15">
            <v>378520.24982777587</v>
          </cell>
          <cell r="AI15">
            <v>555067.95915656153</v>
          </cell>
          <cell r="AS15">
            <v>1056290.6671001299</v>
          </cell>
        </row>
        <row r="16">
          <cell r="O16">
            <v>1</v>
          </cell>
          <cell r="T16">
            <v>0.93296495339105068</v>
          </cell>
          <cell r="Y16">
            <v>0.72908933979683133</v>
          </cell>
          <cell r="AD16">
            <v>0.44291067354936237</v>
          </cell>
          <cell r="AI16">
            <v>0.21524839841043911</v>
          </cell>
          <cell r="AS16">
            <v>2.4939823200196783E-2</v>
          </cell>
        </row>
        <row r="17">
          <cell r="O17">
            <v>2776716.1472783089</v>
          </cell>
          <cell r="T17">
            <v>2838314.5279305493</v>
          </cell>
          <cell r="Y17">
            <v>2917450.0847523799</v>
          </cell>
          <cell r="AD17">
            <v>2918646.2877753032</v>
          </cell>
          <cell r="AI17">
            <v>2974291.9270923189</v>
          </cell>
          <cell r="AS17">
            <v>3149783.5818980504</v>
          </cell>
        </row>
        <row r="18">
          <cell r="O18">
            <v>7867.5693204599784</v>
          </cell>
          <cell r="T18">
            <v>4784.0493450945514</v>
          </cell>
          <cell r="Y18">
            <v>3773.2975439626066</v>
          </cell>
          <cell r="AD18">
            <v>3647.5129877927566</v>
          </cell>
          <cell r="AI18">
            <v>3875.0212462422992</v>
          </cell>
          <cell r="AS18">
            <v>4534.2140089916593</v>
          </cell>
        </row>
        <row r="19">
          <cell r="O19">
            <v>0</v>
          </cell>
          <cell r="T19">
            <v>0</v>
          </cell>
          <cell r="Y19">
            <v>0</v>
          </cell>
          <cell r="AD19">
            <v>0</v>
          </cell>
          <cell r="AI19">
            <v>0</v>
          </cell>
          <cell r="AS19">
            <v>0</v>
          </cell>
        </row>
        <row r="20">
          <cell r="O20">
            <v>315889.10718001839</v>
          </cell>
          <cell r="T20">
            <v>301924.08066777146</v>
          </cell>
          <cell r="Y20">
            <v>292130.2089300825</v>
          </cell>
          <cell r="AD20">
            <v>278000.36046579154</v>
          </cell>
          <cell r="AI20">
            <v>258371.12103397056</v>
          </cell>
          <cell r="AS20">
            <v>199578.22912359959</v>
          </cell>
        </row>
        <row r="21">
          <cell r="O21">
            <v>320.05284568150887</v>
          </cell>
          <cell r="T21">
            <v>312.92180248306113</v>
          </cell>
          <cell r="Y21">
            <v>250.44947664539725</v>
          </cell>
          <cell r="AD21">
            <v>166.69268191117888</v>
          </cell>
          <cell r="AI21">
            <v>94.390787339141824</v>
          </cell>
          <cell r="AS21">
            <v>18.478097950708939</v>
          </cell>
        </row>
        <row r="22">
          <cell r="O22">
            <v>18.993133067372472</v>
          </cell>
          <cell r="T22">
            <v>17.963680875400147</v>
          </cell>
          <cell r="Y22">
            <v>14.360204478651553</v>
          </cell>
          <cell r="AD22">
            <v>9.5760934462232541</v>
          </cell>
          <cell r="AI22">
            <v>5.2908310457761534</v>
          </cell>
          <cell r="AS22">
            <v>0.89149015841624379</v>
          </cell>
        </row>
        <row r="23">
          <cell r="O23">
            <v>393.09146414278581</v>
          </cell>
          <cell r="T23">
            <v>2833.1953450810738</v>
          </cell>
          <cell r="Y23">
            <v>7787.3186530612111</v>
          </cell>
          <cell r="AD23">
            <v>15847.494786099298</v>
          </cell>
          <cell r="AI23">
            <v>25039.12811763693</v>
          </cell>
          <cell r="AS23">
            <v>42374.601429608061</v>
          </cell>
        </row>
        <row r="24">
          <cell r="O24">
            <v>1268.2361065842365</v>
          </cell>
          <cell r="T24">
            <v>5789.1435854939227</v>
          </cell>
          <cell r="Y24">
            <v>13059.08243060172</v>
          </cell>
          <cell r="AD24">
            <v>24556.422820040032</v>
          </cell>
          <cell r="AI24">
            <v>40378.909880007435</v>
          </cell>
          <cell r="AS24">
            <v>77587.89061977464</v>
          </cell>
        </row>
        <row r="25">
          <cell r="O25">
            <v>0</v>
          </cell>
          <cell r="T25">
            <v>0</v>
          </cell>
          <cell r="Y25">
            <v>0</v>
          </cell>
          <cell r="AD25">
            <v>0</v>
          </cell>
          <cell r="AI25">
            <v>0</v>
          </cell>
          <cell r="AS25">
            <v>0</v>
          </cell>
        </row>
        <row r="26">
          <cell r="O26">
            <v>325757.05004995427</v>
          </cell>
          <cell r="T26">
            <v>315661.3544267994</v>
          </cell>
          <cell r="Y26">
            <v>317014.71723883209</v>
          </cell>
          <cell r="AD26">
            <v>322228.05983508105</v>
          </cell>
          <cell r="AI26">
            <v>327763.86189624213</v>
          </cell>
          <cell r="AS26">
            <v>324094.30477008311</v>
          </cell>
        </row>
        <row r="27">
          <cell r="O27">
            <v>12699.667752439884</v>
          </cell>
          <cell r="T27">
            <v>13101.735114625986</v>
          </cell>
          <cell r="Y27">
            <v>13115.906323136829</v>
          </cell>
          <cell r="AD27">
            <v>12911.129718975339</v>
          </cell>
          <cell r="AI27">
            <v>12478.893971361846</v>
          </cell>
          <cell r="AS27">
            <v>11004.948378527984</v>
          </cell>
        </row>
        <row r="28">
          <cell r="O28">
            <v>40.133968373364105</v>
          </cell>
          <cell r="T28">
            <v>104.30333371809066</v>
          </cell>
          <cell r="Y28">
            <v>187.93592554833998</v>
          </cell>
          <cell r="AD28">
            <v>280.04976863891534</v>
          </cell>
          <cell r="AI28">
            <v>359.41383078924827</v>
          </cell>
          <cell r="AS28">
            <v>450.58070022346567</v>
          </cell>
        </row>
        <row r="29">
          <cell r="O29">
            <v>82.5</v>
          </cell>
          <cell r="T29">
            <v>391.66696615666547</v>
          </cell>
          <cell r="Y29">
            <v>821.35600913416727</v>
          </cell>
          <cell r="AD29">
            <v>1380.1424874173542</v>
          </cell>
          <cell r="AI29">
            <v>2045.6828239529884</v>
          </cell>
          <cell r="AS29">
            <v>3409.1199736351296</v>
          </cell>
        </row>
        <row r="30">
          <cell r="O30">
            <v>0</v>
          </cell>
          <cell r="T30">
            <v>0</v>
          </cell>
          <cell r="Y30">
            <v>0</v>
          </cell>
          <cell r="AD30">
            <v>0</v>
          </cell>
          <cell r="AI30">
            <v>0</v>
          </cell>
          <cell r="AS30">
            <v>0</v>
          </cell>
        </row>
        <row r="31">
          <cell r="O31">
            <v>12822.301720813248</v>
          </cell>
          <cell r="T31">
            <v>13597.705414500742</v>
          </cell>
          <cell r="Y31">
            <v>14125.198257819337</v>
          </cell>
          <cell r="AD31">
            <v>14571.321975031608</v>
          </cell>
          <cell r="AI31">
            <v>14883.990626104081</v>
          </cell>
          <cell r="AS31">
            <v>14864.64905238658</v>
          </cell>
        </row>
        <row r="32">
          <cell r="O32">
            <v>69874.521440039665</v>
          </cell>
          <cell r="T32">
            <v>72413.298899196321</v>
          </cell>
          <cell r="Y32">
            <v>74084.656892662475</v>
          </cell>
          <cell r="AD32">
            <v>76520.818161085437</v>
          </cell>
          <cell r="AI32">
            <v>78026.836479792546</v>
          </cell>
          <cell r="AS32">
            <v>78201.683806441768</v>
          </cell>
        </row>
        <row r="33">
          <cell r="O33">
            <v>123.33947461473184</v>
          </cell>
          <cell r="T33">
            <v>475.17621742241784</v>
          </cell>
          <cell r="Y33">
            <v>1064.8039618429646</v>
          </cell>
          <cell r="AD33">
            <v>1900.0099159776469</v>
          </cell>
          <cell r="AI33">
            <v>2803.4206399960381</v>
          </cell>
          <cell r="AS33">
            <v>4595.0356776936305</v>
          </cell>
        </row>
        <row r="34">
          <cell r="O34">
            <v>32.305300740707416</v>
          </cell>
          <cell r="T34">
            <v>203.35381253510809</v>
          </cell>
          <cell r="Y34">
            <v>538.28761266493859</v>
          </cell>
          <cell r="AD34">
            <v>934.02964317175122</v>
          </cell>
          <cell r="AI34">
            <v>1314.090731778459</v>
          </cell>
          <cell r="AS34">
            <v>2030.6405420249425</v>
          </cell>
        </row>
        <row r="35">
          <cell r="O35">
            <v>12.74800391456551</v>
          </cell>
          <cell r="T35">
            <v>163.72969469687723</v>
          </cell>
          <cell r="Y35">
            <v>526.66262722402678</v>
          </cell>
          <cell r="AD35">
            <v>1090.1052447656425</v>
          </cell>
          <cell r="AI35">
            <v>1756.6652865104336</v>
          </cell>
          <cell r="AS35">
            <v>3230.3829341046508</v>
          </cell>
        </row>
        <row r="36">
          <cell r="O36">
            <v>0</v>
          </cell>
          <cell r="T36">
            <v>0</v>
          </cell>
          <cell r="Y36">
            <v>0</v>
          </cell>
          <cell r="AD36">
            <v>0</v>
          </cell>
          <cell r="AI36">
            <v>0</v>
          </cell>
          <cell r="AS36">
            <v>0</v>
          </cell>
        </row>
        <row r="37">
          <cell r="O37">
            <v>70042.914219309678</v>
          </cell>
          <cell r="T37">
            <v>73255.558623850709</v>
          </cell>
          <cell r="Y37">
            <v>76214.411094394396</v>
          </cell>
          <cell r="AD37">
            <v>80444.962965000479</v>
          </cell>
          <cell r="AI37">
            <v>83901.013138077484</v>
          </cell>
          <cell r="AS37">
            <v>88057.742960264979</v>
          </cell>
        </row>
        <row r="38">
          <cell r="O38">
            <v>27148.081081091303</v>
          </cell>
          <cell r="T38">
            <v>27940.273976646982</v>
          </cell>
          <cell r="Y38">
            <v>28190.254917483351</v>
          </cell>
          <cell r="AD38">
            <v>28310.934280085006</v>
          </cell>
          <cell r="AI38">
            <v>27703.75253975645</v>
          </cell>
          <cell r="AS38">
            <v>24705.83907461357</v>
          </cell>
        </row>
        <row r="39">
          <cell r="O39">
            <v>19.858320159083046</v>
          </cell>
          <cell r="T39">
            <v>216.14117549650578</v>
          </cell>
          <cell r="Y39">
            <v>633.73842489171284</v>
          </cell>
          <cell r="AD39">
            <v>1396.3612813391544</v>
          </cell>
          <cell r="AI39">
            <v>2555.0237654344232</v>
          </cell>
          <cell r="AS39">
            <v>5679.3339343716225</v>
          </cell>
        </row>
        <row r="40">
          <cell r="O40">
            <v>39.269000000000005</v>
          </cell>
          <cell r="T40">
            <v>178.88542978907515</v>
          </cell>
          <cell r="Y40">
            <v>410.77909471184745</v>
          </cell>
          <cell r="AD40">
            <v>690.22890411034666</v>
          </cell>
          <cell r="AI40">
            <v>917.39240552844285</v>
          </cell>
          <cell r="AS40">
            <v>1170.4845122911524</v>
          </cell>
        </row>
        <row r="41">
          <cell r="O41">
            <v>23.269000000000002</v>
          </cell>
          <cell r="T41">
            <v>143.14424635917831</v>
          </cell>
          <cell r="Y41">
            <v>357.8305875393923</v>
          </cell>
          <cell r="AD41">
            <v>700.72928122173789</v>
          </cell>
          <cell r="AI41">
            <v>1160.0620426777741</v>
          </cell>
          <cell r="AS41">
            <v>2283.1317965261251</v>
          </cell>
        </row>
        <row r="42">
          <cell r="O42">
            <v>0</v>
          </cell>
          <cell r="T42">
            <v>0</v>
          </cell>
          <cell r="Y42">
            <v>0</v>
          </cell>
          <cell r="AD42">
            <v>0</v>
          </cell>
          <cell r="AI42">
            <v>0</v>
          </cell>
          <cell r="AS42">
            <v>0</v>
          </cell>
        </row>
        <row r="43">
          <cell r="O43">
            <v>27230.477401250388</v>
          </cell>
          <cell r="T43">
            <v>28478.44482829174</v>
          </cell>
          <cell r="Y43">
            <v>29592.603024626304</v>
          </cell>
          <cell r="AD43">
            <v>31098.253746756247</v>
          </cell>
          <cell r="AI43">
            <v>32336.230753397092</v>
          </cell>
          <cell r="AS43">
            <v>33838.789317802468</v>
          </cell>
        </row>
        <row r="44">
          <cell r="O44"/>
          <cell r="T44"/>
          <cell r="Y44"/>
          <cell r="AD44"/>
          <cell r="AI44"/>
          <cell r="AS44"/>
        </row>
        <row r="45">
          <cell r="T45"/>
          <cell r="Y45"/>
          <cell r="AI45"/>
        </row>
        <row r="46">
          <cell r="T46"/>
          <cell r="Y46"/>
          <cell r="AI46"/>
        </row>
        <row r="47">
          <cell r="O47">
            <v>2020</v>
          </cell>
          <cell r="T47">
            <v>2025</v>
          </cell>
          <cell r="Y47">
            <v>2030</v>
          </cell>
          <cell r="AD47">
            <v>2035</v>
          </cell>
          <cell r="AI47">
            <v>2040</v>
          </cell>
          <cell r="AS47">
            <v>2050</v>
          </cell>
        </row>
        <row r="48">
          <cell r="O48">
            <v>42079656815.681458</v>
          </cell>
          <cell r="T48">
            <v>43659532276.602242</v>
          </cell>
          <cell r="Y48">
            <v>45543658124.880684</v>
          </cell>
          <cell r="AD48">
            <v>46078920537.600067</v>
          </cell>
          <cell r="AI48">
            <v>48176993372.146629</v>
          </cell>
          <cell r="AS48">
            <v>50547016570.730698</v>
          </cell>
        </row>
        <row r="49">
          <cell r="O49">
            <v>5717755994.7928867</v>
          </cell>
          <cell r="T49">
            <v>5694545355.1974144</v>
          </cell>
          <cell r="Y49">
            <v>5697039403.7286253</v>
          </cell>
          <cell r="AD49">
            <v>5792780904.6238365</v>
          </cell>
          <cell r="AI49">
            <v>5890449226.5277948</v>
          </cell>
          <cell r="AS49">
            <v>6011347858.0625305</v>
          </cell>
        </row>
        <row r="50">
          <cell r="O50">
            <v>630150326.95681822</v>
          </cell>
          <cell r="T50">
            <v>649593321.87318194</v>
          </cell>
          <cell r="Y50">
            <v>665505355.50852609</v>
          </cell>
          <cell r="AD50">
            <v>668416226.31808734</v>
          </cell>
          <cell r="AI50">
            <v>673872974.03272724</v>
          </cell>
          <cell r="AS50">
            <v>689662957.65126753</v>
          </cell>
        </row>
        <row r="51">
          <cell r="O51">
            <v>3511383590.2476645</v>
          </cell>
          <cell r="T51">
            <v>3756941264.6746321</v>
          </cell>
          <cell r="Y51">
            <v>3976268179.412014</v>
          </cell>
          <cell r="AD51">
            <v>4140116769.7732439</v>
          </cell>
          <cell r="AI51">
            <v>4172026259.2052112</v>
          </cell>
          <cell r="AS51">
            <v>4077465021.1951156</v>
          </cell>
        </row>
        <row r="52">
          <cell r="O52">
            <v>51938946727.678825</v>
          </cell>
          <cell r="T52">
            <v>53760612218.347466</v>
          </cell>
          <cell r="Y52">
            <v>55882471063.529846</v>
          </cell>
          <cell r="AD52">
            <v>56680234438.315239</v>
          </cell>
          <cell r="AI52">
            <v>58913341831.912361</v>
          </cell>
          <cell r="AS52">
            <v>61325492407.63961</v>
          </cell>
        </row>
        <row r="73">
          <cell r="O73">
            <v>2020</v>
          </cell>
          <cell r="T73">
            <v>2025</v>
          </cell>
          <cell r="Y73">
            <v>2030</v>
          </cell>
          <cell r="AD73">
            <v>2035</v>
          </cell>
          <cell r="AI73">
            <v>2040</v>
          </cell>
          <cell r="AS73">
            <v>2050</v>
          </cell>
        </row>
        <row r="74">
          <cell r="O74">
            <v>1735271566.0276048</v>
          </cell>
          <cell r="T74">
            <v>1671498946.7026894</v>
          </cell>
          <cell r="Y74">
            <v>1654301435.3626993</v>
          </cell>
          <cell r="AD74">
            <v>1582267002.7860198</v>
          </cell>
          <cell r="AI74">
            <v>1545514723.9967546</v>
          </cell>
          <cell r="AS74">
            <v>1346244032.3964572</v>
          </cell>
        </row>
        <row r="75">
          <cell r="O75">
            <v>10981763.580583194</v>
          </cell>
          <cell r="T75">
            <v>8869831.8018774092</v>
          </cell>
          <cell r="Y75">
            <v>5739721.2271155184</v>
          </cell>
          <cell r="AD75">
            <v>2434375.3773957519</v>
          </cell>
          <cell r="AI75">
            <v>825379.30743430229</v>
          </cell>
          <cell r="AS75">
            <v>36994.03480832668</v>
          </cell>
        </row>
        <row r="76">
          <cell r="O76">
            <v>0</v>
          </cell>
          <cell r="T76">
            <v>0</v>
          </cell>
          <cell r="Y76">
            <v>0</v>
          </cell>
          <cell r="AD76">
            <v>0</v>
          </cell>
          <cell r="AI76">
            <v>0</v>
          </cell>
          <cell r="AS76">
            <v>0</v>
          </cell>
        </row>
        <row r="77">
          <cell r="O77">
            <v>3166777670.3436589</v>
          </cell>
          <cell r="T77">
            <v>3021317316.3182492</v>
          </cell>
          <cell r="Y77">
            <v>2720535173.6623459</v>
          </cell>
          <cell r="AD77">
            <v>2353983602.2304792</v>
          </cell>
          <cell r="AI77">
            <v>2038528867.6822839</v>
          </cell>
          <cell r="AS77">
            <v>1567775745.3781404</v>
          </cell>
        </row>
        <row r="78">
          <cell r="O78">
            <v>20430866.822981261</v>
          </cell>
          <cell r="T78">
            <v>50649502.979187131</v>
          </cell>
          <cell r="Y78">
            <v>70688823.060941994</v>
          </cell>
          <cell r="AD78">
            <v>94628532.491626441</v>
          </cell>
          <cell r="AI78">
            <v>130519472.90755481</v>
          </cell>
          <cell r="AS78">
            <v>225927806.31208619</v>
          </cell>
        </row>
        <row r="79">
          <cell r="O79">
            <v>113572994.32638353</v>
          </cell>
          <cell r="T79">
            <v>461498927.47477949</v>
          </cell>
          <cell r="Y79">
            <v>900408844.61255503</v>
          </cell>
          <cell r="AD79">
            <v>1477528631.5173323</v>
          </cell>
          <cell r="AI79">
            <v>2361192832.2140226</v>
          </cell>
          <cell r="AS79">
            <v>4651956086.8841839</v>
          </cell>
        </row>
        <row r="80">
          <cell r="O80">
            <v>173.31872252528999</v>
          </cell>
          <cell r="T80">
            <v>142.90053864826524</v>
          </cell>
          <cell r="Y80">
            <v>95.981458671557846</v>
          </cell>
          <cell r="AD80">
            <v>47.006167725076793</v>
          </cell>
          <cell r="AI80">
            <v>15.768213463016131</v>
          </cell>
          <cell r="AS80">
            <v>0</v>
          </cell>
        </row>
        <row r="84">
          <cell r="O84">
            <v>2020</v>
          </cell>
          <cell r="T84">
            <v>2025</v>
          </cell>
          <cell r="Y84">
            <v>2030</v>
          </cell>
          <cell r="AD84">
            <v>2035</v>
          </cell>
          <cell r="AI84">
            <v>2040</v>
          </cell>
          <cell r="AS84">
            <v>2050</v>
          </cell>
        </row>
        <row r="85">
          <cell r="O85">
            <v>1579401784.9572484</v>
          </cell>
          <cell r="T85">
            <v>1508743493.2458518</v>
          </cell>
          <cell r="Y85">
            <v>1492734303.7777135</v>
          </cell>
          <cell r="AD85">
            <v>1427246237.8327603</v>
          </cell>
          <cell r="AI85">
            <v>1393846328.494983</v>
          </cell>
          <cell r="AS85">
            <v>1214021862.5800467</v>
          </cell>
        </row>
        <row r="86">
          <cell r="O86">
            <v>2615995262.9473019</v>
          </cell>
          <cell r="T86">
            <v>2003132041.1937218</v>
          </cell>
          <cell r="Y86">
            <v>1511745930.8829818</v>
          </cell>
          <cell r="AD86">
            <v>1267990337.0013142</v>
          </cell>
          <cell r="AI86">
            <v>1055224869.7626756</v>
          </cell>
          <cell r="AS86">
            <v>770774938.51598811</v>
          </cell>
        </row>
        <row r="87">
          <cell r="O87">
            <v>550782407.39635718</v>
          </cell>
          <cell r="T87">
            <v>1018185275.124527</v>
          </cell>
          <cell r="Y87">
            <v>1208789242.7793641</v>
          </cell>
          <cell r="AD87">
            <v>1085993265.2291651</v>
          </cell>
          <cell r="AI87">
            <v>983303997.91960824</v>
          </cell>
          <cell r="AS87">
            <v>797000806.86215234</v>
          </cell>
        </row>
        <row r="88">
          <cell r="O88">
            <v>166851544.65093958</v>
          </cell>
          <cell r="T88">
            <v>171625285.25871527</v>
          </cell>
          <cell r="Y88">
            <v>167306852.81210142</v>
          </cell>
          <cell r="AD88">
            <v>157455140.33065531</v>
          </cell>
          <cell r="AI88">
            <v>152493774.80920607</v>
          </cell>
          <cell r="AS88">
            <v>132259163.85121903</v>
          </cell>
        </row>
        <row r="89">
          <cell r="O89">
            <v>10654999.81827574</v>
          </cell>
          <cell r="T89">
            <v>27038073.347211152</v>
          </cell>
          <cell r="Y89">
            <v>38895394.218488634</v>
          </cell>
          <cell r="AD89">
            <v>52967651.931972355</v>
          </cell>
          <cell r="AI89">
            <v>72621095.666217461</v>
          </cell>
          <cell r="AS89">
            <v>122816229.09305653</v>
          </cell>
        </row>
        <row r="90">
          <cell r="O90">
            <v>9775867.0047055185</v>
          </cell>
          <cell r="T90">
            <v>23611429.631975982</v>
          </cell>
          <cell r="Y90">
            <v>31793428.842453353</v>
          </cell>
          <cell r="AD90">
            <v>41660880.559654087</v>
          </cell>
          <cell r="AI90">
            <v>57898377.241337337</v>
          </cell>
          <cell r="AS90">
            <v>103111577.21902966</v>
          </cell>
        </row>
        <row r="91">
          <cell r="O91">
            <v>113572994.32638353</v>
          </cell>
          <cell r="T91">
            <v>461498927.47477949</v>
          </cell>
          <cell r="Y91">
            <v>900408844.61255503</v>
          </cell>
          <cell r="AD91">
            <v>1477528631.5173323</v>
          </cell>
          <cell r="AI91">
            <v>2361192832.2140226</v>
          </cell>
          <cell r="AS91">
            <v>4651956086.8841839</v>
          </cell>
        </row>
        <row r="92">
          <cell r="O92">
            <v>173.31872252528999</v>
          </cell>
          <cell r="T92">
            <v>142.90053864826524</v>
          </cell>
          <cell r="Y92">
            <v>95.981458671557846</v>
          </cell>
          <cell r="AD92">
            <v>47.006167725076793</v>
          </cell>
          <cell r="AI92">
            <v>15.768213463016131</v>
          </cell>
          <cell r="AS92">
            <v>0</v>
          </cell>
        </row>
        <row r="93">
          <cell r="O93"/>
          <cell r="T93"/>
          <cell r="Y93"/>
          <cell r="AD93"/>
          <cell r="AI93"/>
          <cell r="AS93"/>
        </row>
        <row r="94">
          <cell r="O94">
            <v>10654999818.27574</v>
          </cell>
          <cell r="T94">
            <v>26576711421.232689</v>
          </cell>
          <cell r="Y94">
            <v>37095225342.502647</v>
          </cell>
          <cell r="AD94">
            <v>51541044411.693489</v>
          </cell>
          <cell r="AI94">
            <v>71718942645.400223</v>
          </cell>
          <cell r="AS94">
            <v>122670512528.47569</v>
          </cell>
        </row>
        <row r="95">
          <cell r="O95">
            <v>23239829.624688085</v>
          </cell>
          <cell r="T95">
            <v>23239829.624688085</v>
          </cell>
          <cell r="Y95">
            <v>23239829.624688085</v>
          </cell>
          <cell r="AD95">
            <v>23239829.624688085</v>
          </cell>
          <cell r="AI95">
            <v>23239829.624688085</v>
          </cell>
          <cell r="AS95">
            <v>23239829.624688085</v>
          </cell>
        </row>
        <row r="96">
          <cell r="O96">
            <v>164994814.78387922</v>
          </cell>
          <cell r="T96">
            <v>158406003.2431789</v>
          </cell>
          <cell r="Y96">
            <v>151570921.59872031</v>
          </cell>
          <cell r="AD96">
            <v>144489569.85050344</v>
          </cell>
          <cell r="AI96">
            <v>137161947.99852812</v>
          </cell>
          <cell r="AS96">
            <v>123077547.86380747</v>
          </cell>
        </row>
        <row r="99">
          <cell r="O99">
            <v>2020</v>
          </cell>
          <cell r="T99">
            <v>2025</v>
          </cell>
          <cell r="Y99">
            <v>2030</v>
          </cell>
          <cell r="AD99">
            <v>2035</v>
          </cell>
          <cell r="AI99">
            <v>2040</v>
          </cell>
          <cell r="AS99">
            <v>2050</v>
          </cell>
        </row>
        <row r="100">
          <cell r="O100">
            <v>54.081440691900944</v>
          </cell>
          <cell r="T100">
            <v>51.964839451657767</v>
          </cell>
          <cell r="Y100">
            <v>51.430190047592312</v>
          </cell>
          <cell r="AD100">
            <v>49.190728436669595</v>
          </cell>
          <cell r="AI100">
            <v>48.048145445197072</v>
          </cell>
          <cell r="AS100">
            <v>41.853065563838271</v>
          </cell>
        </row>
        <row r="101">
          <cell r="O101">
            <v>0.25621396679876396</v>
          </cell>
          <cell r="T101">
            <v>0.20694078634282095</v>
          </cell>
          <cell r="Y101">
            <v>0.13391262096722711</v>
          </cell>
          <cell r="AD101">
            <v>5.6796066273235184E-2</v>
          </cell>
          <cell r="AI101">
            <v>1.9256807426201089E-2</v>
          </cell>
          <cell r="AS101">
            <v>8.631025733327228E-4</v>
          </cell>
        </row>
        <row r="102">
          <cell r="O102">
            <v>0</v>
          </cell>
          <cell r="T102">
            <v>0</v>
          </cell>
          <cell r="Y102">
            <v>0</v>
          </cell>
          <cell r="AD102">
            <v>0</v>
          </cell>
          <cell r="AI102">
            <v>0</v>
          </cell>
          <cell r="AS102">
            <v>0</v>
          </cell>
        </row>
        <row r="103">
          <cell r="O103">
            <v>109.00485768611432</v>
          </cell>
          <cell r="T103">
            <v>103.77066130998398</v>
          </cell>
          <cell r="Y103">
            <v>93.305283379163328</v>
          </cell>
          <cell r="AD103">
            <v>80.71530518650286</v>
          </cell>
          <cell r="AI103">
            <v>69.878975751639032</v>
          </cell>
          <cell r="AS103">
            <v>53.723168926673182</v>
          </cell>
        </row>
        <row r="104">
          <cell r="O104">
            <v>1.005198647690678</v>
          </cell>
          <cell r="T104">
            <v>2.491955546576007</v>
          </cell>
          <cell r="Y104">
            <v>3.477890094598346</v>
          </cell>
          <cell r="AD104">
            <v>4.6557237985880215</v>
          </cell>
          <cell r="AI104">
            <v>6.4215580670516967</v>
          </cell>
          <cell r="AS104">
            <v>11.11564807055464</v>
          </cell>
        </row>
        <row r="105">
          <cell r="O105">
            <v>0.40886277957498079</v>
          </cell>
          <cell r="T105">
            <v>1.6613961389092062</v>
          </cell>
          <cell r="Y105">
            <v>3.2414718406051986</v>
          </cell>
          <cell r="AD105">
            <v>5.3191030734623972</v>
          </cell>
          <cell r="AI105">
            <v>8.500294195970481</v>
          </cell>
          <cell r="AS105">
            <v>16.747041912783061</v>
          </cell>
        </row>
        <row r="106">
          <cell r="O106">
            <v>2.0971565425560088E-5</v>
          </cell>
          <cell r="T106">
            <v>1.7290965176440095E-5</v>
          </cell>
          <cell r="Y106">
            <v>1.1613756499258499E-5</v>
          </cell>
          <cell r="AD106">
            <v>5.6877462947342922E-6</v>
          </cell>
          <cell r="AI106">
            <v>1.9079538290249518E-6</v>
          </cell>
          <cell r="AS106">
            <v>0</v>
          </cell>
        </row>
        <row r="107">
          <cell r="O107">
            <v>164.75659474364511</v>
          </cell>
          <cell r="T107">
            <v>160.09581052443497</v>
          </cell>
          <cell r="Y107">
            <v>151.58875959668288</v>
          </cell>
          <cell r="AD107">
            <v>139.93766224924241</v>
          </cell>
          <cell r="AI107">
            <v>132.86823217523829</v>
          </cell>
          <cell r="AS107">
            <v>123.43978757642249</v>
          </cell>
        </row>
        <row r="110">
          <cell r="O110">
            <v>2020</v>
          </cell>
          <cell r="T110">
            <v>2025</v>
          </cell>
          <cell r="Y110">
            <v>2030</v>
          </cell>
          <cell r="AD110">
            <v>2035</v>
          </cell>
          <cell r="AI110">
            <v>2040</v>
          </cell>
          <cell r="AS110">
            <v>2050</v>
          </cell>
        </row>
        <row r="111">
          <cell r="O111">
            <v>88.599969926640199</v>
          </cell>
          <cell r="T111">
            <v>83.324610683456157</v>
          </cell>
          <cell r="Y111">
            <v>77.1930002597948</v>
          </cell>
          <cell r="AD111">
            <v>68.990309932066239</v>
          </cell>
          <cell r="AI111">
            <v>65.116723681416047</v>
          </cell>
          <cell r="AS111">
            <v>59.528735700569058</v>
          </cell>
        </row>
        <row r="112">
          <cell r="O112">
            <v>13.336800917713356</v>
          </cell>
          <cell r="T112">
            <v>11.972043043599959</v>
          </cell>
          <cell r="Y112">
            <v>10.587345680699675</v>
          </cell>
          <cell r="AD112">
            <v>9.6191411934419389</v>
          </cell>
          <cell r="AI112">
            <v>8.9895878060387187</v>
          </cell>
          <cell r="AS112">
            <v>8.2731109742391062</v>
          </cell>
        </row>
        <row r="113">
          <cell r="O113">
            <v>7.9514279721755639</v>
          </cell>
          <cell r="T113">
            <v>7.8806198020064357</v>
          </cell>
          <cell r="Y113">
            <v>7.4836115659431508</v>
          </cell>
          <cell r="AD113">
            <v>6.8702843141048868</v>
          </cell>
          <cell r="AI113">
            <v>6.4057391755423119</v>
          </cell>
          <cell r="AS113">
            <v>5.8853705080546543</v>
          </cell>
        </row>
        <row r="114">
          <cell r="O114">
            <v>54.868395927115984</v>
          </cell>
          <cell r="T114">
            <v>56.918536995372413</v>
          </cell>
          <cell r="Y114">
            <v>56.324802090245278</v>
          </cell>
          <cell r="AD114">
            <v>54.457926809629342</v>
          </cell>
          <cell r="AI114">
            <v>52.356181512241228</v>
          </cell>
          <cell r="AS114">
            <v>49.752570393559672</v>
          </cell>
        </row>
        <row r="115">
          <cell r="O115">
            <v>164.75659474364511</v>
          </cell>
          <cell r="T115">
            <v>160.09581052443497</v>
          </cell>
          <cell r="Y115">
            <v>151.58875959668291</v>
          </cell>
          <cell r="AD115">
            <v>139.93766224924241</v>
          </cell>
          <cell r="AI115">
            <v>132.86823217523829</v>
          </cell>
          <cell r="AS115">
            <v>123.43978757642248</v>
          </cell>
        </row>
        <row r="117">
          <cell r="O117">
            <v>6.9658370249040864</v>
          </cell>
          <cell r="T117">
            <v>6.6748294094094964</v>
          </cell>
          <cell r="Y117">
            <v>6.3775393110327228</v>
          </cell>
          <cell r="AD117">
            <v>6.0700179698129189</v>
          </cell>
          <cell r="AI117">
            <v>5.7522683323865405</v>
          </cell>
          <cell r="AS117">
            <v>5.1407932445777371</v>
          </cell>
        </row>
        <row r="118">
          <cell r="O118">
            <v>1.1391163564863853</v>
          </cell>
          <cell r="T118">
            <v>1.1391163564863853</v>
          </cell>
          <cell r="Y118">
            <v>1.1391163564863853</v>
          </cell>
          <cell r="AD118">
            <v>1.1391163564863853</v>
          </cell>
          <cell r="AI118">
            <v>1.1391163564863853</v>
          </cell>
          <cell r="AS118">
            <v>1.1391163564863853</v>
          </cell>
        </row>
        <row r="122">
          <cell r="O122">
            <v>33.228058195235214</v>
          </cell>
          <cell r="T122">
            <v>32.36057079136836</v>
          </cell>
          <cell r="Y122">
            <v>32.256711465119523</v>
          </cell>
          <cell r="AD122">
            <v>32.183075241921962</v>
          </cell>
          <cell r="AI122">
            <v>32.082881315674527</v>
          </cell>
        </row>
        <row r="124">
          <cell r="F124" t="str">
            <v xml:space="preserve">CO2 [t/a] </v>
          </cell>
        </row>
        <row r="125">
          <cell r="G125">
            <v>2012</v>
          </cell>
          <cell r="H125">
            <v>2013</v>
          </cell>
          <cell r="I125">
            <v>2014</v>
          </cell>
          <cell r="J125">
            <v>2015</v>
          </cell>
          <cell r="K125">
            <v>2016</v>
          </cell>
          <cell r="L125">
            <v>2017</v>
          </cell>
          <cell r="M125">
            <v>2018</v>
          </cell>
          <cell r="N125">
            <v>2019</v>
          </cell>
          <cell r="O125">
            <v>2020</v>
          </cell>
          <cell r="P125">
            <v>2021</v>
          </cell>
          <cell r="Q125">
            <v>2022</v>
          </cell>
          <cell r="R125">
            <v>2023</v>
          </cell>
          <cell r="S125">
            <v>2024</v>
          </cell>
          <cell r="T125">
            <v>2025</v>
          </cell>
          <cell r="U125">
            <v>2026</v>
          </cell>
          <cell r="V125">
            <v>2027</v>
          </cell>
          <cell r="W125">
            <v>2028</v>
          </cell>
          <cell r="X125">
            <v>2029</v>
          </cell>
          <cell r="Y125">
            <v>2030</v>
          </cell>
          <cell r="Z125">
            <v>2031</v>
          </cell>
          <cell r="AA125">
            <v>2032</v>
          </cell>
          <cell r="AB125">
            <v>2033</v>
          </cell>
          <cell r="AC125">
            <v>2034</v>
          </cell>
          <cell r="AD125">
            <v>2035</v>
          </cell>
          <cell r="AE125">
            <v>2036</v>
          </cell>
          <cell r="AF125">
            <v>2037</v>
          </cell>
          <cell r="AG125">
            <v>2038</v>
          </cell>
          <cell r="AH125">
            <v>2039</v>
          </cell>
          <cell r="AI125">
            <v>2040</v>
          </cell>
          <cell r="AJ125">
            <v>2041</v>
          </cell>
          <cell r="AK125">
            <v>2042</v>
          </cell>
          <cell r="AL125">
            <v>2043</v>
          </cell>
          <cell r="AM125">
            <v>2044</v>
          </cell>
          <cell r="AN125">
            <v>2045</v>
          </cell>
          <cell r="AO125">
            <v>2046</v>
          </cell>
          <cell r="AP125">
            <v>2047</v>
          </cell>
          <cell r="AQ125">
            <v>2048</v>
          </cell>
          <cell r="AR125">
            <v>2049</v>
          </cell>
          <cell r="AS125">
            <v>2050</v>
          </cell>
        </row>
        <row r="126">
          <cell r="F126" t="str">
            <v>Henkilöautot</v>
          </cell>
          <cell r="G126">
            <v>6484529.230664188</v>
          </cell>
          <cell r="H126">
            <v>6404922.1173669947</v>
          </cell>
          <cell r="I126">
            <v>6106432.9157306161</v>
          </cell>
          <cell r="J126">
            <v>6034825.3737390088</v>
          </cell>
          <cell r="K126">
            <v>6262572.4296846781</v>
          </cell>
          <cell r="L126">
            <v>5893920.6172628058</v>
          </cell>
          <cell r="M126">
            <v>5856113.2984793475</v>
          </cell>
          <cell r="N126">
            <v>5691699.5640507052</v>
          </cell>
          <cell r="O126">
            <v>5665488.8910352578</v>
          </cell>
          <cell r="P126">
            <v>5426757.5662439317</v>
          </cell>
          <cell r="Q126">
            <v>5297930.4102844978</v>
          </cell>
          <cell r="R126">
            <v>5164547.201988549</v>
          </cell>
          <cell r="S126">
            <v>5028569.7544283774</v>
          </cell>
          <cell r="T126">
            <v>4895728.5894385586</v>
          </cell>
          <cell r="U126">
            <v>4773756.6854749545</v>
          </cell>
          <cell r="V126">
            <v>4654403.5951785501</v>
          </cell>
          <cell r="W126">
            <v>4540506.4797565341</v>
          </cell>
          <cell r="X126">
            <v>4430830.4857125878</v>
          </cell>
          <cell r="Y126">
            <v>4365216.8746189773</v>
          </cell>
          <cell r="Z126">
            <v>4259947.1710310662</v>
          </cell>
          <cell r="AA126">
            <v>4161973.9881854011</v>
          </cell>
          <cell r="AB126">
            <v>4070450.0283245249</v>
          </cell>
          <cell r="AC126">
            <v>3983748.0798561815</v>
          </cell>
          <cell r="AD126">
            <v>3901702.8649913142</v>
          </cell>
          <cell r="AE126">
            <v>3836765.6763116415</v>
          </cell>
          <cell r="AF126">
            <v>3775829.9245639401</v>
          </cell>
          <cell r="AG126">
            <v>3717889.8760734755</v>
          </cell>
          <cell r="AH126">
            <v>3662753.3166477173</v>
          </cell>
          <cell r="AI126">
            <v>3609374.2518867259</v>
          </cell>
          <cell r="AJ126">
            <v>3534125.9266673536</v>
          </cell>
          <cell r="AK126">
            <v>3461480.2012051567</v>
          </cell>
          <cell r="AL126">
            <v>3390991.3620692142</v>
          </cell>
          <cell r="AM126">
            <v>3321299.5711913393</v>
          </cell>
          <cell r="AN126">
            <v>3253879.8829779471</v>
          </cell>
          <cell r="AO126">
            <v>3193902.1289065094</v>
          </cell>
          <cell r="AP126">
            <v>3133823.4275472555</v>
          </cell>
          <cell r="AQ126">
            <v>3074445.3791483347</v>
          </cell>
          <cell r="AR126">
            <v>3014628.4031680259</v>
          </cell>
          <cell r="AS126">
            <v>2954791.6446631528</v>
          </cell>
        </row>
        <row r="127">
          <cell r="F127" t="str">
            <v>Pakettiautot</v>
          </cell>
          <cell r="G127">
            <v>957983.01864512288</v>
          </cell>
          <cell r="H127">
            <v>931537.46566462645</v>
          </cell>
          <cell r="I127">
            <v>784687.76374725113</v>
          </cell>
          <cell r="J127">
            <v>837624.9582451639</v>
          </cell>
          <cell r="K127">
            <v>963831.17632090894</v>
          </cell>
          <cell r="L127">
            <v>885864.4767764149</v>
          </cell>
          <cell r="M127">
            <v>900256.77954618295</v>
          </cell>
          <cell r="N127">
            <v>825805.99297655444</v>
          </cell>
          <cell r="O127">
            <v>809622.76970471279</v>
          </cell>
          <cell r="P127">
            <v>723716.80308824056</v>
          </cell>
          <cell r="Q127">
            <v>684796.55332927231</v>
          </cell>
          <cell r="R127">
            <v>647418.73073645425</v>
          </cell>
          <cell r="S127">
            <v>611528.7172654469</v>
          </cell>
          <cell r="T127">
            <v>577986.4777130814</v>
          </cell>
          <cell r="U127">
            <v>541134.67202735471</v>
          </cell>
          <cell r="V127">
            <v>504708.99641339399</v>
          </cell>
          <cell r="W127">
            <v>469512.07613057102</v>
          </cell>
          <cell r="X127">
            <v>434820.92712432111</v>
          </cell>
          <cell r="Y127">
            <v>419054.00466468272</v>
          </cell>
          <cell r="Z127">
            <v>405124.41548264003</v>
          </cell>
          <cell r="AA127">
            <v>391628.84049822576</v>
          </cell>
          <cell r="AB127">
            <v>378670.95218591997</v>
          </cell>
          <cell r="AC127">
            <v>365622.72649725224</v>
          </cell>
          <cell r="AD127">
            <v>353056.79649814492</v>
          </cell>
          <cell r="AE127">
            <v>341367.49423429312</v>
          </cell>
          <cell r="AF127">
            <v>330055.13961216318</v>
          </cell>
          <cell r="AG127">
            <v>319140.55826304283</v>
          </cell>
          <cell r="AH127">
            <v>308576.24771281978</v>
          </cell>
          <cell r="AI127">
            <v>297779.94959884672</v>
          </cell>
          <cell r="AJ127">
            <v>290279.39549723559</v>
          </cell>
          <cell r="AK127">
            <v>281970.16091858386</v>
          </cell>
          <cell r="AL127">
            <v>274301.12826165534</v>
          </cell>
          <cell r="AM127">
            <v>266182.67631424422</v>
          </cell>
          <cell r="AN127">
            <v>258281.15884611473</v>
          </cell>
          <cell r="AO127">
            <v>251791.03209089991</v>
          </cell>
          <cell r="AP127">
            <v>244871.37478541699</v>
          </cell>
          <cell r="AQ127">
            <v>238484.64587253644</v>
          </cell>
          <cell r="AR127">
            <v>231665.83392173331</v>
          </cell>
          <cell r="AS127">
            <v>225012.60431919474</v>
          </cell>
        </row>
        <row r="128">
          <cell r="F128" t="str">
            <v>Linja-autot</v>
          </cell>
          <cell r="G128">
            <v>544245.2237466668</v>
          </cell>
          <cell r="H128">
            <v>533877.70188140508</v>
          </cell>
          <cell r="I128">
            <v>473601.82251831773</v>
          </cell>
          <cell r="J128">
            <v>488038.85622292204</v>
          </cell>
          <cell r="K128">
            <v>565027.06005172664</v>
          </cell>
          <cell r="L128">
            <v>512385.78370129981</v>
          </cell>
          <cell r="M128">
            <v>509710.09212736151</v>
          </cell>
          <cell r="N128">
            <v>481381.06827225292</v>
          </cell>
          <cell r="O128">
            <v>480741.98947944609</v>
          </cell>
          <cell r="P128">
            <v>440747.81487829774</v>
          </cell>
          <cell r="Q128">
            <v>426611.62109939649</v>
          </cell>
          <cell r="R128">
            <v>411259.0728624934</v>
          </cell>
          <cell r="S128">
            <v>394927.64898880746</v>
          </cell>
          <cell r="T128">
            <v>377857.54318461113</v>
          </cell>
          <cell r="U128">
            <v>359552.97786535276</v>
          </cell>
          <cell r="V128">
            <v>340440.683606031</v>
          </cell>
          <cell r="W128">
            <v>321202.26250434713</v>
          </cell>
          <cell r="X128">
            <v>302298.33819677</v>
          </cell>
          <cell r="Y128">
            <v>296724.14906109567</v>
          </cell>
          <cell r="Z128">
            <v>289186.25446597225</v>
          </cell>
          <cell r="AA128">
            <v>281688.18871268403</v>
          </cell>
          <cell r="AB128">
            <v>274277.6385579154</v>
          </cell>
          <cell r="AC128">
            <v>266538.95395953697</v>
          </cell>
          <cell r="AD128">
            <v>259032.84086289004</v>
          </cell>
          <cell r="AE128">
            <v>252379.48894076861</v>
          </cell>
          <cell r="AF128">
            <v>245918.43605557625</v>
          </cell>
          <cell r="AG128">
            <v>239722.34072153311</v>
          </cell>
          <cell r="AH128">
            <v>233726.79896058887</v>
          </cell>
          <cell r="AI128">
            <v>227227.51210423652</v>
          </cell>
          <cell r="AJ128">
            <v>223551.96603602802</v>
          </cell>
          <cell r="AK128">
            <v>219605.91429944639</v>
          </cell>
          <cell r="AL128">
            <v>215643.31353533053</v>
          </cell>
          <cell r="AM128">
            <v>210895.38324842346</v>
          </cell>
          <cell r="AN128">
            <v>206299.72420296611</v>
          </cell>
          <cell r="AO128">
            <v>202923.7347995379</v>
          </cell>
          <cell r="AP128">
            <v>199244.43745111997</v>
          </cell>
          <cell r="AQ128">
            <v>195998.36452091706</v>
          </cell>
          <cell r="AR128">
            <v>192448.37893429224</v>
          </cell>
          <cell r="AS128">
            <v>188961.73355261935</v>
          </cell>
        </row>
        <row r="129">
          <cell r="F129" t="str">
            <v>KAIP</v>
          </cell>
          <cell r="G129">
            <v>1721896.3265401851</v>
          </cell>
          <cell r="H129">
            <v>1717280.0511986173</v>
          </cell>
          <cell r="I129">
            <v>1605170.2797190549</v>
          </cell>
          <cell r="J129">
            <v>1225360.4793273206</v>
          </cell>
          <cell r="K129">
            <v>1466469.9439702614</v>
          </cell>
          <cell r="L129">
            <v>1236664.2280081222</v>
          </cell>
          <cell r="M129">
            <v>1278916.834669238</v>
          </cell>
          <cell r="N129">
            <v>1216359.8799497273</v>
          </cell>
          <cell r="O129">
            <v>1246038.7665135043</v>
          </cell>
          <cell r="P129">
            <v>1156780.6755313382</v>
          </cell>
          <cell r="Q129">
            <v>1135731.5436970836</v>
          </cell>
          <cell r="R129">
            <v>1111833.6233146982</v>
          </cell>
          <cell r="S129">
            <v>1085249.9418520569</v>
          </cell>
          <cell r="T129">
            <v>1056180.5560107031</v>
          </cell>
          <cell r="U129">
            <v>1022118.5290361325</v>
          </cell>
          <cell r="V129">
            <v>984349.01375426108</v>
          </cell>
          <cell r="W129">
            <v>944578.41613174288</v>
          </cell>
          <cell r="X129">
            <v>901444.17842819414</v>
          </cell>
          <cell r="Y129">
            <v>894746.06176252291</v>
          </cell>
          <cell r="Z129">
            <v>882692.66679964494</v>
          </cell>
          <cell r="AA129">
            <v>873503.04450707801</v>
          </cell>
          <cell r="AB129">
            <v>863867.36192940944</v>
          </cell>
          <cell r="AC129">
            <v>852374.48064166948</v>
          </cell>
          <cell r="AD129">
            <v>840709.10375053051</v>
          </cell>
          <cell r="AE129">
            <v>823588.46728540258</v>
          </cell>
          <cell r="AF129">
            <v>806437.76042415574</v>
          </cell>
          <cell r="AG129">
            <v>789438.56583271257</v>
          </cell>
          <cell r="AH129">
            <v>772688.2943209681</v>
          </cell>
          <cell r="AI129">
            <v>754902.07087705168</v>
          </cell>
          <cell r="AJ129">
            <v>741547.67928043159</v>
          </cell>
          <cell r="AK129">
            <v>727093.5554397126</v>
          </cell>
          <cell r="AL129">
            <v>714281.51593011874</v>
          </cell>
          <cell r="AM129">
            <v>700477.49931287742</v>
          </cell>
          <cell r="AN129">
            <v>687005.81001885538</v>
          </cell>
          <cell r="AO129">
            <v>676553.45796463243</v>
          </cell>
          <cell r="AP129">
            <v>665064.66385874746</v>
          </cell>
          <cell r="AQ129">
            <v>654971.1464359184</v>
          </cell>
          <cell r="AR129">
            <v>643800.11710410193</v>
          </cell>
          <cell r="AS129">
            <v>632753.06621415459</v>
          </cell>
        </row>
        <row r="130">
          <cell r="F130" t="str">
            <v>KAP</v>
          </cell>
          <cell r="G130">
            <v>2432243.1416867129</v>
          </cell>
          <cell r="H130">
            <v>2398596.9271740383</v>
          </cell>
          <cell r="I130">
            <v>2134406.4696192043</v>
          </cell>
          <cell r="J130">
            <v>1971895.0046338672</v>
          </cell>
          <cell r="K130">
            <v>2357120.0673722527</v>
          </cell>
          <cell r="L130">
            <v>2172446.5571437809</v>
          </cell>
          <cell r="M130">
            <v>2243941.5884600258</v>
          </cell>
          <cell r="N130">
            <v>2081789.5149601102</v>
          </cell>
          <cell r="O130">
            <v>2088530.0542064148</v>
          </cell>
          <cell r="P130">
            <v>1926844.4341191375</v>
          </cell>
          <cell r="Q130">
            <v>1879545.8644199322</v>
          </cell>
          <cell r="R130">
            <v>1827661.2607697514</v>
          </cell>
          <cell r="S130">
            <v>1771693.102459731</v>
          </cell>
          <cell r="T130">
            <v>1712149.7118897517</v>
          </cell>
          <cell r="U130">
            <v>1643933.9165457573</v>
          </cell>
          <cell r="V130">
            <v>1570764.0577192935</v>
          </cell>
          <cell r="W130">
            <v>1495526.9515457193</v>
          </cell>
          <cell r="X130">
            <v>1416213.0410651492</v>
          </cell>
          <cell r="Y130">
            <v>1394510.3646214243</v>
          </cell>
          <cell r="Z130">
            <v>1371340.9408242421</v>
          </cell>
          <cell r="AA130">
            <v>1352159.4527784034</v>
          </cell>
          <cell r="AB130">
            <v>1332240.0552553204</v>
          </cell>
          <cell r="AC130">
            <v>1309522.1669481602</v>
          </cell>
          <cell r="AD130">
            <v>1286640.4044792973</v>
          </cell>
          <cell r="AE130">
            <v>1267567.6342457149</v>
          </cell>
          <cell r="AF130">
            <v>1248363.6268448997</v>
          </cell>
          <cell r="AG130">
            <v>1229353.8282323359</v>
          </cell>
          <cell r="AH130">
            <v>1210730.6044362406</v>
          </cell>
          <cell r="AI130">
            <v>1190646.8023889954</v>
          </cell>
          <cell r="AJ130">
            <v>1179050.9965928257</v>
          </cell>
          <cell r="AK130">
            <v>1165888.6055931875</v>
          </cell>
          <cell r="AL130">
            <v>1155221.1861339745</v>
          </cell>
          <cell r="AM130">
            <v>1143203.4510413217</v>
          </cell>
          <cell r="AN130">
            <v>1131788.4721522671</v>
          </cell>
          <cell r="AO130">
            <v>1122721.2685686548</v>
          </cell>
          <cell r="AP130">
            <v>1112281.6698744919</v>
          </cell>
          <cell r="AQ130">
            <v>1103958.170767494</v>
          </cell>
          <cell r="AR130">
            <v>1094194.1629680821</v>
          </cell>
          <cell r="AS130">
            <v>1084700.7050975091</v>
          </cell>
        </row>
        <row r="131">
          <cell r="F131" t="str">
            <v>YHTEENSÄ</v>
          </cell>
          <cell r="G131">
            <v>12140896.941282876</v>
          </cell>
          <cell r="H131">
            <v>11986214.263285682</v>
          </cell>
          <cell r="I131">
            <v>11104299.251334444</v>
          </cell>
          <cell r="J131">
            <v>10557744.672168281</v>
          </cell>
          <cell r="K131">
            <v>11615020.677399827</v>
          </cell>
          <cell r="L131">
            <v>10701281.662892424</v>
          </cell>
          <cell r="M131">
            <v>10788938.593282156</v>
          </cell>
          <cell r="N131">
            <v>10297036.02020935</v>
          </cell>
          <cell r="O131">
            <v>10290422.470939334</v>
          </cell>
          <cell r="P131">
            <v>9674847.2938609459</v>
          </cell>
          <cell r="Q131">
            <v>9424615.9928301815</v>
          </cell>
          <cell r="R131">
            <v>9162719.8896719459</v>
          </cell>
          <cell r="S131">
            <v>8891969.1649944186</v>
          </cell>
          <cell r="T131">
            <v>8619902.8782367054</v>
          </cell>
          <cell r="U131">
            <v>8340496.7809495525</v>
          </cell>
          <cell r="V131">
            <v>8054666.3466715291</v>
          </cell>
          <cell r="W131">
            <v>7771326.1860689139</v>
          </cell>
          <cell r="X131">
            <v>7485606.9705270231</v>
          </cell>
          <cell r="Y131">
            <v>7370251.454728703</v>
          </cell>
          <cell r="Z131">
            <v>7208291.4486035658</v>
          </cell>
          <cell r="AA131">
            <v>7060953.5146817928</v>
          </cell>
          <cell r="AB131">
            <v>6919506.0362530909</v>
          </cell>
          <cell r="AC131">
            <v>6777806.4079028005</v>
          </cell>
          <cell r="AD131">
            <v>6641142.010582177</v>
          </cell>
          <cell r="AE131">
            <v>6521668.7610178208</v>
          </cell>
          <cell r="AF131">
            <v>6406604.887500735</v>
          </cell>
          <cell r="AG131">
            <v>6295545.1691231001</v>
          </cell>
          <cell r="AH131">
            <v>6188475.2620783336</v>
          </cell>
          <cell r="AI131">
            <v>6079930.5868558567</v>
          </cell>
          <cell r="AJ131">
            <v>5968555.9640738741</v>
          </cell>
          <cell r="AK131">
            <v>5856038.4374560872</v>
          </cell>
          <cell r="AL131">
            <v>5750438.5059302924</v>
          </cell>
          <cell r="AM131">
            <v>5642058.5811082069</v>
          </cell>
          <cell r="AN131">
            <v>5537255.0481981505</v>
          </cell>
          <cell r="AO131">
            <v>5447891.6223302344</v>
          </cell>
          <cell r="AP131">
            <v>5355285.573517032</v>
          </cell>
          <cell r="AQ131">
            <v>5267857.7067452008</v>
          </cell>
          <cell r="AR131">
            <v>5176736.8960962351</v>
          </cell>
          <cell r="AS131">
            <v>5086219.7538466305</v>
          </cell>
        </row>
        <row r="132">
          <cell r="F132" t="str">
            <v>MP+mopot</v>
          </cell>
          <cell r="O132">
            <v>117419.10510046837</v>
          </cell>
          <cell r="T132">
            <v>117027.7471778084</v>
          </cell>
          <cell r="Y132">
            <v>117605.39987868334</v>
          </cell>
          <cell r="AD132">
            <v>118259.63445897905</v>
          </cell>
          <cell r="AI132">
            <v>118932.07609666647</v>
          </cell>
          <cell r="AS132">
            <v>120276.96267455074</v>
          </cell>
        </row>
        <row r="135">
          <cell r="F135" t="str">
            <v>MEERI 2018</v>
          </cell>
          <cell r="G135">
            <v>592651.45237552118</v>
          </cell>
          <cell r="H135">
            <v>593475.22131974727</v>
          </cell>
          <cell r="I135">
            <v>523566.19150595972</v>
          </cell>
          <cell r="J135">
            <v>524586.38256451336</v>
          </cell>
          <cell r="K135">
            <v>497880.30650571443</v>
          </cell>
          <cell r="L135">
            <v>509193.84871931857</v>
          </cell>
          <cell r="M135">
            <v>507789.89714083599</v>
          </cell>
          <cell r="N135">
            <v>503192.34442698897</v>
          </cell>
          <cell r="O135">
            <v>498791.82122593955</v>
          </cell>
          <cell r="P135">
            <v>494664.07254480454</v>
          </cell>
          <cell r="Q135">
            <v>490487.98319677898</v>
          </cell>
          <cell r="R135">
            <v>486316.83837407362</v>
          </cell>
          <cell r="S135">
            <v>482376.58970102126</v>
          </cell>
          <cell r="T135">
            <v>478383.64604855055</v>
          </cell>
          <cell r="U135">
            <v>474364.14863102452</v>
          </cell>
          <cell r="V135">
            <v>470318.09744844277</v>
          </cell>
          <cell r="W135">
            <v>466245.49250080553</v>
          </cell>
          <cell r="X135">
            <v>462146.33378811274</v>
          </cell>
          <cell r="Y135">
            <v>458020.6213103644</v>
          </cell>
          <cell r="Z135">
            <v>453868.35506756051</v>
          </cell>
          <cell r="AA135">
            <v>449689.53505970119</v>
          </cell>
          <cell r="AB135">
            <v>445484.1612867862</v>
          </cell>
          <cell r="AC135">
            <v>441252.23374881572</v>
          </cell>
          <cell r="AD135">
            <v>436993.75244578969</v>
          </cell>
          <cell r="AE135">
            <v>432708.71737770812</v>
          </cell>
          <cell r="AF135">
            <v>428375.55218149535</v>
          </cell>
          <cell r="AG135">
            <v>424037.78559057973</v>
          </cell>
          <cell r="AH135">
            <v>419673.47189413785</v>
          </cell>
          <cell r="AI135">
            <v>415282.61109216989</v>
          </cell>
          <cell r="AJ135">
            <v>411288.93800815631</v>
          </cell>
          <cell r="AK135">
            <v>407265.31133877428</v>
          </cell>
          <cell r="AL135">
            <v>403211.73108402395</v>
          </cell>
          <cell r="AM135">
            <v>399109.39238717034</v>
          </cell>
          <cell r="AN135">
            <v>394996.32759453746</v>
          </cell>
          <cell r="AO135">
            <v>390853.31587620545</v>
          </cell>
          <cell r="AP135">
            <v>386680.35723217437</v>
          </cell>
          <cell r="AQ135">
            <v>382477.4516624441</v>
          </cell>
          <cell r="AR135">
            <v>378227.97372226836</v>
          </cell>
          <cell r="AS135">
            <v>373965.63024191034</v>
          </cell>
        </row>
        <row r="136">
          <cell r="F136" t="str">
            <v>RAILI 2018</v>
          </cell>
          <cell r="G136">
            <v>99408.142349734349</v>
          </cell>
          <cell r="H136">
            <v>91921.95716893331</v>
          </cell>
          <cell r="I136">
            <v>83846.66169384656</v>
          </cell>
          <cell r="J136">
            <v>67928.799947533596</v>
          </cell>
          <cell r="K136">
            <v>63421.120291741296</v>
          </cell>
          <cell r="L136">
            <v>63273.218598639316</v>
          </cell>
          <cell r="M136">
            <v>62585.365485046139</v>
          </cell>
          <cell r="N136">
            <v>61208.719037578529</v>
          </cell>
          <cell r="O136">
            <v>61206.861988841454</v>
          </cell>
          <cell r="P136">
            <v>61206.861988841454</v>
          </cell>
          <cell r="Q136">
            <v>61206.861988841454</v>
          </cell>
          <cell r="R136">
            <v>61206.861988841454</v>
          </cell>
          <cell r="S136">
            <v>61206.861988841454</v>
          </cell>
          <cell r="T136">
            <v>61206.861988841454</v>
          </cell>
          <cell r="U136">
            <v>61206.861988841454</v>
          </cell>
          <cell r="V136">
            <v>61206.861988841454</v>
          </cell>
          <cell r="W136">
            <v>61206.861988841454</v>
          </cell>
          <cell r="X136">
            <v>61206.861988841454</v>
          </cell>
          <cell r="Y136">
            <v>61206.861988841454</v>
          </cell>
          <cell r="Z136">
            <v>61206.861988841454</v>
          </cell>
          <cell r="AA136">
            <v>61206.861988841454</v>
          </cell>
          <cell r="AB136">
            <v>61206.861988841454</v>
          </cell>
          <cell r="AC136">
            <v>61206.861988841454</v>
          </cell>
          <cell r="AD136">
            <v>61206.861988841454</v>
          </cell>
          <cell r="AE136">
            <v>61206.861988841454</v>
          </cell>
          <cell r="AF136">
            <v>61206.861988841454</v>
          </cell>
          <cell r="AG136">
            <v>61206.861988841454</v>
          </cell>
          <cell r="AH136">
            <v>61206.861988841454</v>
          </cell>
          <cell r="AI136">
            <v>61206.861988841454</v>
          </cell>
          <cell r="AJ136">
            <v>61206.861988841454</v>
          </cell>
          <cell r="AK136">
            <v>61206.861988841454</v>
          </cell>
          <cell r="AL136">
            <v>61206.861988841454</v>
          </cell>
          <cell r="AM136">
            <v>61206.861988841454</v>
          </cell>
          <cell r="AN136">
            <v>61206.861988841454</v>
          </cell>
          <cell r="AO136">
            <v>61206.861988841454</v>
          </cell>
          <cell r="AP136">
            <v>61206.861988841454</v>
          </cell>
          <cell r="AQ136">
            <v>61206.861988841454</v>
          </cell>
          <cell r="AR136">
            <v>61206.861988841454</v>
          </cell>
          <cell r="AS136">
            <v>61206.861988841454</v>
          </cell>
        </row>
        <row r="137">
          <cell r="F137" t="str">
            <v>ILMA</v>
          </cell>
        </row>
        <row r="138">
          <cell r="F138" t="str">
            <v>YHTEENSÄ</v>
          </cell>
          <cell r="O138">
            <v>10967840.259254582</v>
          </cell>
          <cell r="T138">
            <v>9276521.1334519051</v>
          </cell>
          <cell r="Y138">
            <v>8007084.3379065925</v>
          </cell>
          <cell r="AD138">
            <v>7257602.2594757872</v>
          </cell>
          <cell r="AI138">
            <v>6675352.1360335341</v>
          </cell>
          <cell r="AS138">
            <v>5641669.2087519327</v>
          </cell>
        </row>
        <row r="140">
          <cell r="F140" t="str">
            <v>TYKO 2018</v>
          </cell>
          <cell r="G140">
            <v>2618605.1511311056</v>
          </cell>
          <cell r="H140">
            <v>2552306.9596180944</v>
          </cell>
          <cell r="I140">
            <v>2500945.875697793</v>
          </cell>
          <cell r="J140">
            <v>2414958.3035444585</v>
          </cell>
          <cell r="K140">
            <v>2317192.3514395407</v>
          </cell>
          <cell r="L140">
            <v>2422100.1379035395</v>
          </cell>
          <cell r="M140">
            <v>2469427.5214076773</v>
          </cell>
          <cell r="N140">
            <v>2446531.2760469937</v>
          </cell>
          <cell r="O140">
            <v>2423409.2139646723</v>
          </cell>
          <cell r="P140">
            <v>2401105.5483446205</v>
          </cell>
          <cell r="Q140">
            <v>2374709.5212765238</v>
          </cell>
          <cell r="R140">
            <v>2349986.6491694343</v>
          </cell>
          <cell r="S140">
            <v>2357776.5173914465</v>
          </cell>
          <cell r="T140">
            <v>2363416.2483389261</v>
          </cell>
          <cell r="U140">
            <v>2354412.1597008235</v>
          </cell>
          <cell r="V140">
            <v>2348614.643095809</v>
          </cell>
          <cell r="W140">
            <v>2351373.1657464593</v>
          </cell>
          <cell r="X140">
            <v>2352084.7593738819</v>
          </cell>
          <cell r="Y140">
            <v>2356692.572785255</v>
          </cell>
          <cell r="Z140">
            <v>2359038.5537404176</v>
          </cell>
          <cell r="AA140">
            <v>2357529.8002911247</v>
          </cell>
          <cell r="AB140">
            <v>2355372.5829829806</v>
          </cell>
          <cell r="AC140">
            <v>2354861.0068250406</v>
          </cell>
          <cell r="AD140">
            <v>2353082.7424910883</v>
          </cell>
          <cell r="AE140">
            <v>2350816.0667759404</v>
          </cell>
          <cell r="AF140">
            <v>2347814.5097562978</v>
          </cell>
          <cell r="AG140">
            <v>2348197.5888183117</v>
          </cell>
          <cell r="AH140">
            <v>2348389.8066133535</v>
          </cell>
          <cell r="AI140">
            <v>2348069.4589914745</v>
          </cell>
          <cell r="AS140"/>
        </row>
        <row r="143">
          <cell r="O143">
            <v>2020</v>
          </cell>
          <cell r="T143">
            <v>2025</v>
          </cell>
          <cell r="Y143">
            <v>2030</v>
          </cell>
          <cell r="AD143">
            <v>2035</v>
          </cell>
          <cell r="AI143">
            <v>2040</v>
          </cell>
          <cell r="AS143">
            <v>2050</v>
          </cell>
        </row>
        <row r="144">
          <cell r="O144">
            <v>1213.8225565808248</v>
          </cell>
          <cell r="T144">
            <v>1159.5193203140109</v>
          </cell>
          <cell r="Y144">
            <v>1147.2157282362493</v>
          </cell>
          <cell r="AD144">
            <v>1096.8859816271633</v>
          </cell>
          <cell r="AI144">
            <v>1071.2170456236206</v>
          </cell>
          <cell r="AS144">
            <v>933.01599062192724</v>
          </cell>
        </row>
        <row r="145">
          <cell r="O145">
            <v>2241.4967287175555</v>
          </cell>
          <cell r="T145">
            <v>1716.3692844253808</v>
          </cell>
          <cell r="Y145">
            <v>1295.3286294978052</v>
          </cell>
          <cell r="AD145">
            <v>1086.4684017935742</v>
          </cell>
          <cell r="AI145">
            <v>904.16184124492941</v>
          </cell>
          <cell r="AS145">
            <v>660.43296321361322</v>
          </cell>
        </row>
        <row r="146">
          <cell r="O146">
            <v>450.9006772088178</v>
          </cell>
          <cell r="T146">
            <v>833.54229167910808</v>
          </cell>
          <cell r="Y146">
            <v>989.58115011055861</v>
          </cell>
          <cell r="AD146">
            <v>889.05363018187882</v>
          </cell>
          <cell r="AI146">
            <v>804.98656567479497</v>
          </cell>
          <cell r="AS146">
            <v>652.4685587706291</v>
          </cell>
        </row>
        <row r="147">
          <cell r="O147">
            <v>84.823569169531083</v>
          </cell>
          <cell r="T147">
            <v>87.250431428961662</v>
          </cell>
          <cell r="Y147">
            <v>85.05503758885294</v>
          </cell>
          <cell r="AD147">
            <v>80.046648743208692</v>
          </cell>
          <cell r="AI147">
            <v>77.524402201443735</v>
          </cell>
          <cell r="AS147">
            <v>67.237581508209573</v>
          </cell>
        </row>
        <row r="148">
          <cell r="O148">
            <v>9.7706348333588533</v>
          </cell>
          <cell r="T148">
            <v>24.793913259392628</v>
          </cell>
          <cell r="Y148">
            <v>35.667076498354078</v>
          </cell>
          <cell r="AD148">
            <v>48.571336821618651</v>
          </cell>
          <cell r="AI148">
            <v>66.593544725921419</v>
          </cell>
          <cell r="AS148">
            <v>112.62248207833285</v>
          </cell>
        </row>
        <row r="149">
          <cell r="O149">
            <v>8.9644700433149609</v>
          </cell>
          <cell r="T149">
            <v>21.651680972521977</v>
          </cell>
          <cell r="Y149">
            <v>29.154574248529723</v>
          </cell>
          <cell r="AD149">
            <v>38.203027473202795</v>
          </cell>
          <cell r="AI149">
            <v>53.09281193030634</v>
          </cell>
          <cell r="AS149">
            <v>94.553316309850217</v>
          </cell>
        </row>
        <row r="150">
          <cell r="O150">
            <v>9.7672775120689828</v>
          </cell>
          <cell r="T150">
            <v>39.688907762831036</v>
          </cell>
          <cell r="Y150">
            <v>77.435160636679726</v>
          </cell>
          <cell r="AD150">
            <v>127.06746231049057</v>
          </cell>
          <cell r="AI150">
            <v>203.06258357040593</v>
          </cell>
          <cell r="AS150">
            <v>400.06822347203979</v>
          </cell>
        </row>
        <row r="151">
          <cell r="O151"/>
          <cell r="T151"/>
          <cell r="Y151"/>
          <cell r="AD151"/>
          <cell r="AI151"/>
          <cell r="AS151"/>
        </row>
        <row r="152">
          <cell r="O152">
            <v>4019.5459140654721</v>
          </cell>
          <cell r="T152">
            <v>3882.8158298422072</v>
          </cell>
          <cell r="Y152">
            <v>3659.4373568170299</v>
          </cell>
          <cell r="AD152">
            <v>3366.2964889511372</v>
          </cell>
          <cell r="AI152">
            <v>3180.6387949714217</v>
          </cell>
          <cell r="AS152">
            <v>2920.399115974602</v>
          </cell>
        </row>
        <row r="156">
          <cell r="O156">
            <v>2020</v>
          </cell>
          <cell r="T156">
            <v>2025</v>
          </cell>
          <cell r="Y156">
            <v>2030</v>
          </cell>
          <cell r="AD156">
            <v>2035</v>
          </cell>
          <cell r="AI156">
            <v>2040</v>
          </cell>
          <cell r="AS156">
            <v>2050</v>
          </cell>
        </row>
        <row r="158">
          <cell r="O158">
            <v>1730281631.7060988</v>
          </cell>
          <cell r="T158">
            <v>1668052331.6325622</v>
          </cell>
          <cell r="Y158">
            <v>1651323697.7177455</v>
          </cell>
          <cell r="AD158">
            <v>1579422308.877028</v>
          </cell>
          <cell r="AI158">
            <v>1542705098.4679</v>
          </cell>
          <cell r="AS158">
            <v>1343211776.3014286</v>
          </cell>
        </row>
        <row r="159">
          <cell r="O159">
            <v>4989934.3215060523</v>
          </cell>
          <cell r="T159">
            <v>3446615.0701272036</v>
          </cell>
          <cell r="Y159">
            <v>2977737.6449538027</v>
          </cell>
          <cell r="AD159">
            <v>2844693.908991877</v>
          </cell>
          <cell r="AI159">
            <v>2809625.5288545643</v>
          </cell>
          <cell r="AS159">
            <v>3032256.0950287064</v>
          </cell>
        </row>
        <row r="160">
          <cell r="O160">
            <v>0</v>
          </cell>
          <cell r="T160">
            <v>0</v>
          </cell>
          <cell r="Y160">
            <v>0</v>
          </cell>
          <cell r="AD160">
            <v>0</v>
          </cell>
          <cell r="AI160">
            <v>0</v>
          </cell>
          <cell r="AS160">
            <v>0</v>
          </cell>
        </row>
        <row r="161">
          <cell r="O161">
            <v>0</v>
          </cell>
          <cell r="T161">
            <v>0</v>
          </cell>
          <cell r="Y161">
            <v>0</v>
          </cell>
          <cell r="AD161">
            <v>0</v>
          </cell>
          <cell r="AI161">
            <v>0</v>
          </cell>
          <cell r="AS161">
            <v>0</v>
          </cell>
        </row>
        <row r="162">
          <cell r="O162">
            <v>1735271566.0276048</v>
          </cell>
          <cell r="T162">
            <v>1671498946.7026894</v>
          </cell>
          <cell r="Y162">
            <v>1654301435.3626993</v>
          </cell>
          <cell r="AD162">
            <v>1582267002.7860198</v>
          </cell>
          <cell r="AI162">
            <v>1545514723.9967546</v>
          </cell>
          <cell r="AS162">
            <v>1346244032.3964572</v>
          </cell>
        </row>
        <row r="165">
          <cell r="O165">
            <v>967531228.99179685</v>
          </cell>
          <cell r="T165">
            <v>830198100.68878472</v>
          </cell>
          <cell r="Y165">
            <v>643024159.44292045</v>
          </cell>
          <cell r="AD165">
            <v>444697653.4775852</v>
          </cell>
          <cell r="AI165">
            <v>307400621.20760757</v>
          </cell>
          <cell r="AS165">
            <v>138187113.84745383</v>
          </cell>
        </row>
        <row r="166">
          <cell r="O166">
            <v>381197207.07725924</v>
          </cell>
          <cell r="T166">
            <v>339192910.01329857</v>
          </cell>
          <cell r="Y166">
            <v>292740958.55736977</v>
          </cell>
          <cell r="AD166">
            <v>254006267.91954261</v>
          </cell>
          <cell r="AI166">
            <v>222350751.66920471</v>
          </cell>
          <cell r="AS166">
            <v>175440760.60275412</v>
          </cell>
        </row>
        <row r="167">
          <cell r="O167">
            <v>228600619.15803599</v>
          </cell>
          <cell r="T167">
            <v>221794729.17060387</v>
          </cell>
          <cell r="Y167">
            <v>204706442.37886506</v>
          </cell>
          <cell r="AD167">
            <v>181598941.04831341</v>
          </cell>
          <cell r="AI167">
            <v>163333528.3904478</v>
          </cell>
          <cell r="AS167">
            <v>139571622.74813139</v>
          </cell>
        </row>
        <row r="168">
          <cell r="O168">
            <v>1589448615.1165669</v>
          </cell>
          <cell r="T168">
            <v>1630131576.4455619</v>
          </cell>
          <cell r="Y168">
            <v>1580063613.2831907</v>
          </cell>
          <cell r="AD168">
            <v>1473680739.7850382</v>
          </cell>
          <cell r="AI168">
            <v>1345443966.4150238</v>
          </cell>
          <cell r="AS168">
            <v>1114576248.179801</v>
          </cell>
        </row>
        <row r="169">
          <cell r="O169">
            <v>3166777670.3436589</v>
          </cell>
          <cell r="T169">
            <v>3021317316.3182492</v>
          </cell>
          <cell r="Y169">
            <v>2720535173.6623459</v>
          </cell>
          <cell r="AD169">
            <v>2353983602.2304792</v>
          </cell>
          <cell r="AI169">
            <v>2038528867.6822839</v>
          </cell>
          <cell r="AS169">
            <v>1567775745.3781404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loitussivu"/>
      <sheetName val="Päivitettävää"/>
      <sheetName val="Vielä tekemättä"/>
      <sheetName val="Kertoimet"/>
      <sheetName val="Suoritejakaumat"/>
      <sheetName val="Suoritelaskenta"/>
      <sheetName val="Kaikki_autot"/>
      <sheetName val="Netti"/>
      <sheetName val="Netti_English"/>
      <sheetName val="Myyntiosuudet"/>
      <sheetName val="Biopolttoaineet"/>
      <sheetName val="HA_kanta"/>
      <sheetName val="HA_suor"/>
      <sheetName val="HA_kulutus"/>
      <sheetName val="HA_enn"/>
      <sheetName val="HA_tulokset"/>
      <sheetName val="PA_kanta"/>
      <sheetName val="PA_suor"/>
      <sheetName val="PA_kulutus"/>
      <sheetName val="PA_enn"/>
      <sheetName val="PA_tulokset"/>
      <sheetName val="LA_kanta"/>
      <sheetName val="LA_suor"/>
      <sheetName val="LA_kulutus"/>
      <sheetName val="LA_enn"/>
      <sheetName val="LA_tulokset"/>
      <sheetName val="KA_kanta"/>
      <sheetName val="KA_suor"/>
      <sheetName val="KA_kulutus"/>
      <sheetName val="KA_enn"/>
      <sheetName val="KA_tulokset"/>
      <sheetName val="KAIP_kanta"/>
      <sheetName val="KAIP_suor"/>
      <sheetName val="KAIP_kulutus"/>
      <sheetName val="KAIP_enn"/>
      <sheetName val="KAIP_tulokset"/>
      <sheetName val="KAP_kanta"/>
      <sheetName val="KAP_suor"/>
      <sheetName val="KAP_kulutus"/>
      <sheetName val="KAP_enn"/>
      <sheetName val="KAP_tulokset"/>
      <sheetName val="HA_kat_osuuslaskenta"/>
      <sheetName val="Yksittäintuodut"/>
      <sheetName val="Linja-autodata"/>
      <sheetName val="Sheet5"/>
      <sheetName val="Pakettiautodataa"/>
      <sheetName val="kuorma-autodata"/>
      <sheetName val="Spekulaati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O7">
            <v>2020</v>
          </cell>
          <cell r="T7">
            <v>2025</v>
          </cell>
          <cell r="Y7">
            <v>2030</v>
          </cell>
          <cell r="AD7">
            <v>2035</v>
          </cell>
          <cell r="AI7">
            <v>2040</v>
          </cell>
          <cell r="AS7">
            <v>2050</v>
          </cell>
        </row>
        <row r="8">
          <cell r="O8">
            <v>1922099.5079910876</v>
          </cell>
          <cell r="T8">
            <v>1827240.1405390678</v>
          </cell>
          <cell r="Y8">
            <v>1773801.8450117316</v>
          </cell>
          <cell r="AD8">
            <v>1693101.0525068291</v>
          </cell>
          <cell r="AI8">
            <v>1606446.8678253067</v>
          </cell>
          <cell r="AS8">
            <v>1319167.2371168663</v>
          </cell>
        </row>
        <row r="9">
          <cell r="O9">
            <v>8572.1115646401267</v>
          </cell>
          <cell r="T9">
            <v>7796.270630248704</v>
          </cell>
          <cell r="Y9">
            <v>5836.0239700106576</v>
          </cell>
          <cell r="AD9">
            <v>3165.0371694808728</v>
          </cell>
          <cell r="AI9">
            <v>1427.0880660149892</v>
          </cell>
          <cell r="AS9">
            <v>168.48271366950971</v>
          </cell>
        </row>
        <row r="10">
          <cell r="O10">
            <v>789586.55464915163</v>
          </cell>
          <cell r="T10">
            <v>787625.03018419968</v>
          </cell>
          <cell r="Y10">
            <v>702578.85839677323</v>
          </cell>
          <cell r="AD10">
            <v>553834.46856120985</v>
          </cell>
          <cell r="AI10">
            <v>423731.50202400464</v>
          </cell>
          <cell r="AS10">
            <v>221569.54188388612</v>
          </cell>
        </row>
        <row r="11">
          <cell r="O11">
            <v>13529.38084704953</v>
          </cell>
          <cell r="T11">
            <v>25566.200346556328</v>
          </cell>
          <cell r="Y11">
            <v>24790.114087823076</v>
          </cell>
          <cell r="AD11">
            <v>17792.715687415694</v>
          </cell>
          <cell r="AI11">
            <v>10744.219140858879</v>
          </cell>
          <cell r="AS11">
            <v>2211.0755814401118</v>
          </cell>
        </row>
        <row r="12">
          <cell r="O12">
            <v>31856.879019892131</v>
          </cell>
          <cell r="T12">
            <v>118630.12368024331</v>
          </cell>
          <cell r="Y12">
            <v>193848.65017741499</v>
          </cell>
          <cell r="AD12">
            <v>206033.61343854177</v>
          </cell>
          <cell r="AI12">
            <v>184613.36588924934</v>
          </cell>
          <cell r="AS12">
            <v>96274.113264848464</v>
          </cell>
        </row>
        <row r="13">
          <cell r="O13">
            <v>2210.79263010359</v>
          </cell>
          <cell r="T13">
            <v>4526.3080439672549</v>
          </cell>
          <cell r="Y13">
            <v>4484.9919235214757</v>
          </cell>
          <cell r="AD13">
            <v>3027.9881036100805</v>
          </cell>
          <cell r="AI13">
            <v>1693.0463082704505</v>
          </cell>
          <cell r="AS13">
            <v>293.98819140695491</v>
          </cell>
        </row>
        <row r="14">
          <cell r="O14">
            <v>8859.9205763847858</v>
          </cell>
          <cell r="T14">
            <v>66929.521541313006</v>
          </cell>
          <cell r="Y14">
            <v>212108.87209576584</v>
          </cell>
          <cell r="AD14">
            <v>441690.96939754306</v>
          </cell>
          <cell r="AI14">
            <v>745635.62259021541</v>
          </cell>
          <cell r="AS14">
            <v>1510099.1182061087</v>
          </cell>
        </row>
        <row r="15">
          <cell r="O15">
            <v>42927.592226380504</v>
          </cell>
          <cell r="T15">
            <v>190085.95326552357</v>
          </cell>
          <cell r="Y15">
            <v>410442.51419670228</v>
          </cell>
          <cell r="AD15">
            <v>650752.57093969488</v>
          </cell>
          <cell r="AI15">
            <v>931942.0347877352</v>
          </cell>
          <cell r="AS15">
            <v>1606667.2196623641</v>
          </cell>
        </row>
        <row r="16">
          <cell r="O16">
            <v>1</v>
          </cell>
          <cell r="T16">
            <v>0.93296495339105068</v>
          </cell>
          <cell r="Y16">
            <v>0.72908933979683133</v>
          </cell>
          <cell r="AD16">
            <v>0.44291067354936237</v>
          </cell>
          <cell r="AI16">
            <v>0.21524839841043911</v>
          </cell>
          <cell r="AS16">
            <v>2.4939823200196783E-2</v>
          </cell>
        </row>
        <row r="17">
          <cell r="O17">
            <v>2776716.1472783093</v>
          </cell>
          <cell r="T17">
            <v>2838314.5279305498</v>
          </cell>
          <cell r="Y17">
            <v>2917450.0847523804</v>
          </cell>
          <cell r="AD17">
            <v>2918646.2877753042</v>
          </cell>
          <cell r="AI17">
            <v>2974291.9270923194</v>
          </cell>
          <cell r="AS17">
            <v>3149783.581898049</v>
          </cell>
        </row>
        <row r="18">
          <cell r="O18">
            <v>7867.5693204599784</v>
          </cell>
          <cell r="T18">
            <v>4784.0493450945514</v>
          </cell>
          <cell r="Y18">
            <v>3773.2975439626066</v>
          </cell>
          <cell r="AD18">
            <v>3647.5129877927566</v>
          </cell>
          <cell r="AI18">
            <v>3875.0212462422992</v>
          </cell>
          <cell r="AS18">
            <v>4534.2140089916593</v>
          </cell>
        </row>
        <row r="19">
          <cell r="O19">
            <v>0</v>
          </cell>
          <cell r="T19">
            <v>0</v>
          </cell>
          <cell r="Y19">
            <v>0</v>
          </cell>
          <cell r="AD19">
            <v>0</v>
          </cell>
          <cell r="AI19">
            <v>0</v>
          </cell>
          <cell r="AS19">
            <v>0</v>
          </cell>
        </row>
        <row r="20">
          <cell r="O20">
            <v>315889.10718001839</v>
          </cell>
          <cell r="T20">
            <v>301924.08066777146</v>
          </cell>
          <cell r="Y20">
            <v>292130.2089300825</v>
          </cell>
          <cell r="AD20">
            <v>278000.36046579154</v>
          </cell>
          <cell r="AI20">
            <v>258371.12103397056</v>
          </cell>
          <cell r="AS20">
            <v>199578.22912359959</v>
          </cell>
        </row>
        <row r="21">
          <cell r="O21">
            <v>320.05284568150887</v>
          </cell>
          <cell r="T21">
            <v>312.92180248306113</v>
          </cell>
          <cell r="Y21">
            <v>250.44947664539725</v>
          </cell>
          <cell r="AD21">
            <v>166.69268191117888</v>
          </cell>
          <cell r="AI21">
            <v>94.390787339141824</v>
          </cell>
          <cell r="AS21">
            <v>18.478097950708939</v>
          </cell>
        </row>
        <row r="22">
          <cell r="O22">
            <v>18.993133067372472</v>
          </cell>
          <cell r="T22">
            <v>17.963680875400147</v>
          </cell>
          <cell r="Y22">
            <v>14.360204478651553</v>
          </cell>
          <cell r="AD22">
            <v>9.5760934462232541</v>
          </cell>
          <cell r="AI22">
            <v>5.2908310457761534</v>
          </cell>
          <cell r="AS22">
            <v>0.89149015841624379</v>
          </cell>
        </row>
        <row r="23">
          <cell r="O23">
            <v>393.09146414278581</v>
          </cell>
          <cell r="T23">
            <v>2833.1953450810738</v>
          </cell>
          <cell r="Y23">
            <v>7787.3186530612111</v>
          </cell>
          <cell r="AD23">
            <v>15847.494786099298</v>
          </cell>
          <cell r="AI23">
            <v>25039.12811763693</v>
          </cell>
          <cell r="AS23">
            <v>42374.601429608061</v>
          </cell>
        </row>
        <row r="24">
          <cell r="O24">
            <v>1268.2361065842365</v>
          </cell>
          <cell r="T24">
            <v>5789.1435854939227</v>
          </cell>
          <cell r="Y24">
            <v>13059.08243060172</v>
          </cell>
          <cell r="AD24">
            <v>24556.422820040032</v>
          </cell>
          <cell r="AI24">
            <v>40378.909880007435</v>
          </cell>
          <cell r="AS24">
            <v>77587.89061977464</v>
          </cell>
        </row>
        <row r="25">
          <cell r="O25">
            <v>0</v>
          </cell>
          <cell r="T25">
            <v>0</v>
          </cell>
          <cell r="Y25">
            <v>0</v>
          </cell>
          <cell r="AD25">
            <v>0</v>
          </cell>
          <cell r="AI25">
            <v>0</v>
          </cell>
          <cell r="AS25">
            <v>0</v>
          </cell>
        </row>
        <row r="26">
          <cell r="O26">
            <v>325757.05004995427</v>
          </cell>
          <cell r="T26">
            <v>315661.3544267994</v>
          </cell>
          <cell r="Y26">
            <v>317014.71723883209</v>
          </cell>
          <cell r="AD26">
            <v>322228.05983508105</v>
          </cell>
          <cell r="AI26">
            <v>327763.86189624213</v>
          </cell>
          <cell r="AS26">
            <v>324094.30477008311</v>
          </cell>
        </row>
        <row r="27">
          <cell r="O27">
            <v>12699.667752439884</v>
          </cell>
          <cell r="T27">
            <v>13101.735114625986</v>
          </cell>
          <cell r="Y27">
            <v>13115.906323136829</v>
          </cell>
          <cell r="AD27">
            <v>12911.129718975339</v>
          </cell>
          <cell r="AI27">
            <v>12478.893971361846</v>
          </cell>
          <cell r="AS27">
            <v>11004.948378527984</v>
          </cell>
        </row>
        <row r="28">
          <cell r="O28">
            <v>40.133968373364105</v>
          </cell>
          <cell r="T28">
            <v>104.30333371809066</v>
          </cell>
          <cell r="Y28">
            <v>187.93592554833998</v>
          </cell>
          <cell r="AD28">
            <v>280.04976863891534</v>
          </cell>
          <cell r="AI28">
            <v>359.41383078924827</v>
          </cell>
          <cell r="AS28">
            <v>450.58070022346567</v>
          </cell>
        </row>
        <row r="29">
          <cell r="O29">
            <v>82.5</v>
          </cell>
          <cell r="T29">
            <v>391.66696615666547</v>
          </cell>
          <cell r="Y29">
            <v>821.35600913416727</v>
          </cell>
          <cell r="AD29">
            <v>1380.1424874173542</v>
          </cell>
          <cell r="AI29">
            <v>2045.6828239529884</v>
          </cell>
          <cell r="AS29">
            <v>3409.1199736351296</v>
          </cell>
        </row>
        <row r="30">
          <cell r="O30">
            <v>0</v>
          </cell>
          <cell r="T30">
            <v>0</v>
          </cell>
          <cell r="Y30">
            <v>0</v>
          </cell>
          <cell r="AD30">
            <v>0</v>
          </cell>
          <cell r="AI30">
            <v>0</v>
          </cell>
          <cell r="AS30">
            <v>0</v>
          </cell>
        </row>
        <row r="31">
          <cell r="O31">
            <v>12822.301720813248</v>
          </cell>
          <cell r="T31">
            <v>13597.705414500742</v>
          </cell>
          <cell r="Y31">
            <v>14125.198257819337</v>
          </cell>
          <cell r="AD31">
            <v>14571.321975031608</v>
          </cell>
          <cell r="AI31">
            <v>14883.990626104081</v>
          </cell>
          <cell r="AS31">
            <v>14864.64905238658</v>
          </cell>
        </row>
        <row r="32">
          <cell r="O32">
            <v>69874.521440039665</v>
          </cell>
          <cell r="T32">
            <v>72413.298899196321</v>
          </cell>
          <cell r="Y32">
            <v>74084.656892662475</v>
          </cell>
          <cell r="AD32">
            <v>76520.818161085437</v>
          </cell>
          <cell r="AI32">
            <v>78026.836479792546</v>
          </cell>
          <cell r="AS32">
            <v>78201.683806441768</v>
          </cell>
        </row>
        <row r="33">
          <cell r="O33">
            <v>123.33947461473184</v>
          </cell>
          <cell r="T33">
            <v>475.17621742241784</v>
          </cell>
          <cell r="Y33">
            <v>1064.8039618429646</v>
          </cell>
          <cell r="AD33">
            <v>1900.0099159776469</v>
          </cell>
          <cell r="AI33">
            <v>2803.4206399960381</v>
          </cell>
          <cell r="AS33">
            <v>4595.0356776936305</v>
          </cell>
        </row>
        <row r="34">
          <cell r="O34">
            <v>32.305300740707416</v>
          </cell>
          <cell r="T34">
            <v>203.35381253510809</v>
          </cell>
          <cell r="Y34">
            <v>538.28761266493859</v>
          </cell>
          <cell r="AD34">
            <v>934.02964317175122</v>
          </cell>
          <cell r="AI34">
            <v>1314.090731778459</v>
          </cell>
          <cell r="AS34">
            <v>2030.6405420249425</v>
          </cell>
        </row>
        <row r="35">
          <cell r="O35">
            <v>12.74800391456551</v>
          </cell>
          <cell r="T35">
            <v>163.72969469687723</v>
          </cell>
          <cell r="Y35">
            <v>526.66262722402678</v>
          </cell>
          <cell r="AD35">
            <v>1090.1052447656425</v>
          </cell>
          <cell r="AI35">
            <v>1756.6652865104336</v>
          </cell>
          <cell r="AS35">
            <v>3230.3829341046508</v>
          </cell>
        </row>
        <row r="36">
          <cell r="O36">
            <v>0</v>
          </cell>
          <cell r="T36">
            <v>0</v>
          </cell>
          <cell r="Y36">
            <v>0</v>
          </cell>
          <cell r="AD36">
            <v>0</v>
          </cell>
          <cell r="AI36">
            <v>0</v>
          </cell>
          <cell r="AS36">
            <v>0</v>
          </cell>
        </row>
        <row r="37">
          <cell r="O37">
            <v>70042.914219309678</v>
          </cell>
          <cell r="T37">
            <v>73255.558623850709</v>
          </cell>
          <cell r="Y37">
            <v>76214.411094394396</v>
          </cell>
          <cell r="AD37">
            <v>80444.962965000479</v>
          </cell>
          <cell r="AI37">
            <v>83901.013138077484</v>
          </cell>
          <cell r="AS37">
            <v>88057.742960264979</v>
          </cell>
        </row>
        <row r="38">
          <cell r="O38">
            <v>27148.081081091303</v>
          </cell>
          <cell r="T38">
            <v>27940.273976646982</v>
          </cell>
          <cell r="Y38">
            <v>28190.254917483351</v>
          </cell>
          <cell r="AD38">
            <v>28310.934280085006</v>
          </cell>
          <cell r="AI38">
            <v>27703.75253975645</v>
          </cell>
          <cell r="AS38">
            <v>24705.83907461357</v>
          </cell>
        </row>
        <row r="39">
          <cell r="O39">
            <v>19.858320159083046</v>
          </cell>
          <cell r="T39">
            <v>216.14117549650578</v>
          </cell>
          <cell r="Y39">
            <v>633.73842489171284</v>
          </cell>
          <cell r="AD39">
            <v>1396.3612813391544</v>
          </cell>
          <cell r="AI39">
            <v>2555.0237654344232</v>
          </cell>
          <cell r="AS39">
            <v>5679.3339343716225</v>
          </cell>
        </row>
        <row r="40">
          <cell r="O40">
            <v>39.269000000000005</v>
          </cell>
          <cell r="T40">
            <v>178.88542978907515</v>
          </cell>
          <cell r="Y40">
            <v>410.77909471184745</v>
          </cell>
          <cell r="AD40">
            <v>690.22890411034666</v>
          </cell>
          <cell r="AI40">
            <v>917.39240552844285</v>
          </cell>
          <cell r="AS40">
            <v>1170.4845122911524</v>
          </cell>
        </row>
        <row r="41">
          <cell r="O41">
            <v>23.269000000000002</v>
          </cell>
          <cell r="T41">
            <v>143.14424635917831</v>
          </cell>
          <cell r="Y41">
            <v>357.8305875393923</v>
          </cell>
          <cell r="AD41">
            <v>700.72928122173789</v>
          </cell>
          <cell r="AI41">
            <v>1160.0620426777741</v>
          </cell>
          <cell r="AS41">
            <v>2283.1317965261251</v>
          </cell>
        </row>
        <row r="42">
          <cell r="O42">
            <v>0</v>
          </cell>
          <cell r="T42">
            <v>0</v>
          </cell>
          <cell r="Y42">
            <v>0</v>
          </cell>
          <cell r="AD42">
            <v>0</v>
          </cell>
          <cell r="AI42">
            <v>0</v>
          </cell>
          <cell r="AS42">
            <v>0</v>
          </cell>
        </row>
        <row r="43">
          <cell r="O43">
            <v>27230.477401250388</v>
          </cell>
          <cell r="T43">
            <v>28478.44482829174</v>
          </cell>
          <cell r="Y43">
            <v>29592.603024626304</v>
          </cell>
          <cell r="AD43">
            <v>31098.253746756247</v>
          </cell>
          <cell r="AI43">
            <v>32336.230753397092</v>
          </cell>
          <cell r="AS43">
            <v>33838.789317802468</v>
          </cell>
        </row>
        <row r="44">
          <cell r="O44"/>
          <cell r="T44"/>
          <cell r="Y44"/>
          <cell r="AD44"/>
          <cell r="AI44"/>
          <cell r="AS44"/>
        </row>
        <row r="45">
          <cell r="T45"/>
          <cell r="Y45"/>
          <cell r="AI45"/>
        </row>
        <row r="46">
          <cell r="T46"/>
          <cell r="Y46"/>
          <cell r="AI46"/>
        </row>
        <row r="47">
          <cell r="O47">
            <v>2020</v>
          </cell>
          <cell r="T47">
            <v>2025</v>
          </cell>
          <cell r="Y47">
            <v>2030</v>
          </cell>
          <cell r="AD47">
            <v>2035</v>
          </cell>
          <cell r="AI47">
            <v>2040</v>
          </cell>
          <cell r="AS47">
            <v>2050</v>
          </cell>
        </row>
        <row r="48">
          <cell r="O48">
            <v>42079656815.681458</v>
          </cell>
          <cell r="T48">
            <v>43659532276.602242</v>
          </cell>
          <cell r="Y48">
            <v>45543658124.880684</v>
          </cell>
          <cell r="AD48">
            <v>46078920537.600067</v>
          </cell>
          <cell r="AI48">
            <v>48176993372.146629</v>
          </cell>
          <cell r="AS48">
            <v>50547016570.730698</v>
          </cell>
        </row>
        <row r="49">
          <cell r="O49">
            <v>5717755994.7928867</v>
          </cell>
          <cell r="T49">
            <v>5694545355.1974144</v>
          </cell>
          <cell r="Y49">
            <v>5697039403.7286253</v>
          </cell>
          <cell r="AD49">
            <v>5792780904.6238365</v>
          </cell>
          <cell r="AI49">
            <v>5890449226.5277948</v>
          </cell>
          <cell r="AS49">
            <v>6011347858.0625305</v>
          </cell>
        </row>
        <row r="50">
          <cell r="O50">
            <v>630150326.95681822</v>
          </cell>
          <cell r="T50">
            <v>649593321.87318194</v>
          </cell>
          <cell r="Y50">
            <v>665505355.50852609</v>
          </cell>
          <cell r="AD50">
            <v>668416226.31808734</v>
          </cell>
          <cell r="AI50">
            <v>673872974.03272724</v>
          </cell>
          <cell r="AS50">
            <v>689662957.65126753</v>
          </cell>
        </row>
        <row r="51">
          <cell r="O51">
            <v>3511383590.2476645</v>
          </cell>
          <cell r="T51">
            <v>3756941264.6746321</v>
          </cell>
          <cell r="Y51">
            <v>3976268179.412014</v>
          </cell>
          <cell r="AD51">
            <v>4140116769.7732439</v>
          </cell>
          <cell r="AI51">
            <v>4172026259.2052112</v>
          </cell>
          <cell r="AS51">
            <v>4077465021.1951156</v>
          </cell>
        </row>
        <row r="52">
          <cell r="O52">
            <v>51938946727.678825</v>
          </cell>
          <cell r="T52">
            <v>53760612218.347466</v>
          </cell>
          <cell r="Y52">
            <v>55882471063.529846</v>
          </cell>
          <cell r="AD52">
            <v>56680234438.315239</v>
          </cell>
          <cell r="AI52">
            <v>58913341831.912361</v>
          </cell>
          <cell r="AS52">
            <v>61325492407.63961</v>
          </cell>
        </row>
        <row r="73">
          <cell r="O73">
            <v>2020</v>
          </cell>
          <cell r="T73">
            <v>2025</v>
          </cell>
          <cell r="Y73">
            <v>2030</v>
          </cell>
          <cell r="AD73">
            <v>2035</v>
          </cell>
          <cell r="AI73">
            <v>2040</v>
          </cell>
          <cell r="AS73">
            <v>2050</v>
          </cell>
        </row>
        <row r="74">
          <cell r="O74">
            <v>1734237702.6411757</v>
          </cell>
          <cell r="T74">
            <v>1636004733.8026807</v>
          </cell>
          <cell r="Y74">
            <v>1531080139.6833766</v>
          </cell>
          <cell r="AD74">
            <v>1372388176.054055</v>
          </cell>
          <cell r="AI74">
            <v>1251580556.8969948</v>
          </cell>
          <cell r="AS74">
            <v>928652520.49710202</v>
          </cell>
        </row>
        <row r="75">
          <cell r="O75">
            <v>10981763.580583194</v>
          </cell>
          <cell r="T75">
            <v>8869831.8018774092</v>
          </cell>
          <cell r="Y75">
            <v>5739721.2271155184</v>
          </cell>
          <cell r="AD75">
            <v>2434375.3773957519</v>
          </cell>
          <cell r="AI75">
            <v>825379.30743430229</v>
          </cell>
          <cell r="AS75">
            <v>36994.03480832668</v>
          </cell>
        </row>
        <row r="76">
          <cell r="O76">
            <v>0</v>
          </cell>
          <cell r="T76">
            <v>0</v>
          </cell>
          <cell r="Y76">
            <v>0</v>
          </cell>
          <cell r="AD76">
            <v>0</v>
          </cell>
          <cell r="AI76">
            <v>0</v>
          </cell>
          <cell r="AS76">
            <v>0</v>
          </cell>
        </row>
        <row r="77">
          <cell r="O77">
            <v>3166777670.3436589</v>
          </cell>
          <cell r="T77">
            <v>3021317316.3182492</v>
          </cell>
          <cell r="Y77">
            <v>2720535173.6623459</v>
          </cell>
          <cell r="AD77">
            <v>2353983602.2304792</v>
          </cell>
          <cell r="AI77">
            <v>2038528867.6822839</v>
          </cell>
          <cell r="AS77">
            <v>1567775745.3781404</v>
          </cell>
        </row>
        <row r="78">
          <cell r="O78">
            <v>20430866.822981261</v>
          </cell>
          <cell r="T78">
            <v>50649502.979187131</v>
          </cell>
          <cell r="Y78">
            <v>70688823.060941994</v>
          </cell>
          <cell r="AD78">
            <v>94628532.491626441</v>
          </cell>
          <cell r="AI78">
            <v>130519472.90755481</v>
          </cell>
          <cell r="AS78">
            <v>225927806.31208619</v>
          </cell>
        </row>
        <row r="79">
          <cell r="O79">
            <v>117026300.82517385</v>
          </cell>
          <cell r="T79">
            <v>592852555.47530293</v>
          </cell>
          <cell r="Y79">
            <v>1406341778.8643277</v>
          </cell>
          <cell r="AD79">
            <v>2391522641.2352233</v>
          </cell>
          <cell r="AI79">
            <v>3674821610.0230312</v>
          </cell>
          <cell r="AS79">
            <v>6554885689.9236784</v>
          </cell>
        </row>
        <row r="80">
          <cell r="O80">
            <v>173.31872252528999</v>
          </cell>
          <cell r="T80">
            <v>142.90053864826524</v>
          </cell>
          <cell r="Y80">
            <v>95.981458671557846</v>
          </cell>
          <cell r="AD80">
            <v>47.006167725076793</v>
          </cell>
          <cell r="AI80">
            <v>15.768213463016131</v>
          </cell>
          <cell r="AS80">
            <v>0</v>
          </cell>
        </row>
        <row r="84">
          <cell r="O84">
            <v>2020</v>
          </cell>
          <cell r="T84">
            <v>2025</v>
          </cell>
          <cell r="Y84">
            <v>2030</v>
          </cell>
          <cell r="AD84">
            <v>2035</v>
          </cell>
          <cell r="AI84">
            <v>2040</v>
          </cell>
          <cell r="AS84">
            <v>2050</v>
          </cell>
        </row>
        <row r="85">
          <cell r="O85">
            <v>1578461834.6192524</v>
          </cell>
          <cell r="T85">
            <v>1476735521.9368818</v>
          </cell>
          <cell r="Y85">
            <v>1381615803.7600138</v>
          </cell>
          <cell r="AD85">
            <v>1237981709.4624093</v>
          </cell>
          <cell r="AI85">
            <v>1128782375.2877614</v>
          </cell>
          <cell r="AS85">
            <v>837446188.97944593</v>
          </cell>
        </row>
        <row r="86">
          <cell r="O86">
            <v>2615995262.9473019</v>
          </cell>
          <cell r="T86">
            <v>2006166807.2095754</v>
          </cell>
          <cell r="Y86">
            <v>1536271540.4794836</v>
          </cell>
          <cell r="AD86">
            <v>1312776062.0343063</v>
          </cell>
          <cell r="AI86">
            <v>1118478534.9664807</v>
          </cell>
          <cell r="AS86">
            <v>857050955.01362467</v>
          </cell>
        </row>
        <row r="87">
          <cell r="O87">
            <v>550782407.39635718</v>
          </cell>
          <cell r="T87">
            <v>1015150509.1086736</v>
          </cell>
          <cell r="Y87">
            <v>1184263633.1828628</v>
          </cell>
          <cell r="AD87">
            <v>1041207540.1961731</v>
          </cell>
          <cell r="AI87">
            <v>920050332.71580315</v>
          </cell>
          <cell r="AS87">
            <v>710724790.36451578</v>
          </cell>
        </row>
        <row r="88">
          <cell r="O88">
            <v>166757631.60250652</v>
          </cell>
          <cell r="T88">
            <v>168139043.66767639</v>
          </cell>
          <cell r="Y88">
            <v>155204057.15047827</v>
          </cell>
          <cell r="AD88">
            <v>136840841.96904171</v>
          </cell>
          <cell r="AI88">
            <v>123623560.91666766</v>
          </cell>
          <cell r="AS88">
            <v>91243325.552464366</v>
          </cell>
        </row>
        <row r="89">
          <cell r="O89">
            <v>10654999.81827574</v>
          </cell>
          <cell r="T89">
            <v>27038073.347211152</v>
          </cell>
          <cell r="Y89">
            <v>38895394.218488634</v>
          </cell>
          <cell r="AD89">
            <v>52967651.931972355</v>
          </cell>
          <cell r="AI89">
            <v>72621095.666217461</v>
          </cell>
          <cell r="AS89">
            <v>122816229.09305653</v>
          </cell>
        </row>
        <row r="90">
          <cell r="O90">
            <v>9775867.0047055185</v>
          </cell>
          <cell r="T90">
            <v>23611429.631975982</v>
          </cell>
          <cell r="Y90">
            <v>31793428.842453353</v>
          </cell>
          <cell r="AD90">
            <v>41660880.559654087</v>
          </cell>
          <cell r="AI90">
            <v>57898377.241337337</v>
          </cell>
          <cell r="AS90">
            <v>103111577.21902966</v>
          </cell>
        </row>
        <row r="91">
          <cell r="O91">
            <v>117026300.82517385</v>
          </cell>
          <cell r="T91">
            <v>592852555.47530293</v>
          </cell>
          <cell r="Y91">
            <v>1406341778.8643277</v>
          </cell>
          <cell r="AD91">
            <v>2391522641.2352233</v>
          </cell>
          <cell r="AI91">
            <v>3674821610.0230312</v>
          </cell>
          <cell r="AS91">
            <v>6554885689.9236784</v>
          </cell>
        </row>
        <row r="92">
          <cell r="O92">
            <v>173.31872252528999</v>
          </cell>
          <cell r="T92">
            <v>142.90053864826524</v>
          </cell>
          <cell r="Y92">
            <v>95.981458671557846</v>
          </cell>
          <cell r="AD92">
            <v>47.006167725076793</v>
          </cell>
          <cell r="AI92">
            <v>15.768213463016131</v>
          </cell>
          <cell r="AS92">
            <v>0</v>
          </cell>
        </row>
        <row r="93">
          <cell r="O93"/>
          <cell r="T93"/>
          <cell r="Y93"/>
          <cell r="AD93"/>
          <cell r="AI93"/>
          <cell r="AS93"/>
        </row>
        <row r="94">
          <cell r="O94">
            <v>10654999818.27574</v>
          </cell>
          <cell r="T94">
            <v>26576711421.232689</v>
          </cell>
          <cell r="Y94">
            <v>37095225342.502647</v>
          </cell>
          <cell r="AD94">
            <v>51541044411.693489</v>
          </cell>
          <cell r="AI94">
            <v>71718942645.400223</v>
          </cell>
          <cell r="AS94">
            <v>122670512528.47569</v>
          </cell>
        </row>
        <row r="95">
          <cell r="O95">
            <v>23239829.624688085</v>
          </cell>
          <cell r="T95">
            <v>23239829.624688085</v>
          </cell>
          <cell r="Y95">
            <v>23239829.624688085</v>
          </cell>
          <cell r="AD95">
            <v>23239829.624688085</v>
          </cell>
          <cell r="AI95">
            <v>23239829.624688085</v>
          </cell>
          <cell r="AS95">
            <v>23239829.624688085</v>
          </cell>
        </row>
        <row r="96">
          <cell r="O96">
            <v>164994814.78387922</v>
          </cell>
          <cell r="T96">
            <v>158406003.2431789</v>
          </cell>
          <cell r="Y96">
            <v>151570921.59872031</v>
          </cell>
          <cell r="AD96">
            <v>144489569.85050344</v>
          </cell>
          <cell r="AI96">
            <v>137161947.99852812</v>
          </cell>
          <cell r="AS96">
            <v>123077547.86380747</v>
          </cell>
        </row>
        <row r="99">
          <cell r="O99">
            <v>2020</v>
          </cell>
          <cell r="T99">
            <v>2025</v>
          </cell>
          <cell r="Y99">
            <v>2030</v>
          </cell>
          <cell r="AD99">
            <v>2035</v>
          </cell>
          <cell r="AI99">
            <v>2040</v>
          </cell>
          <cell r="AS99">
            <v>2050</v>
          </cell>
        </row>
        <row r="100">
          <cell r="O100">
            <v>54.049219325221905</v>
          </cell>
          <cell r="T100">
            <v>50.861368176099745</v>
          </cell>
          <cell r="Y100">
            <v>47.599392032653327</v>
          </cell>
          <cell r="AD100">
            <v>42.665854725595246</v>
          </cell>
          <cell r="AI100">
            <v>38.910094935008736</v>
          </cell>
          <cell r="AS100">
            <v>28.870660809691067</v>
          </cell>
        </row>
        <row r="101">
          <cell r="O101">
            <v>0.25621396679876396</v>
          </cell>
          <cell r="T101">
            <v>0.20694078634282095</v>
          </cell>
          <cell r="Y101">
            <v>0.13391262096722711</v>
          </cell>
          <cell r="AD101">
            <v>5.6796066273235184E-2</v>
          </cell>
          <cell r="AI101">
            <v>1.9256807426201089E-2</v>
          </cell>
          <cell r="AS101">
            <v>8.631025733327228E-4</v>
          </cell>
        </row>
        <row r="102">
          <cell r="O102">
            <v>0</v>
          </cell>
          <cell r="T102">
            <v>0</v>
          </cell>
          <cell r="Y102">
            <v>0</v>
          </cell>
          <cell r="AD102">
            <v>0</v>
          </cell>
          <cell r="AI102">
            <v>0</v>
          </cell>
          <cell r="AS102">
            <v>0</v>
          </cell>
        </row>
        <row r="103">
          <cell r="O103">
            <v>109.00485768611432</v>
          </cell>
          <cell r="T103">
            <v>103.77206104291139</v>
          </cell>
          <cell r="Y103">
            <v>93.31659538909679</v>
          </cell>
          <cell r="AD103">
            <v>80.735961821538027</v>
          </cell>
          <cell r="AI103">
            <v>69.908150402173078</v>
          </cell>
          <cell r="AS103">
            <v>53.762962235451056</v>
          </cell>
        </row>
        <row r="104">
          <cell r="O104">
            <v>1.005198647690678</v>
          </cell>
          <cell r="T104">
            <v>2.491955546576007</v>
          </cell>
          <cell r="Y104">
            <v>3.477890094598346</v>
          </cell>
          <cell r="AD104">
            <v>4.6557237985880215</v>
          </cell>
          <cell r="AI104">
            <v>6.4215580670516967</v>
          </cell>
          <cell r="AS104">
            <v>11.11564807055464</v>
          </cell>
        </row>
        <row r="105">
          <cell r="O105">
            <v>0.42129468297062594</v>
          </cell>
          <cell r="T105">
            <v>2.1342691997110905</v>
          </cell>
          <cell r="Y105">
            <v>5.0628304039115797</v>
          </cell>
          <cell r="AD105">
            <v>8.6094815084468035</v>
          </cell>
          <cell r="AI105">
            <v>13.22935779608291</v>
          </cell>
          <cell r="AS105">
            <v>23.597588483725243</v>
          </cell>
        </row>
        <row r="106">
          <cell r="O106">
            <v>2.0971565425560088E-5</v>
          </cell>
          <cell r="T106">
            <v>1.7290965176440095E-5</v>
          </cell>
          <cell r="Y106">
            <v>1.1613756499258499E-5</v>
          </cell>
          <cell r="AD106">
            <v>5.6877462947342922E-6</v>
          </cell>
          <cell r="AI106">
            <v>1.9079538290249518E-6</v>
          </cell>
          <cell r="AS106">
            <v>0</v>
          </cell>
        </row>
        <row r="107">
          <cell r="O107">
            <v>164.73680528036172</v>
          </cell>
          <cell r="T107">
            <v>159.46661204260624</v>
          </cell>
          <cell r="Y107">
            <v>149.59063215498378</v>
          </cell>
          <cell r="AD107">
            <v>136.72382360818762</v>
          </cell>
          <cell r="AI107">
            <v>128.48841991569643</v>
          </cell>
          <cell r="AS107">
            <v>117.34772270199534</v>
          </cell>
        </row>
        <row r="110">
          <cell r="O110">
            <v>2020</v>
          </cell>
          <cell r="T110">
            <v>2025</v>
          </cell>
          <cell r="Y110">
            <v>2030</v>
          </cell>
          <cell r="AD110">
            <v>2035</v>
          </cell>
          <cell r="AI110">
            <v>2040</v>
          </cell>
          <cell r="AS110">
            <v>2050</v>
          </cell>
        </row>
        <row r="111">
          <cell r="O111">
            <v>88.580180463356811</v>
          </cell>
          <cell r="T111">
            <v>82.694397087558656</v>
          </cell>
          <cell r="Y111">
            <v>75.186234508450838</v>
          </cell>
          <cell r="AD111">
            <v>65.759716958915106</v>
          </cell>
          <cell r="AI111">
            <v>60.712136172221761</v>
          </cell>
          <cell r="AS111">
            <v>53.4003849848744</v>
          </cell>
        </row>
        <row r="112">
          <cell r="O112">
            <v>13.336800917713356</v>
          </cell>
          <cell r="T112">
            <v>11.972200186804455</v>
          </cell>
          <cell r="Y112">
            <v>10.588562900261175</v>
          </cell>
          <cell r="AD112">
            <v>9.6213701447260878</v>
          </cell>
          <cell r="AI112">
            <v>8.9927700055055855</v>
          </cell>
          <cell r="AS112">
            <v>8.277564014400923</v>
          </cell>
        </row>
        <row r="113">
          <cell r="O113">
            <v>7.9514279721755639</v>
          </cell>
          <cell r="T113">
            <v>7.8807225563195527</v>
          </cell>
          <cell r="Y113">
            <v>7.4844627371877106</v>
          </cell>
          <cell r="AD113">
            <v>6.8718778779022101</v>
          </cell>
          <cell r="AI113">
            <v>6.4080767429355578</v>
          </cell>
          <cell r="AS113">
            <v>5.8889131171918478</v>
          </cell>
        </row>
        <row r="114">
          <cell r="O114">
            <v>54.868395927115984</v>
          </cell>
          <cell r="T114">
            <v>56.919292211923562</v>
          </cell>
          <cell r="Y114">
            <v>56.331372009084042</v>
          </cell>
          <cell r="AD114">
            <v>54.47085862664423</v>
          </cell>
          <cell r="AI114">
            <v>52.375436995033546</v>
          </cell>
          <cell r="AS114">
            <v>49.780860585528174</v>
          </cell>
        </row>
        <row r="115">
          <cell r="O115">
            <v>164.73680528036172</v>
          </cell>
          <cell r="T115">
            <v>159.46661204260624</v>
          </cell>
          <cell r="Y115">
            <v>149.59063215498378</v>
          </cell>
          <cell r="AD115">
            <v>136.72382360818762</v>
          </cell>
          <cell r="AI115">
            <v>128.48841991569645</v>
          </cell>
          <cell r="AS115">
            <v>117.34772270199535</v>
          </cell>
        </row>
        <row r="117">
          <cell r="O117">
            <v>6.9658370249040864</v>
          </cell>
          <cell r="T117">
            <v>6.6748294094094964</v>
          </cell>
          <cell r="Y117">
            <v>6.3775393110327228</v>
          </cell>
          <cell r="AD117">
            <v>6.0700179698129189</v>
          </cell>
          <cell r="AI117">
            <v>5.7522683323865405</v>
          </cell>
          <cell r="AS117">
            <v>5.1407932445777371</v>
          </cell>
        </row>
        <row r="118">
          <cell r="O118">
            <v>1.1391163564863853</v>
          </cell>
          <cell r="T118">
            <v>1.1391163564863853</v>
          </cell>
          <cell r="Y118">
            <v>1.1391163564863853</v>
          </cell>
          <cell r="AD118">
            <v>1.1391163564863853</v>
          </cell>
          <cell r="AI118">
            <v>1.1391163564863853</v>
          </cell>
          <cell r="AS118">
            <v>1.1391163564863853</v>
          </cell>
        </row>
        <row r="122">
          <cell r="O122">
            <v>33.228058195235214</v>
          </cell>
          <cell r="T122">
            <v>32.36057079136836</v>
          </cell>
          <cell r="Y122">
            <v>32.256711465119523</v>
          </cell>
          <cell r="AD122">
            <v>32.183075241921962</v>
          </cell>
          <cell r="AI122">
            <v>32.082881315674527</v>
          </cell>
        </row>
        <row r="124">
          <cell r="F124" t="str">
            <v xml:space="preserve">CO2 [t/a] </v>
          </cell>
        </row>
        <row r="125">
          <cell r="G125">
            <v>2012</v>
          </cell>
          <cell r="H125">
            <v>2013</v>
          </cell>
          <cell r="I125">
            <v>2014</v>
          </cell>
          <cell r="J125">
            <v>2015</v>
          </cell>
          <cell r="K125">
            <v>2016</v>
          </cell>
          <cell r="L125">
            <v>2017</v>
          </cell>
          <cell r="M125">
            <v>2018</v>
          </cell>
          <cell r="N125">
            <v>2019</v>
          </cell>
          <cell r="O125">
            <v>2020</v>
          </cell>
          <cell r="P125">
            <v>2021</v>
          </cell>
          <cell r="Q125">
            <v>2022</v>
          </cell>
          <cell r="R125">
            <v>2023</v>
          </cell>
          <cell r="S125">
            <v>2024</v>
          </cell>
          <cell r="T125">
            <v>2025</v>
          </cell>
          <cell r="U125">
            <v>2026</v>
          </cell>
          <cell r="V125">
            <v>2027</v>
          </cell>
          <cell r="W125">
            <v>2028</v>
          </cell>
          <cell r="X125">
            <v>2029</v>
          </cell>
          <cell r="Y125">
            <v>2030</v>
          </cell>
          <cell r="Z125">
            <v>2031</v>
          </cell>
          <cell r="AA125">
            <v>2032</v>
          </cell>
          <cell r="AB125">
            <v>2033</v>
          </cell>
          <cell r="AC125">
            <v>2034</v>
          </cell>
          <cell r="AD125">
            <v>2035</v>
          </cell>
          <cell r="AE125">
            <v>2036</v>
          </cell>
          <cell r="AF125">
            <v>2037</v>
          </cell>
          <cell r="AG125">
            <v>2038</v>
          </cell>
          <cell r="AH125">
            <v>2039</v>
          </cell>
          <cell r="AI125">
            <v>2040</v>
          </cell>
          <cell r="AJ125">
            <v>2041</v>
          </cell>
          <cell r="AK125">
            <v>2042</v>
          </cell>
          <cell r="AL125">
            <v>2043</v>
          </cell>
          <cell r="AM125">
            <v>2044</v>
          </cell>
          <cell r="AN125">
            <v>2045</v>
          </cell>
          <cell r="AO125">
            <v>2046</v>
          </cell>
          <cell r="AP125">
            <v>2047</v>
          </cell>
          <cell r="AQ125">
            <v>2048</v>
          </cell>
          <cell r="AR125">
            <v>2049</v>
          </cell>
          <cell r="AS125">
            <v>2050</v>
          </cell>
        </row>
        <row r="126">
          <cell r="F126" t="str">
            <v>Henkilöautot</v>
          </cell>
          <cell r="G126">
            <v>6484529.230664188</v>
          </cell>
          <cell r="H126">
            <v>6404922.1173669947</v>
          </cell>
          <cell r="I126">
            <v>6106432.9157306161</v>
          </cell>
          <cell r="J126">
            <v>6034825.3737390088</v>
          </cell>
          <cell r="K126">
            <v>6262572.4296846781</v>
          </cell>
          <cell r="L126">
            <v>5893920.6172628058</v>
          </cell>
          <cell r="M126">
            <v>5856113.2984793475</v>
          </cell>
          <cell r="N126">
            <v>5691699.5640507052</v>
          </cell>
          <cell r="O126">
            <v>5663330.4887138195</v>
          </cell>
          <cell r="P126">
            <v>5418704.3863150915</v>
          </cell>
          <cell r="Q126">
            <v>5287137.8249144861</v>
          </cell>
          <cell r="R126">
            <v>5139254.1034154277</v>
          </cell>
          <cell r="S126">
            <v>4980422.7528391713</v>
          </cell>
          <cell r="T126">
            <v>4824343.5205711648</v>
          </cell>
          <cell r="U126">
            <v>4675416.4993121549</v>
          </cell>
          <cell r="V126">
            <v>4526177.3292997805</v>
          </cell>
          <cell r="W126">
            <v>4375925.1708485913</v>
          </cell>
          <cell r="X126">
            <v>4229693.2300632261</v>
          </cell>
          <cell r="Y126">
            <v>4124756.1973017636</v>
          </cell>
          <cell r="Z126">
            <v>3984903.3509852276</v>
          </cell>
          <cell r="AA126">
            <v>3850743.7059368757</v>
          </cell>
          <cell r="AB126">
            <v>3724568.1463443581</v>
          </cell>
          <cell r="AC126">
            <v>3604668.6302287746</v>
          </cell>
          <cell r="AD126">
            <v>3488550.8181366343</v>
          </cell>
          <cell r="AE126">
            <v>3388141.3885334842</v>
          </cell>
          <cell r="AF126">
            <v>3293101.9184311097</v>
          </cell>
          <cell r="AG126">
            <v>3200474.6594633232</v>
          </cell>
          <cell r="AH126">
            <v>3111142.1090434687</v>
          </cell>
          <cell r="AI126">
            <v>3024897.4968481297</v>
          </cell>
          <cell r="AJ126">
            <v>2921500.5052876915</v>
          </cell>
          <cell r="AK126">
            <v>2821685.5380889834</v>
          </cell>
          <cell r="AL126">
            <v>2724220.2087180223</v>
          </cell>
          <cell r="AM126">
            <v>2629501.7701066434</v>
          </cell>
          <cell r="AN126">
            <v>2537377.0456965757</v>
          </cell>
          <cell r="AO126">
            <v>2451035.0472773211</v>
          </cell>
          <cell r="AP126">
            <v>2365346.4212061465</v>
          </cell>
          <cell r="AQ126">
            <v>2280057.8868119922</v>
          </cell>
          <cell r="AR126">
            <v>2194796.5317017185</v>
          </cell>
          <cell r="AS126">
            <v>2109347.3243386806</v>
          </cell>
        </row>
        <row r="127">
          <cell r="F127" t="str">
            <v>Pakettiautot</v>
          </cell>
          <cell r="G127">
            <v>957983.01864512288</v>
          </cell>
          <cell r="H127">
            <v>931537.46566462645</v>
          </cell>
          <cell r="I127">
            <v>784687.76374725113</v>
          </cell>
          <cell r="J127">
            <v>837624.9582451639</v>
          </cell>
          <cell r="K127">
            <v>963831.17632090894</v>
          </cell>
          <cell r="L127">
            <v>885864.4767764149</v>
          </cell>
          <cell r="M127">
            <v>900256.77954618295</v>
          </cell>
          <cell r="N127">
            <v>825805.99297655444</v>
          </cell>
          <cell r="O127">
            <v>809622.76970471279</v>
          </cell>
          <cell r="P127">
            <v>723716.80308824056</v>
          </cell>
          <cell r="Q127">
            <v>687581.47531828471</v>
          </cell>
          <cell r="R127">
            <v>650136.34737747104</v>
          </cell>
          <cell r="S127">
            <v>612412.67174113786</v>
          </cell>
          <cell r="T127">
            <v>578850.45477621979</v>
          </cell>
          <cell r="U127">
            <v>542814.43121806032</v>
          </cell>
          <cell r="V127">
            <v>507972.22214170004</v>
          </cell>
          <cell r="W127">
            <v>473470.4325396943</v>
          </cell>
          <cell r="X127">
            <v>440961.52499681461</v>
          </cell>
          <cell r="Y127">
            <v>425746.30666592024</v>
          </cell>
          <cell r="Z127">
            <v>413070.51406667248</v>
          </cell>
          <cell r="AA127">
            <v>400052.06175359106</v>
          </cell>
          <cell r="AB127">
            <v>388222.15776819084</v>
          </cell>
          <cell r="AC127">
            <v>376899.17615200544</v>
          </cell>
          <cell r="AD127">
            <v>365311.62349189067</v>
          </cell>
          <cell r="AE127">
            <v>354555.47209635435</v>
          </cell>
          <cell r="AF127">
            <v>344729.92915210326</v>
          </cell>
          <cell r="AG127">
            <v>334620.21597082738</v>
          </cell>
          <cell r="AH127">
            <v>324807.62264838617</v>
          </cell>
          <cell r="AI127">
            <v>315275.75769629888</v>
          </cell>
          <cell r="AJ127">
            <v>308495.40978772758</v>
          </cell>
          <cell r="AK127">
            <v>300834.34441346442</v>
          </cell>
          <cell r="AL127">
            <v>293237.79039862711</v>
          </cell>
          <cell r="AM127">
            <v>286192.55707894411</v>
          </cell>
          <cell r="AN127">
            <v>279297.38229565148</v>
          </cell>
          <cell r="AO127">
            <v>273323.69437190454</v>
          </cell>
          <cell r="AP127">
            <v>267354.28944447968</v>
          </cell>
          <cell r="AQ127">
            <v>261384.1912656411</v>
          </cell>
          <cell r="AR127">
            <v>255391.40524009289</v>
          </cell>
          <cell r="AS127">
            <v>249495.52468060073</v>
          </cell>
        </row>
        <row r="128">
          <cell r="F128" t="str">
            <v>Linja-autot</v>
          </cell>
          <cell r="G128">
            <v>544245.2237466668</v>
          </cell>
          <cell r="H128">
            <v>533877.70188140508</v>
          </cell>
          <cell r="I128">
            <v>473601.82251831773</v>
          </cell>
          <cell r="J128">
            <v>488038.85622292204</v>
          </cell>
          <cell r="K128">
            <v>565027.06005172664</v>
          </cell>
          <cell r="L128">
            <v>512385.78370129981</v>
          </cell>
          <cell r="M128">
            <v>509710.09212736151</v>
          </cell>
          <cell r="N128">
            <v>481381.06827225292</v>
          </cell>
          <cell r="O128">
            <v>480741.98947944609</v>
          </cell>
          <cell r="P128">
            <v>440747.81487829774</v>
          </cell>
          <cell r="Q128">
            <v>428358.44371579844</v>
          </cell>
          <cell r="R128">
            <v>412993.25851427892</v>
          </cell>
          <cell r="S128">
            <v>395499.85915341845</v>
          </cell>
          <cell r="T128">
            <v>378422.48883374297</v>
          </cell>
          <cell r="U128">
            <v>360666.82544253283</v>
          </cell>
          <cell r="V128">
            <v>342631.93310720485</v>
          </cell>
          <cell r="W128">
            <v>323891.26074064459</v>
          </cell>
          <cell r="X128">
            <v>306525.98157516716</v>
          </cell>
          <cell r="Y128">
            <v>301403.90873924061</v>
          </cell>
          <cell r="Z128">
            <v>294774.31793722388</v>
          </cell>
          <cell r="AA128">
            <v>287640.34831500059</v>
          </cell>
          <cell r="AB128">
            <v>281055.53212445806</v>
          </cell>
          <cell r="AC128">
            <v>274570.83137152903</v>
          </cell>
          <cell r="AD128">
            <v>267794.29239328875</v>
          </cell>
          <cell r="AE128">
            <v>261855.80568124406</v>
          </cell>
          <cell r="AF128">
            <v>256518.60263415682</v>
          </cell>
          <cell r="AG128">
            <v>250967.58077229219</v>
          </cell>
          <cell r="AH128">
            <v>245589.16954562647</v>
          </cell>
          <cell r="AI128">
            <v>240079.51304035392</v>
          </cell>
          <cell r="AJ128">
            <v>237028.61433214738</v>
          </cell>
          <cell r="AK128">
            <v>233690.9165099136</v>
          </cell>
          <cell r="AL128">
            <v>229890.7408653337</v>
          </cell>
          <cell r="AM128">
            <v>226043.1291687747</v>
          </cell>
          <cell r="AN128">
            <v>222313.64235350679</v>
          </cell>
          <cell r="AO128">
            <v>219453.97715777426</v>
          </cell>
          <cell r="AP128">
            <v>216643.31448602059</v>
          </cell>
          <cell r="AQ128">
            <v>213872.3366291289</v>
          </cell>
          <cell r="AR128">
            <v>211138.42389206617</v>
          </cell>
          <cell r="AS128">
            <v>208439.08256042493</v>
          </cell>
        </row>
        <row r="129">
          <cell r="F129" t="str">
            <v>KAIP</v>
          </cell>
          <cell r="G129">
            <v>1721896.3265401851</v>
          </cell>
          <cell r="H129">
            <v>1717280.0511986173</v>
          </cell>
          <cell r="I129">
            <v>1605170.2797190549</v>
          </cell>
          <cell r="J129">
            <v>1225360.4793273206</v>
          </cell>
          <cell r="K129">
            <v>1466469.9439702614</v>
          </cell>
          <cell r="L129">
            <v>1236664.2280081222</v>
          </cell>
          <cell r="M129">
            <v>1278916.834669238</v>
          </cell>
          <cell r="N129">
            <v>1216359.8799497273</v>
          </cell>
          <cell r="O129">
            <v>1246038.7665135043</v>
          </cell>
          <cell r="P129">
            <v>1156780.6755313382</v>
          </cell>
          <cell r="Q129">
            <v>1140393.6395056155</v>
          </cell>
          <cell r="R129">
            <v>1116537.0129717351</v>
          </cell>
          <cell r="S129">
            <v>1086828.2284926123</v>
          </cell>
          <cell r="T129">
            <v>1057766.144688515</v>
          </cell>
          <cell r="U129">
            <v>1025299.1948618279</v>
          </cell>
          <cell r="V129">
            <v>990716.37912494224</v>
          </cell>
          <cell r="W129">
            <v>952528.076017946</v>
          </cell>
          <cell r="X129">
            <v>914120.90301403019</v>
          </cell>
          <cell r="Y129">
            <v>908939.24599802285</v>
          </cell>
          <cell r="Z129">
            <v>899848.22472080903</v>
          </cell>
          <cell r="AA129">
            <v>892065.20354448841</v>
          </cell>
          <cell r="AB129">
            <v>885332.31195381004</v>
          </cell>
          <cell r="AC129">
            <v>878194.79940554593</v>
          </cell>
          <cell r="AD129">
            <v>869284.95028943871</v>
          </cell>
          <cell r="AE129">
            <v>854651.39282444632</v>
          </cell>
          <cell r="AF129">
            <v>841336.69472768891</v>
          </cell>
          <cell r="AG129">
            <v>826595.25241797534</v>
          </cell>
          <cell r="AH129">
            <v>812009.86260976281</v>
          </cell>
          <cell r="AI129">
            <v>797682.31575233093</v>
          </cell>
          <cell r="AJ129">
            <v>786301.34049280873</v>
          </cell>
          <cell r="AK129">
            <v>773739.0401836785</v>
          </cell>
          <cell r="AL129">
            <v>761435.76796104445</v>
          </cell>
          <cell r="AM129">
            <v>750690.2570082969</v>
          </cell>
          <cell r="AN129">
            <v>740165.73063491401</v>
          </cell>
          <cell r="AO129">
            <v>731427.251785108</v>
          </cell>
          <cell r="AP129">
            <v>722822.24971664464</v>
          </cell>
          <cell r="AQ129">
            <v>714306.11640094349</v>
          </cell>
          <cell r="AR129">
            <v>705842.68594273343</v>
          </cell>
          <cell r="AS129">
            <v>697403.98135561834</v>
          </cell>
        </row>
        <row r="130">
          <cell r="F130" t="str">
            <v>KAP</v>
          </cell>
          <cell r="G130">
            <v>2432243.1416867129</v>
          </cell>
          <cell r="H130">
            <v>2398596.9271740383</v>
          </cell>
          <cell r="I130">
            <v>2134406.4696192043</v>
          </cell>
          <cell r="J130">
            <v>1971895.0046338672</v>
          </cell>
          <cell r="K130">
            <v>2357120.0673722527</v>
          </cell>
          <cell r="L130">
            <v>2172446.5571437809</v>
          </cell>
          <cell r="M130">
            <v>2243941.5884600258</v>
          </cell>
          <cell r="N130">
            <v>2081789.5149601102</v>
          </cell>
          <cell r="O130">
            <v>2088530.0542064148</v>
          </cell>
          <cell r="P130">
            <v>1926844.4341191375</v>
          </cell>
          <cell r="Q130">
            <v>1887264.5325482241</v>
          </cell>
          <cell r="R130">
            <v>1835392.6170470994</v>
          </cell>
          <cell r="S130">
            <v>1774268.0137649926</v>
          </cell>
          <cell r="T130">
            <v>1714716.3217112876</v>
          </cell>
          <cell r="U130">
            <v>1649036.9111610847</v>
          </cell>
          <cell r="V130">
            <v>1580886.9448320905</v>
          </cell>
          <cell r="W130">
            <v>1508047.9045132035</v>
          </cell>
          <cell r="X130">
            <v>1435989.6681265142</v>
          </cell>
          <cell r="Y130">
            <v>1416438.7498901293</v>
          </cell>
          <cell r="Z130">
            <v>1397701.4286246079</v>
          </cell>
          <cell r="AA130">
            <v>1380489.7572547847</v>
          </cell>
          <cell r="AB130">
            <v>1364752.5707244375</v>
          </cell>
          <cell r="AC130">
            <v>1348302.7200059881</v>
          </cell>
          <cell r="AD130">
            <v>1329163.9944149312</v>
          </cell>
          <cell r="AE130">
            <v>1313766.1538472378</v>
          </cell>
          <cell r="AF130">
            <v>1300203.4165520796</v>
          </cell>
          <cell r="AG130">
            <v>1284445.0324660281</v>
          </cell>
          <cell r="AH130">
            <v>1268889.6561250715</v>
          </cell>
          <cell r="AI130">
            <v>1253733.6583242966</v>
          </cell>
          <cell r="AJ130">
            <v>1244923.4203956109</v>
          </cell>
          <cell r="AK130">
            <v>1234383.955876125</v>
          </cell>
          <cell r="AL130">
            <v>1224271.6155976953</v>
          </cell>
          <cell r="AM130">
            <v>1216500.6406359547</v>
          </cell>
          <cell r="AN130">
            <v>1209115.6200125914</v>
          </cell>
          <cell r="AO130">
            <v>1202060.7398716861</v>
          </cell>
          <cell r="AP130">
            <v>1195256.0200268382</v>
          </cell>
          <cell r="AQ130">
            <v>1188620.0207552067</v>
          </cell>
          <cell r="AR130">
            <v>1182083.5586722204</v>
          </cell>
          <cell r="AS130">
            <v>1175589.9359697101</v>
          </cell>
        </row>
        <row r="131">
          <cell r="F131" t="str">
            <v>YHTEENSÄ</v>
          </cell>
          <cell r="G131">
            <v>12140896.941282876</v>
          </cell>
          <cell r="H131">
            <v>11986214.263285682</v>
          </cell>
          <cell r="I131">
            <v>11104299.251334444</v>
          </cell>
          <cell r="J131">
            <v>10557744.672168281</v>
          </cell>
          <cell r="K131">
            <v>11615020.677399827</v>
          </cell>
          <cell r="L131">
            <v>10701281.662892424</v>
          </cell>
          <cell r="M131">
            <v>10788938.593282156</v>
          </cell>
          <cell r="N131">
            <v>10297036.02020935</v>
          </cell>
          <cell r="O131">
            <v>10288264.068617897</v>
          </cell>
          <cell r="P131">
            <v>9666794.1139321048</v>
          </cell>
          <cell r="Q131">
            <v>9430735.9160024095</v>
          </cell>
          <cell r="R131">
            <v>9154313.339326011</v>
          </cell>
          <cell r="S131">
            <v>8849431.5259913336</v>
          </cell>
          <cell r="T131">
            <v>8554098.9305809308</v>
          </cell>
          <cell r="U131">
            <v>8253233.8619956607</v>
          </cell>
          <cell r="V131">
            <v>7948384.8085057177</v>
          </cell>
          <cell r="W131">
            <v>7633862.8446600791</v>
          </cell>
          <cell r="X131">
            <v>7327291.3077757517</v>
          </cell>
          <cell r="Y131">
            <v>7177284.4085950768</v>
          </cell>
          <cell r="Z131">
            <v>6990297.8363345405</v>
          </cell>
          <cell r="AA131">
            <v>6810991.0768047404</v>
          </cell>
          <cell r="AB131">
            <v>6643930.7189152539</v>
          </cell>
          <cell r="AC131">
            <v>6482636.1571638435</v>
          </cell>
          <cell r="AD131">
            <v>6320105.6787261833</v>
          </cell>
          <cell r="AE131">
            <v>6172970.2129827663</v>
          </cell>
          <cell r="AF131">
            <v>6035890.5614971388</v>
          </cell>
          <cell r="AG131">
            <v>5897102.7410904458</v>
          </cell>
          <cell r="AH131">
            <v>5762438.4199723154</v>
          </cell>
          <cell r="AI131">
            <v>5631668.7416614098</v>
          </cell>
          <cell r="AJ131">
            <v>5498249.2902959865</v>
          </cell>
          <cell r="AK131">
            <v>5364333.7950721653</v>
          </cell>
          <cell r="AL131">
            <v>5233056.1235407228</v>
          </cell>
          <cell r="AM131">
            <v>5108928.3539986135</v>
          </cell>
          <cell r="AN131">
            <v>4988269.4209932396</v>
          </cell>
          <cell r="AO131">
            <v>4877300.7104637939</v>
          </cell>
          <cell r="AP131">
            <v>4767422.2948801294</v>
          </cell>
          <cell r="AQ131">
            <v>4658240.5518629123</v>
          </cell>
          <cell r="AR131">
            <v>4549252.6054488318</v>
          </cell>
          <cell r="AS131">
            <v>4440275.8489050344</v>
          </cell>
        </row>
        <row r="132">
          <cell r="F132" t="str">
            <v>MP+mopot</v>
          </cell>
          <cell r="O132">
            <v>117419.10510046837</v>
          </cell>
          <cell r="T132">
            <v>117027.7471778084</v>
          </cell>
          <cell r="Y132">
            <v>117605.39987868334</v>
          </cell>
          <cell r="AD132">
            <v>118259.63445897905</v>
          </cell>
          <cell r="AI132">
            <v>118932.07609666647</v>
          </cell>
          <cell r="AS132">
            <v>120276.96267455074</v>
          </cell>
        </row>
        <row r="135">
          <cell r="F135" t="str">
            <v>MEERI 2018</v>
          </cell>
          <cell r="G135">
            <v>592651.45237552118</v>
          </cell>
          <cell r="H135">
            <v>593475.22131974727</v>
          </cell>
          <cell r="I135">
            <v>523566.19150595972</v>
          </cell>
          <cell r="J135">
            <v>524586.38256451336</v>
          </cell>
          <cell r="K135">
            <v>497880.30650571443</v>
          </cell>
          <cell r="L135">
            <v>509193.84871931857</v>
          </cell>
          <cell r="M135">
            <v>507789.89714083599</v>
          </cell>
          <cell r="N135">
            <v>503192.34442698897</v>
          </cell>
          <cell r="O135">
            <v>498791.82122593955</v>
          </cell>
          <cell r="P135">
            <v>494664.07254480454</v>
          </cell>
          <cell r="Q135">
            <v>490487.98319677898</v>
          </cell>
          <cell r="R135">
            <v>486316.83837407362</v>
          </cell>
          <cell r="S135">
            <v>482376.58970102126</v>
          </cell>
          <cell r="T135">
            <v>478383.64604855055</v>
          </cell>
          <cell r="U135">
            <v>474364.14863102452</v>
          </cell>
          <cell r="V135">
            <v>470318.09744844277</v>
          </cell>
          <cell r="W135">
            <v>466245.49250080553</v>
          </cell>
          <cell r="X135">
            <v>462146.33378811274</v>
          </cell>
          <cell r="Y135">
            <v>458020.6213103644</v>
          </cell>
          <cell r="Z135">
            <v>453868.35506756051</v>
          </cell>
          <cell r="AA135">
            <v>449689.53505970119</v>
          </cell>
          <cell r="AB135">
            <v>445484.1612867862</v>
          </cell>
          <cell r="AC135">
            <v>441252.23374881572</v>
          </cell>
          <cell r="AD135">
            <v>436993.75244578969</v>
          </cell>
          <cell r="AE135">
            <v>432708.71737770812</v>
          </cell>
          <cell r="AF135">
            <v>428375.55218149535</v>
          </cell>
          <cell r="AG135">
            <v>424037.78559057973</v>
          </cell>
          <cell r="AH135">
            <v>419673.47189413785</v>
          </cell>
          <cell r="AI135">
            <v>415282.61109216989</v>
          </cell>
          <cell r="AJ135">
            <v>411288.93800815631</v>
          </cell>
          <cell r="AK135">
            <v>407265.31133877428</v>
          </cell>
          <cell r="AL135">
            <v>403211.73108402395</v>
          </cell>
          <cell r="AM135">
            <v>399109.39238717034</v>
          </cell>
          <cell r="AN135">
            <v>394996.32759453746</v>
          </cell>
          <cell r="AO135">
            <v>390853.31587620545</v>
          </cell>
          <cell r="AP135">
            <v>386680.35723217437</v>
          </cell>
          <cell r="AQ135">
            <v>382477.4516624441</v>
          </cell>
          <cell r="AR135">
            <v>378227.97372226836</v>
          </cell>
          <cell r="AS135">
            <v>373965.63024191034</v>
          </cell>
        </row>
        <row r="136">
          <cell r="F136" t="str">
            <v>RAILI 2018</v>
          </cell>
          <cell r="G136">
            <v>99408.142349734349</v>
          </cell>
          <cell r="H136">
            <v>91921.95716893331</v>
          </cell>
          <cell r="I136">
            <v>83846.66169384656</v>
          </cell>
          <cell r="J136">
            <v>67928.799947533596</v>
          </cell>
          <cell r="K136">
            <v>63421.120291741296</v>
          </cell>
          <cell r="L136">
            <v>63273.218598639316</v>
          </cell>
          <cell r="M136">
            <v>62585.365485046139</v>
          </cell>
          <cell r="N136">
            <v>61208.719037578529</v>
          </cell>
          <cell r="O136">
            <v>61206.861988841454</v>
          </cell>
          <cell r="P136">
            <v>61206.861988841454</v>
          </cell>
          <cell r="Q136">
            <v>61206.861988841454</v>
          </cell>
          <cell r="R136">
            <v>61206.861988841454</v>
          </cell>
          <cell r="S136">
            <v>61206.861988841454</v>
          </cell>
          <cell r="T136">
            <v>61206.861988841454</v>
          </cell>
          <cell r="U136">
            <v>61206.861988841454</v>
          </cell>
          <cell r="V136">
            <v>61206.861988841454</v>
          </cell>
          <cell r="W136">
            <v>61206.861988841454</v>
          </cell>
          <cell r="X136">
            <v>61206.861988841454</v>
          </cell>
          <cell r="Y136">
            <v>61206.861988841454</v>
          </cell>
          <cell r="Z136">
            <v>61206.861988841454</v>
          </cell>
          <cell r="AA136">
            <v>61206.861988841454</v>
          </cell>
          <cell r="AB136">
            <v>61206.861988841454</v>
          </cell>
          <cell r="AC136">
            <v>61206.861988841454</v>
          </cell>
          <cell r="AD136">
            <v>61206.861988841454</v>
          </cell>
          <cell r="AE136">
            <v>61206.861988841454</v>
          </cell>
          <cell r="AF136">
            <v>61206.861988841454</v>
          </cell>
          <cell r="AG136">
            <v>61206.861988841454</v>
          </cell>
          <cell r="AH136">
            <v>61206.861988841454</v>
          </cell>
          <cell r="AI136">
            <v>61206.861988841454</v>
          </cell>
          <cell r="AJ136">
            <v>61206.861988841454</v>
          </cell>
          <cell r="AK136">
            <v>61206.861988841454</v>
          </cell>
          <cell r="AL136">
            <v>61206.861988841454</v>
          </cell>
          <cell r="AM136">
            <v>61206.861988841454</v>
          </cell>
          <cell r="AN136">
            <v>61206.861988841454</v>
          </cell>
          <cell r="AO136">
            <v>61206.861988841454</v>
          </cell>
          <cell r="AP136">
            <v>61206.861988841454</v>
          </cell>
          <cell r="AQ136">
            <v>61206.861988841454</v>
          </cell>
          <cell r="AR136">
            <v>61206.861988841454</v>
          </cell>
          <cell r="AS136">
            <v>61206.861988841454</v>
          </cell>
        </row>
        <row r="137">
          <cell r="F137" t="str">
            <v>ILMA</v>
          </cell>
        </row>
        <row r="138">
          <cell r="F138" t="str">
            <v>YHTEENSÄ</v>
          </cell>
          <cell r="O138">
            <v>10965681.856933145</v>
          </cell>
          <cell r="T138">
            <v>9210717.1857961304</v>
          </cell>
          <cell r="Y138">
            <v>7814117.2917729663</v>
          </cell>
          <cell r="AD138">
            <v>6936565.9276197935</v>
          </cell>
          <cell r="AI138">
            <v>6227090.2908390872</v>
          </cell>
          <cell r="AS138">
            <v>4995725.3038103366</v>
          </cell>
        </row>
        <row r="140">
          <cell r="F140" t="str">
            <v>TYKO 2018</v>
          </cell>
          <cell r="G140">
            <v>2618605.1511311056</v>
          </cell>
          <cell r="H140">
            <v>2552306.9596180944</v>
          </cell>
          <cell r="I140">
            <v>2500945.875697793</v>
          </cell>
          <cell r="J140">
            <v>2414958.3035444585</v>
          </cell>
          <cell r="K140">
            <v>2317192.3514395407</v>
          </cell>
          <cell r="L140">
            <v>2422100.1379035395</v>
          </cell>
          <cell r="M140">
            <v>2469427.5214076773</v>
          </cell>
          <cell r="N140">
            <v>2446531.2760469937</v>
          </cell>
          <cell r="O140">
            <v>2423409.2139646723</v>
          </cell>
          <cell r="P140">
            <v>2401105.5483446205</v>
          </cell>
          <cell r="Q140">
            <v>2374709.5212765238</v>
          </cell>
          <cell r="R140">
            <v>2349986.6491694343</v>
          </cell>
          <cell r="S140">
            <v>2357776.5173914465</v>
          </cell>
          <cell r="T140">
            <v>2363416.2483389261</v>
          </cell>
          <cell r="U140">
            <v>2354412.1597008235</v>
          </cell>
          <cell r="V140">
            <v>2348614.643095809</v>
          </cell>
          <cell r="W140">
            <v>2351373.1657464593</v>
          </cell>
          <cell r="X140">
            <v>2352084.7593738819</v>
          </cell>
          <cell r="Y140">
            <v>2356692.572785255</v>
          </cell>
          <cell r="Z140">
            <v>2359038.5537404176</v>
          </cell>
          <cell r="AA140">
            <v>2357529.8002911247</v>
          </cell>
          <cell r="AB140">
            <v>2355372.5829829806</v>
          </cell>
          <cell r="AC140">
            <v>2354861.0068250406</v>
          </cell>
          <cell r="AD140">
            <v>2353082.7424910883</v>
          </cell>
          <cell r="AE140">
            <v>2350816.0667759404</v>
          </cell>
          <cell r="AF140">
            <v>2347814.5097562978</v>
          </cell>
          <cell r="AG140">
            <v>2348197.5888183117</v>
          </cell>
          <cell r="AH140">
            <v>2348389.8066133535</v>
          </cell>
          <cell r="AI140">
            <v>2348069.4589914745</v>
          </cell>
          <cell r="AS140"/>
        </row>
        <row r="143">
          <cell r="O143">
            <v>2020</v>
          </cell>
          <cell r="T143">
            <v>2025</v>
          </cell>
          <cell r="Y143">
            <v>2030</v>
          </cell>
          <cell r="AD143">
            <v>2035</v>
          </cell>
          <cell r="AI143">
            <v>2040</v>
          </cell>
          <cell r="AS143">
            <v>2050</v>
          </cell>
        </row>
        <row r="144">
          <cell r="O144">
            <v>1213.1001736297658</v>
          </cell>
          <cell r="T144">
            <v>1134.9201347646092</v>
          </cell>
          <cell r="Y144">
            <v>1061.817482482993</v>
          </cell>
          <cell r="AD144">
            <v>951.42992612271667</v>
          </cell>
          <cell r="AI144">
            <v>867.50662285230601</v>
          </cell>
          <cell r="AS144">
            <v>643.60511922139858</v>
          </cell>
        </row>
        <row r="145">
          <cell r="O145">
            <v>2241.4967287175555</v>
          </cell>
          <cell r="T145">
            <v>1718.9696018622308</v>
          </cell>
          <cell r="Y145">
            <v>1316.3432217101879</v>
          </cell>
          <cell r="AD145">
            <v>1124.8427282216715</v>
          </cell>
          <cell r="AI145">
            <v>958.36028940036886</v>
          </cell>
          <cell r="AS145">
            <v>734.35794751513481</v>
          </cell>
        </row>
        <row r="146">
          <cell r="O146">
            <v>450.9006772088178</v>
          </cell>
          <cell r="T146">
            <v>831.05786582718747</v>
          </cell>
          <cell r="Y146">
            <v>969.50314139510692</v>
          </cell>
          <cell r="AD146">
            <v>852.38958014054924</v>
          </cell>
          <cell r="AI146">
            <v>753.20364724216063</v>
          </cell>
          <cell r="AS146">
            <v>581.83828129034521</v>
          </cell>
        </row>
        <row r="147">
          <cell r="O147">
            <v>84.775825889860826</v>
          </cell>
          <cell r="T147">
            <v>85.478104685701155</v>
          </cell>
          <cell r="Y147">
            <v>78.902248730373458</v>
          </cell>
          <cell r="AD147">
            <v>69.566803521423182</v>
          </cell>
          <cell r="AI147">
            <v>62.847435379374218</v>
          </cell>
          <cell r="AS147">
            <v>46.386052658062219</v>
          </cell>
        </row>
        <row r="148">
          <cell r="O148">
            <v>9.7706348333588533</v>
          </cell>
          <cell r="T148">
            <v>24.793913259392628</v>
          </cell>
          <cell r="Y148">
            <v>35.667076498354078</v>
          </cell>
          <cell r="AD148">
            <v>48.571336821618651</v>
          </cell>
          <cell r="AI148">
            <v>66.593544725921419</v>
          </cell>
          <cell r="AS148">
            <v>112.62248207833285</v>
          </cell>
        </row>
        <row r="149">
          <cell r="O149">
            <v>8.9644700433149609</v>
          </cell>
          <cell r="T149">
            <v>21.651680972521977</v>
          </cell>
          <cell r="Y149">
            <v>29.154574248529723</v>
          </cell>
          <cell r="AD149">
            <v>38.203027473202795</v>
          </cell>
          <cell r="AI149">
            <v>53.09281193030634</v>
          </cell>
          <cell r="AS149">
            <v>94.553316309850217</v>
          </cell>
        </row>
        <row r="150">
          <cell r="O150">
            <v>10.06426187096495</v>
          </cell>
          <cell r="T150">
            <v>50.985319770876046</v>
          </cell>
          <cell r="Y150">
            <v>120.94539298233217</v>
          </cell>
          <cell r="AD150">
            <v>205.67094714622922</v>
          </cell>
          <cell r="AI150">
            <v>316.03465846198065</v>
          </cell>
          <cell r="AS150">
            <v>563.72016933343627</v>
          </cell>
        </row>
        <row r="151">
          <cell r="O151"/>
          <cell r="T151"/>
          <cell r="Y151"/>
          <cell r="AD151"/>
          <cell r="AI151"/>
          <cell r="AS151"/>
        </row>
        <row r="152">
          <cell r="O152">
            <v>4019.0727721936387</v>
          </cell>
          <cell r="T152">
            <v>3867.8566211425195</v>
          </cell>
          <cell r="Y152">
            <v>3612.3331380478771</v>
          </cell>
          <cell r="AD152">
            <v>3290.6743494474113</v>
          </cell>
          <cell r="AI152">
            <v>3077.6390099924174</v>
          </cell>
          <cell r="AS152">
            <v>2777.0833684065606</v>
          </cell>
        </row>
        <row r="156">
          <cell r="O156">
            <v>2020</v>
          </cell>
          <cell r="T156">
            <v>2025</v>
          </cell>
          <cell r="Y156">
            <v>2030</v>
          </cell>
          <cell r="AD156">
            <v>2035</v>
          </cell>
          <cell r="AI156">
            <v>2040</v>
          </cell>
          <cell r="AS156">
            <v>2050</v>
          </cell>
        </row>
        <row r="158">
          <cell r="O158">
            <v>1729247768.3196697</v>
          </cell>
          <cell r="T158">
            <v>1632558118.7325535</v>
          </cell>
          <cell r="Y158">
            <v>1528102402.0384228</v>
          </cell>
          <cell r="AD158">
            <v>1369543482.1450632</v>
          </cell>
          <cell r="AI158">
            <v>1248770931.3681402</v>
          </cell>
          <cell r="AS158">
            <v>925620264.40207326</v>
          </cell>
        </row>
        <row r="159">
          <cell r="O159">
            <v>4989934.3215060523</v>
          </cell>
          <cell r="T159">
            <v>3446615.0701272036</v>
          </cell>
          <cell r="Y159">
            <v>2977737.6449538027</v>
          </cell>
          <cell r="AD159">
            <v>2844693.908991877</v>
          </cell>
          <cell r="AI159">
            <v>2809625.5288545643</v>
          </cell>
          <cell r="AS159">
            <v>3032256.0950287064</v>
          </cell>
        </row>
        <row r="160">
          <cell r="O160">
            <v>0</v>
          </cell>
          <cell r="T160">
            <v>0</v>
          </cell>
          <cell r="Y160">
            <v>0</v>
          </cell>
          <cell r="AD160">
            <v>0</v>
          </cell>
          <cell r="AI160">
            <v>0</v>
          </cell>
          <cell r="AS160">
            <v>0</v>
          </cell>
        </row>
        <row r="161">
          <cell r="O161">
            <v>0</v>
          </cell>
          <cell r="T161">
            <v>0</v>
          </cell>
          <cell r="Y161">
            <v>0</v>
          </cell>
          <cell r="AD161">
            <v>0</v>
          </cell>
          <cell r="AI161">
            <v>0</v>
          </cell>
          <cell r="AS161">
            <v>0</v>
          </cell>
        </row>
        <row r="162">
          <cell r="O162">
            <v>1734237702.6411757</v>
          </cell>
          <cell r="T162">
            <v>1636004733.8026807</v>
          </cell>
          <cell r="Y162">
            <v>1531080139.6833766</v>
          </cell>
          <cell r="AD162">
            <v>1372388176.054055</v>
          </cell>
          <cell r="AI162">
            <v>1251580556.8969948</v>
          </cell>
          <cell r="AS162">
            <v>928652520.49710202</v>
          </cell>
        </row>
        <row r="165">
          <cell r="O165">
            <v>967531228.99179685</v>
          </cell>
          <cell r="T165">
            <v>830198100.68878472</v>
          </cell>
          <cell r="Y165">
            <v>643024159.44292045</v>
          </cell>
          <cell r="AD165">
            <v>444697653.4775852</v>
          </cell>
          <cell r="AI165">
            <v>307400621.20760757</v>
          </cell>
          <cell r="AS165">
            <v>138187113.84745383</v>
          </cell>
        </row>
        <row r="166">
          <cell r="O166">
            <v>381197207.07725924</v>
          </cell>
          <cell r="T166">
            <v>339192910.01329857</v>
          </cell>
          <cell r="Y166">
            <v>292740958.55736977</v>
          </cell>
          <cell r="AD166">
            <v>254006267.91954261</v>
          </cell>
          <cell r="AI166">
            <v>222350751.66920471</v>
          </cell>
          <cell r="AS166">
            <v>175440760.60275412</v>
          </cell>
        </row>
        <row r="167">
          <cell r="O167">
            <v>228600619.15803599</v>
          </cell>
          <cell r="T167">
            <v>221794729.17060387</v>
          </cell>
          <cell r="Y167">
            <v>204706442.37886506</v>
          </cell>
          <cell r="AD167">
            <v>181598941.04831341</v>
          </cell>
          <cell r="AI167">
            <v>163333528.3904478</v>
          </cell>
          <cell r="AS167">
            <v>139571622.74813139</v>
          </cell>
        </row>
        <row r="168">
          <cell r="O168">
            <v>1589448615.1165669</v>
          </cell>
          <cell r="T168">
            <v>1630131576.4455619</v>
          </cell>
          <cell r="Y168">
            <v>1580063613.2831907</v>
          </cell>
          <cell r="AD168">
            <v>1473680739.7850382</v>
          </cell>
          <cell r="AI168">
            <v>1345443966.4150238</v>
          </cell>
          <cell r="AS168">
            <v>1114576248.179801</v>
          </cell>
        </row>
        <row r="169">
          <cell r="O169">
            <v>3166777670.3436589</v>
          </cell>
          <cell r="T169">
            <v>3021317316.3182492</v>
          </cell>
          <cell r="Y169">
            <v>2720535173.6623459</v>
          </cell>
          <cell r="AD169">
            <v>2353983602.2304792</v>
          </cell>
          <cell r="AI169">
            <v>2038528867.6822839</v>
          </cell>
          <cell r="AS169">
            <v>1567775745.3781404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loitussivu"/>
      <sheetName val="Päivitettävää"/>
      <sheetName val="Vielä tekemättä"/>
      <sheetName val="Kertoimet"/>
      <sheetName val="Suoritejakaumat"/>
      <sheetName val="Suoritelaskenta"/>
      <sheetName val="Kaikki_autot"/>
      <sheetName val="Netti"/>
      <sheetName val="Netti_English"/>
      <sheetName val="Myyntiosuudet"/>
      <sheetName val="Biopolttoaineet"/>
      <sheetName val="HA_kanta"/>
      <sheetName val="HA_suor"/>
      <sheetName val="HA_kulutus"/>
      <sheetName val="HA_enn"/>
      <sheetName val="HA_tulokset"/>
      <sheetName val="PA_kanta"/>
      <sheetName val="PA_suor"/>
      <sheetName val="PA_kulutus"/>
      <sheetName val="PA_enn"/>
      <sheetName val="PA_tulokset"/>
      <sheetName val="LA_kanta"/>
      <sheetName val="LA_suor"/>
      <sheetName val="LA_kulutus"/>
      <sheetName val="LA_enn"/>
      <sheetName val="LA_tulokset"/>
      <sheetName val="KA_kanta"/>
      <sheetName val="KA_suor"/>
      <sheetName val="KA_kulutus"/>
      <sheetName val="KA_enn"/>
      <sheetName val="KA_tulokset"/>
      <sheetName val="KAIP_kanta"/>
      <sheetName val="KAIP_suor"/>
      <sheetName val="KAIP_kulutus"/>
      <sheetName val="KAIP_enn"/>
      <sheetName val="KAIP_tulokset"/>
      <sheetName val="KAP_kanta"/>
      <sheetName val="KAP_suor"/>
      <sheetName val="KAP_kulutus"/>
      <sheetName val="KAP_enn"/>
      <sheetName val="KAP_tulokset"/>
      <sheetName val="HA_kat_osuuslaskenta"/>
      <sheetName val="Yksittäintuodut"/>
      <sheetName val="Linja-autodata"/>
      <sheetName val="Sheet5"/>
      <sheetName val="Pakettiautodataa"/>
      <sheetName val="kuorma-autodata"/>
      <sheetName val="Spekulaati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O7">
            <v>2020</v>
          </cell>
          <cell r="T7">
            <v>2025</v>
          </cell>
          <cell r="Y7">
            <v>2030</v>
          </cell>
          <cell r="AD7">
            <v>2035</v>
          </cell>
          <cell r="AI7">
            <v>2040</v>
          </cell>
          <cell r="AS7">
            <v>2050</v>
          </cell>
        </row>
        <row r="8">
          <cell r="O8">
            <v>1921567.6947654982</v>
          </cell>
          <cell r="T8">
            <v>1782169.4917000541</v>
          </cell>
          <cell r="Y8">
            <v>1582313.7584583487</v>
          </cell>
          <cell r="AD8">
            <v>1331465.9384529165</v>
          </cell>
          <cell r="AI8">
            <v>1150116.4751468131</v>
          </cell>
          <cell r="AS8">
            <v>931991.35532691295</v>
          </cell>
        </row>
        <row r="9">
          <cell r="O9">
            <v>8572.1115646401267</v>
          </cell>
          <cell r="T9">
            <v>7796.270630248704</v>
          </cell>
          <cell r="Y9">
            <v>5836.0239700106576</v>
          </cell>
          <cell r="AD9">
            <v>3165.0371694808728</v>
          </cell>
          <cell r="AI9">
            <v>1427.0880660149892</v>
          </cell>
          <cell r="AS9">
            <v>168.48271366950971</v>
          </cell>
        </row>
        <row r="10">
          <cell r="O10">
            <v>789586.55464915163</v>
          </cell>
          <cell r="T10">
            <v>787625.03018419968</v>
          </cell>
          <cell r="Y10">
            <v>702578.85839677323</v>
          </cell>
          <cell r="AD10">
            <v>553834.46856120985</v>
          </cell>
          <cell r="AI10">
            <v>423731.50202400464</v>
          </cell>
          <cell r="AS10">
            <v>221569.54188388612</v>
          </cell>
        </row>
        <row r="11">
          <cell r="O11">
            <v>13529.38084704953</v>
          </cell>
          <cell r="T11">
            <v>25566.200346556328</v>
          </cell>
          <cell r="Y11">
            <v>24790.114087823076</v>
          </cell>
          <cell r="AD11">
            <v>17792.715687415694</v>
          </cell>
          <cell r="AI11">
            <v>10744.219140858879</v>
          </cell>
          <cell r="AS11">
            <v>2211.0755814401118</v>
          </cell>
        </row>
        <row r="12">
          <cell r="O12">
            <v>32266.272669374812</v>
          </cell>
          <cell r="T12">
            <v>139949.14212994676</v>
          </cell>
          <cell r="Y12">
            <v>318685.06913175416</v>
          </cell>
          <cell r="AD12">
            <v>460022.21137258434</v>
          </cell>
          <cell r="AI12">
            <v>511800.09195808833</v>
          </cell>
          <cell r="AS12">
            <v>369241.67214968364</v>
          </cell>
        </row>
        <row r="13">
          <cell r="O13">
            <v>2210.79263010359</v>
          </cell>
          <cell r="T13">
            <v>4526.3080439672549</v>
          </cell>
          <cell r="Y13">
            <v>4484.9919235214757</v>
          </cell>
          <cell r="AD13">
            <v>3027.9881036100805</v>
          </cell>
          <cell r="AI13">
            <v>1693.0463082704505</v>
          </cell>
          <cell r="AS13">
            <v>293.98819140695491</v>
          </cell>
        </row>
        <row r="14">
          <cell r="O14">
            <v>8747.0994110227221</v>
          </cell>
          <cell r="T14">
            <v>88936.923495860421</v>
          </cell>
          <cell r="Y14">
            <v>276829.62457084382</v>
          </cell>
          <cell r="AD14">
            <v>548145.04354536894</v>
          </cell>
          <cell r="AI14">
            <v>874223.03868574114</v>
          </cell>
          <cell r="AS14">
            <v>1624262.3167484109</v>
          </cell>
        </row>
        <row r="15">
          <cell r="O15">
            <v>43224.164710501122</v>
          </cell>
          <cell r="T15">
            <v>233412.37366977445</v>
          </cell>
          <cell r="Y15">
            <v>599999.68562611938</v>
          </cell>
          <cell r="AD15">
            <v>1011195.2430215634</v>
          </cell>
          <cell r="AI15">
            <v>1387716.1769520999</v>
          </cell>
          <cell r="AS15">
            <v>1993797.9770895015</v>
          </cell>
        </row>
        <row r="16">
          <cell r="O16">
            <v>1</v>
          </cell>
          <cell r="T16">
            <v>0.93296495339105068</v>
          </cell>
          <cell r="Y16">
            <v>0.72908933979683133</v>
          </cell>
          <cell r="AD16">
            <v>0.44291067354936237</v>
          </cell>
          <cell r="AI16">
            <v>0.21524839841043911</v>
          </cell>
          <cell r="AS16">
            <v>2.4939823200196783E-2</v>
          </cell>
        </row>
        <row r="17">
          <cell r="O17">
            <v>2776480.9065368404</v>
          </cell>
          <cell r="T17">
            <v>2836570.2994957874</v>
          </cell>
          <cell r="Y17">
            <v>2915519.1696284148</v>
          </cell>
          <cell r="AD17">
            <v>2917453.8458032599</v>
          </cell>
          <cell r="AI17">
            <v>2973735.6765781897</v>
          </cell>
          <cell r="AS17">
            <v>3149738.4575352329</v>
          </cell>
        </row>
        <row r="18">
          <cell r="O18">
            <v>7867.5693204599784</v>
          </cell>
          <cell r="T18">
            <v>4784.0493450945514</v>
          </cell>
          <cell r="Y18">
            <v>3773.2975439626066</v>
          </cell>
          <cell r="AD18">
            <v>3647.5129877927566</v>
          </cell>
          <cell r="AI18">
            <v>3875.0212462422992</v>
          </cell>
          <cell r="AS18">
            <v>4534.2140089916593</v>
          </cell>
        </row>
        <row r="19">
          <cell r="O19">
            <v>0</v>
          </cell>
          <cell r="T19">
            <v>0</v>
          </cell>
          <cell r="Y19">
            <v>0</v>
          </cell>
          <cell r="AD19">
            <v>0</v>
          </cell>
          <cell r="AI19">
            <v>0</v>
          </cell>
          <cell r="AS19">
            <v>0</v>
          </cell>
        </row>
        <row r="20">
          <cell r="O20">
            <v>315889.10718001839</v>
          </cell>
          <cell r="T20">
            <v>301924.08066777146</v>
          </cell>
          <cell r="Y20">
            <v>292130.2089300825</v>
          </cell>
          <cell r="AD20">
            <v>278000.36046579154</v>
          </cell>
          <cell r="AI20">
            <v>258371.12103397056</v>
          </cell>
          <cell r="AS20">
            <v>199578.22912359959</v>
          </cell>
        </row>
        <row r="21">
          <cell r="O21">
            <v>320.05284568150887</v>
          </cell>
          <cell r="T21">
            <v>312.92180248306113</v>
          </cell>
          <cell r="Y21">
            <v>250.44947664539725</v>
          </cell>
          <cell r="AD21">
            <v>166.69268191117888</v>
          </cell>
          <cell r="AI21">
            <v>94.390787339141824</v>
          </cell>
          <cell r="AS21">
            <v>18.478097950708939</v>
          </cell>
        </row>
        <row r="22">
          <cell r="O22">
            <v>18.993133067372472</v>
          </cell>
          <cell r="T22">
            <v>17.963680875400147</v>
          </cell>
          <cell r="Y22">
            <v>14.360204478651553</v>
          </cell>
          <cell r="AD22">
            <v>9.5760934462232541</v>
          </cell>
          <cell r="AI22">
            <v>5.2908310457761534</v>
          </cell>
          <cell r="AS22">
            <v>0.89149015841624379</v>
          </cell>
        </row>
        <row r="23">
          <cell r="O23">
            <v>393.09146414278581</v>
          </cell>
          <cell r="T23">
            <v>2833.1953450810738</v>
          </cell>
          <cell r="Y23">
            <v>7787.3186530612111</v>
          </cell>
          <cell r="AD23">
            <v>15847.494786099298</v>
          </cell>
          <cell r="AI23">
            <v>25039.12811763693</v>
          </cell>
          <cell r="AS23">
            <v>42374.601429608061</v>
          </cell>
        </row>
        <row r="24">
          <cell r="O24">
            <v>1268.2361065842365</v>
          </cell>
          <cell r="T24">
            <v>5789.1435854939227</v>
          </cell>
          <cell r="Y24">
            <v>13059.08243060172</v>
          </cell>
          <cell r="AD24">
            <v>24556.422820040032</v>
          </cell>
          <cell r="AI24">
            <v>40378.909880007435</v>
          </cell>
          <cell r="AS24">
            <v>77587.89061977464</v>
          </cell>
        </row>
        <row r="25">
          <cell r="O25">
            <v>0</v>
          </cell>
          <cell r="T25">
            <v>0</v>
          </cell>
          <cell r="Y25">
            <v>0</v>
          </cell>
          <cell r="AD25">
            <v>0</v>
          </cell>
          <cell r="AI25">
            <v>0</v>
          </cell>
          <cell r="AS25">
            <v>0</v>
          </cell>
        </row>
        <row r="26">
          <cell r="O26">
            <v>325757.05004995427</v>
          </cell>
          <cell r="T26">
            <v>315661.3544267994</v>
          </cell>
          <cell r="Y26">
            <v>317014.71723883209</v>
          </cell>
          <cell r="AD26">
            <v>322228.05983508105</v>
          </cell>
          <cell r="AI26">
            <v>327763.86189624213</v>
          </cell>
          <cell r="AS26">
            <v>324094.30477008311</v>
          </cell>
        </row>
        <row r="27">
          <cell r="O27">
            <v>12699.667752439884</v>
          </cell>
          <cell r="T27">
            <v>13101.735114625986</v>
          </cell>
          <cell r="Y27">
            <v>13115.906323136829</v>
          </cell>
          <cell r="AD27">
            <v>12911.129718975339</v>
          </cell>
          <cell r="AI27">
            <v>12478.893971361846</v>
          </cell>
          <cell r="AS27">
            <v>11004.948378527984</v>
          </cell>
        </row>
        <row r="28">
          <cell r="O28">
            <v>40.133968373364105</v>
          </cell>
          <cell r="T28">
            <v>104.30333371809066</v>
          </cell>
          <cell r="Y28">
            <v>187.93592554833998</v>
          </cell>
          <cell r="AD28">
            <v>280.04976863891534</v>
          </cell>
          <cell r="AI28">
            <v>359.41383078924827</v>
          </cell>
          <cell r="AS28">
            <v>450.58070022346567</v>
          </cell>
        </row>
        <row r="29">
          <cell r="O29">
            <v>82.5</v>
          </cell>
          <cell r="T29">
            <v>391.66696615666547</v>
          </cell>
          <cell r="Y29">
            <v>821.35600913416727</v>
          </cell>
          <cell r="AD29">
            <v>1380.1424874173542</v>
          </cell>
          <cell r="AI29">
            <v>2045.6828239529884</v>
          </cell>
          <cell r="AS29">
            <v>3409.1199736351296</v>
          </cell>
        </row>
        <row r="30">
          <cell r="O30">
            <v>0</v>
          </cell>
          <cell r="T30">
            <v>0</v>
          </cell>
          <cell r="Y30">
            <v>0</v>
          </cell>
          <cell r="AD30">
            <v>0</v>
          </cell>
          <cell r="AI30">
            <v>0</v>
          </cell>
          <cell r="AS30">
            <v>0</v>
          </cell>
        </row>
        <row r="31">
          <cell r="O31">
            <v>12822.301720813248</v>
          </cell>
          <cell r="T31">
            <v>13597.705414500742</v>
          </cell>
          <cell r="Y31">
            <v>14125.198257819337</v>
          </cell>
          <cell r="AD31">
            <v>14571.321975031608</v>
          </cell>
          <cell r="AI31">
            <v>14883.990626104081</v>
          </cell>
          <cell r="AS31">
            <v>14864.64905238658</v>
          </cell>
        </row>
        <row r="32">
          <cell r="O32">
            <v>69874.521440039665</v>
          </cell>
          <cell r="T32">
            <v>72413.298899196321</v>
          </cell>
          <cell r="Y32">
            <v>74084.656892662475</v>
          </cell>
          <cell r="AD32">
            <v>76520.818161085437</v>
          </cell>
          <cell r="AI32">
            <v>78026.836479792546</v>
          </cell>
          <cell r="AS32">
            <v>78201.683806441768</v>
          </cell>
        </row>
        <row r="33">
          <cell r="O33">
            <v>123.33947461473184</v>
          </cell>
          <cell r="T33">
            <v>475.17621742241784</v>
          </cell>
          <cell r="Y33">
            <v>1064.8039618429646</v>
          </cell>
          <cell r="AD33">
            <v>1900.0099159776469</v>
          </cell>
          <cell r="AI33">
            <v>2803.4206399960381</v>
          </cell>
          <cell r="AS33">
            <v>4595.0356776936305</v>
          </cell>
        </row>
        <row r="34">
          <cell r="O34">
            <v>32.305300740707416</v>
          </cell>
          <cell r="T34">
            <v>203.35381253510809</v>
          </cell>
          <cell r="Y34">
            <v>538.28761266493859</v>
          </cell>
          <cell r="AD34">
            <v>934.02964317175122</v>
          </cell>
          <cell r="AI34">
            <v>1314.090731778459</v>
          </cell>
          <cell r="AS34">
            <v>2030.6405420249425</v>
          </cell>
        </row>
        <row r="35">
          <cell r="O35">
            <v>12.74800391456551</v>
          </cell>
          <cell r="T35">
            <v>163.72969469687723</v>
          </cell>
          <cell r="Y35">
            <v>526.66262722402678</v>
          </cell>
          <cell r="AD35">
            <v>1090.1052447656425</v>
          </cell>
          <cell r="AI35">
            <v>1756.6652865104336</v>
          </cell>
          <cell r="AS35">
            <v>3230.3829341046508</v>
          </cell>
        </row>
        <row r="36">
          <cell r="O36">
            <v>0</v>
          </cell>
          <cell r="T36">
            <v>0</v>
          </cell>
          <cell r="Y36">
            <v>0</v>
          </cell>
          <cell r="AD36">
            <v>0</v>
          </cell>
          <cell r="AI36">
            <v>0</v>
          </cell>
          <cell r="AS36">
            <v>0</v>
          </cell>
        </row>
        <row r="37">
          <cell r="O37">
            <v>70042.914219309678</v>
          </cell>
          <cell r="T37">
            <v>73255.558623850709</v>
          </cell>
          <cell r="Y37">
            <v>76214.411094394396</v>
          </cell>
          <cell r="AD37">
            <v>80444.962965000479</v>
          </cell>
          <cell r="AI37">
            <v>83901.013138077484</v>
          </cell>
          <cell r="AS37">
            <v>88057.742960264979</v>
          </cell>
        </row>
        <row r="38">
          <cell r="O38">
            <v>27148.081081091303</v>
          </cell>
          <cell r="T38">
            <v>27940.273976646982</v>
          </cell>
          <cell r="Y38">
            <v>28190.254917483351</v>
          </cell>
          <cell r="AD38">
            <v>28310.934280085006</v>
          </cell>
          <cell r="AI38">
            <v>27703.75253975645</v>
          </cell>
          <cell r="AS38">
            <v>24705.83907461357</v>
          </cell>
        </row>
        <row r="39">
          <cell r="O39">
            <v>19.858320159083046</v>
          </cell>
          <cell r="T39">
            <v>216.14117549650578</v>
          </cell>
          <cell r="Y39">
            <v>633.73842489171284</v>
          </cell>
          <cell r="AD39">
            <v>1396.3612813391544</v>
          </cell>
          <cell r="AI39">
            <v>2555.0237654344232</v>
          </cell>
          <cell r="AS39">
            <v>5679.3339343716225</v>
          </cell>
        </row>
        <row r="40">
          <cell r="O40">
            <v>39.269000000000005</v>
          </cell>
          <cell r="T40">
            <v>178.88542978907515</v>
          </cell>
          <cell r="Y40">
            <v>410.77909471184745</v>
          </cell>
          <cell r="AD40">
            <v>690.22890411034666</v>
          </cell>
          <cell r="AI40">
            <v>917.39240552844285</v>
          </cell>
          <cell r="AS40">
            <v>1170.4845122911524</v>
          </cell>
        </row>
        <row r="41">
          <cell r="O41">
            <v>23.269000000000002</v>
          </cell>
          <cell r="T41">
            <v>143.14424635917831</v>
          </cell>
          <cell r="Y41">
            <v>357.8305875393923</v>
          </cell>
          <cell r="AD41">
            <v>700.72928122173789</v>
          </cell>
          <cell r="AI41">
            <v>1160.0620426777741</v>
          </cell>
          <cell r="AS41">
            <v>2283.1317965261251</v>
          </cell>
        </row>
        <row r="42">
          <cell r="O42">
            <v>0</v>
          </cell>
          <cell r="T42">
            <v>0</v>
          </cell>
          <cell r="Y42">
            <v>0</v>
          </cell>
          <cell r="AD42">
            <v>0</v>
          </cell>
          <cell r="AI42">
            <v>0</v>
          </cell>
          <cell r="AS42">
            <v>0</v>
          </cell>
        </row>
        <row r="43">
          <cell r="O43">
            <v>27230.477401250388</v>
          </cell>
          <cell r="T43">
            <v>28478.44482829174</v>
          </cell>
          <cell r="Y43">
            <v>29592.603024626304</v>
          </cell>
          <cell r="AD43">
            <v>31098.253746756247</v>
          </cell>
          <cell r="AI43">
            <v>32336.230753397092</v>
          </cell>
          <cell r="AS43">
            <v>33838.789317802468</v>
          </cell>
        </row>
        <row r="44">
          <cell r="O44"/>
          <cell r="T44"/>
          <cell r="Y44"/>
          <cell r="AD44"/>
          <cell r="AI44"/>
          <cell r="AS44"/>
        </row>
        <row r="45">
          <cell r="T45"/>
          <cell r="Y45"/>
          <cell r="AI45"/>
        </row>
        <row r="46">
          <cell r="T46"/>
          <cell r="Y46"/>
          <cell r="AI46"/>
        </row>
        <row r="47">
          <cell r="O47">
            <v>2020</v>
          </cell>
          <cell r="T47">
            <v>2025</v>
          </cell>
          <cell r="Y47">
            <v>2030</v>
          </cell>
          <cell r="AD47">
            <v>2035</v>
          </cell>
          <cell r="AI47">
            <v>2040</v>
          </cell>
          <cell r="AS47">
            <v>2050</v>
          </cell>
        </row>
        <row r="48">
          <cell r="O48">
            <v>42076691977.720222</v>
          </cell>
          <cell r="T48">
            <v>43641657858.45295</v>
          </cell>
          <cell r="Y48">
            <v>45529496287.584259</v>
          </cell>
          <cell r="AD48">
            <v>46073537765.856613</v>
          </cell>
          <cell r="AI48">
            <v>48175936694.558037</v>
          </cell>
          <cell r="AS48">
            <v>50547016570.730698</v>
          </cell>
        </row>
        <row r="49">
          <cell r="O49">
            <v>5717755994.7928867</v>
          </cell>
          <cell r="T49">
            <v>5694545355.1974144</v>
          </cell>
          <cell r="Y49">
            <v>5697039403.7286253</v>
          </cell>
          <cell r="AD49">
            <v>5792780904.6238365</v>
          </cell>
          <cell r="AI49">
            <v>5890449226.5277948</v>
          </cell>
          <cell r="AS49">
            <v>6011347858.0625305</v>
          </cell>
        </row>
        <row r="50">
          <cell r="O50">
            <v>630150326.95681822</v>
          </cell>
          <cell r="T50">
            <v>649593321.87318194</v>
          </cell>
          <cell r="Y50">
            <v>665505355.50852609</v>
          </cell>
          <cell r="AD50">
            <v>668416226.31808734</v>
          </cell>
          <cell r="AI50">
            <v>673872974.03272724</v>
          </cell>
          <cell r="AS50">
            <v>689662957.65126753</v>
          </cell>
        </row>
        <row r="51">
          <cell r="O51">
            <v>3511383590.2476645</v>
          </cell>
          <cell r="T51">
            <v>3756941264.6746321</v>
          </cell>
          <cell r="Y51">
            <v>3976268179.412014</v>
          </cell>
          <cell r="AD51">
            <v>4140116769.7732439</v>
          </cell>
          <cell r="AI51">
            <v>4172026259.2052112</v>
          </cell>
          <cell r="AS51">
            <v>4077465021.1951156</v>
          </cell>
        </row>
        <row r="52">
          <cell r="O52">
            <v>51935981889.71759</v>
          </cell>
          <cell r="T52">
            <v>53742737800.198174</v>
          </cell>
          <cell r="Y52">
            <v>55868309226.233429</v>
          </cell>
          <cell r="AD52">
            <v>56674851666.571785</v>
          </cell>
          <cell r="AI52">
            <v>58912285154.323769</v>
          </cell>
          <cell r="AS52">
            <v>61325492407.63961</v>
          </cell>
        </row>
        <row r="73">
          <cell r="O73">
            <v>2020</v>
          </cell>
          <cell r="T73">
            <v>2025</v>
          </cell>
          <cell r="Y73">
            <v>2030</v>
          </cell>
          <cell r="AD73">
            <v>2035</v>
          </cell>
          <cell r="AI73">
            <v>2040</v>
          </cell>
          <cell r="AS73">
            <v>2050</v>
          </cell>
        </row>
        <row r="74">
          <cell r="O74">
            <v>1733720783.4475498</v>
          </cell>
          <cell r="T74">
            <v>1603255808.2770889</v>
          </cell>
          <cell r="Y74">
            <v>1408013886.3903623</v>
          </cell>
          <cell r="AD74">
            <v>1155641514.4976716</v>
          </cell>
          <cell r="AI74">
            <v>991550387.55865741</v>
          </cell>
          <cell r="AS74">
            <v>742762410.92661285</v>
          </cell>
        </row>
        <row r="75">
          <cell r="O75">
            <v>10981763.580583194</v>
          </cell>
          <cell r="T75">
            <v>8869831.8018774092</v>
          </cell>
          <cell r="Y75">
            <v>5739721.2271155184</v>
          </cell>
          <cell r="AD75">
            <v>2434375.3773957519</v>
          </cell>
          <cell r="AI75">
            <v>825379.30743430229</v>
          </cell>
          <cell r="AS75">
            <v>36994.03480832668</v>
          </cell>
        </row>
        <row r="76">
          <cell r="O76">
            <v>0</v>
          </cell>
          <cell r="T76">
            <v>0</v>
          </cell>
          <cell r="Y76">
            <v>0</v>
          </cell>
          <cell r="AD76">
            <v>0</v>
          </cell>
          <cell r="AI76">
            <v>0</v>
          </cell>
          <cell r="AS76">
            <v>0</v>
          </cell>
        </row>
        <row r="77">
          <cell r="O77">
            <v>3166777670.3436589</v>
          </cell>
          <cell r="T77">
            <v>3021317316.3182492</v>
          </cell>
          <cell r="Y77">
            <v>2720535173.6623459</v>
          </cell>
          <cell r="AD77">
            <v>2353983602.2304792</v>
          </cell>
          <cell r="AI77">
            <v>2038528867.6822839</v>
          </cell>
          <cell r="AS77">
            <v>1567775745.3781404</v>
          </cell>
        </row>
        <row r="78">
          <cell r="O78">
            <v>20430866.822981261</v>
          </cell>
          <cell r="T78">
            <v>50649502.979187131</v>
          </cell>
          <cell r="Y78">
            <v>70688823.060941994</v>
          </cell>
          <cell r="AD78">
            <v>94628532.491626441</v>
          </cell>
          <cell r="AI78">
            <v>130519472.90755481</v>
          </cell>
          <cell r="AS78">
            <v>225927806.31208619</v>
          </cell>
        </row>
        <row r="79">
          <cell r="O79">
            <v>117707172.74268746</v>
          </cell>
          <cell r="T79">
            <v>706463479.78967571</v>
          </cell>
          <cell r="Y79">
            <v>1873958260.4679434</v>
          </cell>
          <cell r="AD79">
            <v>3252953832.0934119</v>
          </cell>
          <cell r="AI79">
            <v>4724164592.7904406</v>
          </cell>
          <cell r="AS79">
            <v>7312459472.4112253</v>
          </cell>
        </row>
        <row r="80">
          <cell r="O80">
            <v>173.31872252528999</v>
          </cell>
          <cell r="T80">
            <v>142.90053864826524</v>
          </cell>
          <cell r="Y80">
            <v>95.981458671557846</v>
          </cell>
          <cell r="AD80">
            <v>47.006167725076793</v>
          </cell>
          <cell r="AI80">
            <v>15.768213463016131</v>
          </cell>
          <cell r="AS80">
            <v>0</v>
          </cell>
        </row>
        <row r="84">
          <cell r="O84">
            <v>2020</v>
          </cell>
          <cell r="T84">
            <v>2025</v>
          </cell>
          <cell r="Y84">
            <v>2030</v>
          </cell>
          <cell r="AD84">
            <v>2035</v>
          </cell>
          <cell r="AI84">
            <v>2040</v>
          </cell>
          <cell r="AS84">
            <v>2050</v>
          </cell>
        </row>
        <row r="85">
          <cell r="O85">
            <v>1577991870.8144181</v>
          </cell>
          <cell r="T85">
            <v>1447203195.8764136</v>
          </cell>
          <cell r="Y85">
            <v>1270637117.8654394</v>
          </cell>
          <cell r="AD85">
            <v>1042523905.0040936</v>
          </cell>
          <cell r="AI85">
            <v>894292369.18183553</v>
          </cell>
          <cell r="AS85">
            <v>669814205.97097015</v>
          </cell>
        </row>
        <row r="86">
          <cell r="O86">
            <v>2615995262.9473019</v>
          </cell>
          <cell r="T86">
            <v>2012236584.8584809</v>
          </cell>
          <cell r="Y86">
            <v>1560803097.5972519</v>
          </cell>
          <cell r="AD86">
            <v>1357584716.0320659</v>
          </cell>
          <cell r="AI86">
            <v>1173613486.7192838</v>
          </cell>
          <cell r="AS86">
            <v>896309591.97648287</v>
          </cell>
        </row>
        <row r="87">
          <cell r="O87">
            <v>550782407.39635718</v>
          </cell>
          <cell r="T87">
            <v>1009080731.4597682</v>
          </cell>
          <cell r="Y87">
            <v>1159732076.0650942</v>
          </cell>
          <cell r="AD87">
            <v>996398886.19841349</v>
          </cell>
          <cell r="AI87">
            <v>864915380.96300018</v>
          </cell>
          <cell r="AS87">
            <v>671466153.40165758</v>
          </cell>
        </row>
        <row r="88">
          <cell r="O88">
            <v>166710676.21371517</v>
          </cell>
          <cell r="T88">
            <v>164922444.20255268</v>
          </cell>
          <cell r="Y88">
            <v>143116489.75203842</v>
          </cell>
          <cell r="AD88">
            <v>115551984.87097372</v>
          </cell>
          <cell r="AI88">
            <v>98083397.684256136</v>
          </cell>
          <cell r="AS88">
            <v>72985198.990450904</v>
          </cell>
        </row>
        <row r="89">
          <cell r="O89">
            <v>10654999.81827574</v>
          </cell>
          <cell r="T89">
            <v>27038073.347211152</v>
          </cell>
          <cell r="Y89">
            <v>38895394.218488634</v>
          </cell>
          <cell r="AD89">
            <v>52967651.931972355</v>
          </cell>
          <cell r="AI89">
            <v>72621095.666217461</v>
          </cell>
          <cell r="AS89">
            <v>122816229.09305653</v>
          </cell>
        </row>
        <row r="90">
          <cell r="O90">
            <v>9775867.0047055185</v>
          </cell>
          <cell r="T90">
            <v>23611429.631975982</v>
          </cell>
          <cell r="Y90">
            <v>31793428.842453353</v>
          </cell>
          <cell r="AD90">
            <v>41660880.559654087</v>
          </cell>
          <cell r="AI90">
            <v>57898377.241337337</v>
          </cell>
          <cell r="AS90">
            <v>103111577.21902966</v>
          </cell>
        </row>
        <row r="91">
          <cell r="O91">
            <v>117707172.74268746</v>
          </cell>
          <cell r="T91">
            <v>706463479.78967571</v>
          </cell>
          <cell r="Y91">
            <v>1873958260.4679434</v>
          </cell>
          <cell r="AD91">
            <v>3252953832.0934119</v>
          </cell>
          <cell r="AI91">
            <v>4724164592.7904406</v>
          </cell>
          <cell r="AS91">
            <v>7312459472.4112253</v>
          </cell>
        </row>
        <row r="92">
          <cell r="O92">
            <v>173.31872252528999</v>
          </cell>
          <cell r="T92">
            <v>142.90053864826524</v>
          </cell>
          <cell r="Y92">
            <v>95.981458671557846</v>
          </cell>
          <cell r="AD92">
            <v>47.006167725076793</v>
          </cell>
          <cell r="AI92">
            <v>15.768213463016131</v>
          </cell>
          <cell r="AS92">
            <v>0</v>
          </cell>
        </row>
        <row r="93">
          <cell r="O93"/>
          <cell r="T93"/>
          <cell r="Y93"/>
          <cell r="AD93"/>
          <cell r="AI93"/>
          <cell r="AS93"/>
        </row>
        <row r="94">
          <cell r="O94">
            <v>659934573.38030505</v>
          </cell>
          <cell r="T94">
            <v>661532101.23366606</v>
          </cell>
          <cell r="Y94">
            <v>661290332.96939087</v>
          </cell>
          <cell r="AD94">
            <v>657821721.73040628</v>
          </cell>
          <cell r="AI94">
            <v>657821721.73040628</v>
          </cell>
          <cell r="AS94">
            <v>657821721.73040628</v>
          </cell>
        </row>
        <row r="95">
          <cell r="O95">
            <v>23239829.624688085</v>
          </cell>
          <cell r="T95">
            <v>23239829.624688085</v>
          </cell>
          <cell r="Y95">
            <v>23239829.624688085</v>
          </cell>
          <cell r="AD95">
            <v>23239829.624688085</v>
          </cell>
          <cell r="AI95">
            <v>23239829.624688085</v>
          </cell>
          <cell r="AS95">
            <v>23239829.624688085</v>
          </cell>
        </row>
        <row r="96">
          <cell r="O96">
            <v>164994814.78387922</v>
          </cell>
          <cell r="T96">
            <v>158406003.2431789</v>
          </cell>
          <cell r="Y96">
            <v>151570921.59872031</v>
          </cell>
          <cell r="AD96">
            <v>144489569.85050344</v>
          </cell>
          <cell r="AI96">
            <v>137161947.99852812</v>
          </cell>
          <cell r="AS96">
            <v>123077547.86380747</v>
          </cell>
        </row>
        <row r="99">
          <cell r="O99">
            <v>2020</v>
          </cell>
          <cell r="T99">
            <v>2025</v>
          </cell>
          <cell r="Y99">
            <v>2030</v>
          </cell>
          <cell r="AD99">
            <v>2035</v>
          </cell>
          <cell r="AI99">
            <v>2040</v>
          </cell>
          <cell r="AS99">
            <v>2050</v>
          </cell>
        </row>
        <row r="100">
          <cell r="O100">
            <v>54.033109031444326</v>
          </cell>
          <cell r="T100">
            <v>49.843244497045831</v>
          </cell>
          <cell r="Y100">
            <v>43.773414094166455</v>
          </cell>
          <cell r="AD100">
            <v>35.927468505443073</v>
          </cell>
          <cell r="AI100">
            <v>30.826077874208547</v>
          </cell>
          <cell r="AS100">
            <v>23.091566710626868</v>
          </cell>
        </row>
        <row r="101">
          <cell r="O101">
            <v>0.25621396679876396</v>
          </cell>
          <cell r="T101">
            <v>0.20694078634282095</v>
          </cell>
          <cell r="Y101">
            <v>0.13391262096722711</v>
          </cell>
          <cell r="AD101">
            <v>5.6796066273235184E-2</v>
          </cell>
          <cell r="AI101">
            <v>1.9256807426201089E-2</v>
          </cell>
          <cell r="AS101">
            <v>8.631025733327228E-4</v>
          </cell>
        </row>
        <row r="102">
          <cell r="O102">
            <v>0</v>
          </cell>
          <cell r="T102">
            <v>0</v>
          </cell>
          <cell r="Y102">
            <v>0</v>
          </cell>
          <cell r="AD102">
            <v>0</v>
          </cell>
          <cell r="AI102">
            <v>0</v>
          </cell>
          <cell r="AS102">
            <v>0</v>
          </cell>
        </row>
        <row r="103">
          <cell r="O103">
            <v>109.00485768611432</v>
          </cell>
          <cell r="T103">
            <v>103.77486062205287</v>
          </cell>
          <cell r="Y103">
            <v>93.327910142220745</v>
          </cell>
          <cell r="AD103">
            <v>80.756629032158514</v>
          </cell>
          <cell r="AI103">
            <v>69.933580437640856</v>
          </cell>
          <cell r="AS103">
            <v>53.781069597453616</v>
          </cell>
        </row>
        <row r="104">
          <cell r="O104">
            <v>1.005198647690678</v>
          </cell>
          <cell r="T104">
            <v>2.491955546576007</v>
          </cell>
          <cell r="Y104">
            <v>3.477890094598346</v>
          </cell>
          <cell r="AD104">
            <v>4.6557237985880215</v>
          </cell>
          <cell r="AI104">
            <v>6.4215580670516967</v>
          </cell>
          <cell r="AS104">
            <v>11.11564807055464</v>
          </cell>
        </row>
        <row r="105">
          <cell r="O105">
            <v>0.42374582187367488</v>
          </cell>
          <cell r="T105">
            <v>2.5432685272428324</v>
          </cell>
          <cell r="Y105">
            <v>6.7462497376845967</v>
          </cell>
          <cell r="AD105">
            <v>11.710633795536284</v>
          </cell>
          <cell r="AI105">
            <v>17.006992534045587</v>
          </cell>
          <cell r="AS105">
            <v>26.324854100680408</v>
          </cell>
        </row>
        <row r="106">
          <cell r="O106">
            <v>2.0971565425560088E-5</v>
          </cell>
          <cell r="T106">
            <v>1.7290965176440095E-5</v>
          </cell>
          <cell r="Y106">
            <v>1.1613756499258499E-5</v>
          </cell>
          <cell r="AD106">
            <v>5.6877462947342922E-6</v>
          </cell>
          <cell r="AI106">
            <v>1.9079538290249518E-6</v>
          </cell>
          <cell r="AS106">
            <v>0</v>
          </cell>
        </row>
        <row r="107">
          <cell r="O107">
            <v>164.72314612548718</v>
          </cell>
          <cell r="T107">
            <v>158.86028727022557</v>
          </cell>
          <cell r="Y107">
            <v>147.45938830339387</v>
          </cell>
          <cell r="AD107">
            <v>133.10725688574544</v>
          </cell>
          <cell r="AI107">
            <v>124.20746762832671</v>
          </cell>
          <cell r="AS107">
            <v>114.31400158188887</v>
          </cell>
        </row>
        <row r="110">
          <cell r="O110">
            <v>2020</v>
          </cell>
          <cell r="T110">
            <v>2025</v>
          </cell>
          <cell r="Y110">
            <v>2030</v>
          </cell>
          <cell r="AD110">
            <v>2035</v>
          </cell>
          <cell r="AI110">
            <v>2040</v>
          </cell>
          <cell r="AS110">
            <v>2050</v>
          </cell>
        </row>
        <row r="111">
          <cell r="O111">
            <v>88.56652130848228</v>
          </cell>
          <cell r="T111">
            <v>82.0860420048827</v>
          </cell>
          <cell r="Y111">
            <v>73.046350252404579</v>
          </cell>
          <cell r="AD111">
            <v>62.126387326654744</v>
          </cell>
          <cell r="AI111">
            <v>56.40958857982347</v>
          </cell>
          <cell r="AS111">
            <v>50.350152524455268</v>
          </cell>
        </row>
        <row r="112">
          <cell r="O112">
            <v>13.336800917713356</v>
          </cell>
          <cell r="T112">
            <v>11.972514485931756</v>
          </cell>
          <cell r="Y112">
            <v>10.589780415001442</v>
          </cell>
          <cell r="AD112">
            <v>9.6236002371672775</v>
          </cell>
          <cell r="AI112">
            <v>8.9955437643622176</v>
          </cell>
          <cell r="AS112">
            <v>8.2795903050688366</v>
          </cell>
        </row>
        <row r="113">
          <cell r="O113">
            <v>7.9514279721755639</v>
          </cell>
          <cell r="T113">
            <v>7.8809280732621536</v>
          </cell>
          <cell r="Y113">
            <v>7.4853141148434092</v>
          </cell>
          <cell r="AD113">
            <v>6.8734722575569984</v>
          </cell>
          <cell r="AI113">
            <v>6.4101142796542643</v>
          </cell>
          <cell r="AS113">
            <v>5.8905251295640468</v>
          </cell>
        </row>
        <row r="114">
          <cell r="O114">
            <v>54.868395927115984</v>
          </cell>
          <cell r="T114">
            <v>56.920802706148926</v>
          </cell>
          <cell r="Y114">
            <v>56.337943521144439</v>
          </cell>
          <cell r="AD114">
            <v>54.483797064366414</v>
          </cell>
          <cell r="AI114">
            <v>52.392221004486764</v>
          </cell>
          <cell r="AS114">
            <v>49.793733622800715</v>
          </cell>
        </row>
        <row r="115">
          <cell r="O115">
            <v>164.72314612548718</v>
          </cell>
          <cell r="T115">
            <v>158.86028727022554</v>
          </cell>
          <cell r="Y115">
            <v>147.45938830339387</v>
          </cell>
          <cell r="AD115">
            <v>133.10725688574541</v>
          </cell>
          <cell r="AI115">
            <v>124.20746762832673</v>
          </cell>
          <cell r="AS115">
            <v>114.31400158188887</v>
          </cell>
        </row>
        <row r="117">
          <cell r="O117">
            <v>6.9658370249040864</v>
          </cell>
          <cell r="T117">
            <v>6.6748294094094964</v>
          </cell>
          <cell r="Y117">
            <v>6.3775393110327228</v>
          </cell>
          <cell r="AD117">
            <v>6.0700179698129189</v>
          </cell>
          <cell r="AI117">
            <v>5.7522683323865405</v>
          </cell>
          <cell r="AS117">
            <v>5.1407932445777371</v>
          </cell>
        </row>
        <row r="118">
          <cell r="O118">
            <v>1.1391163564863853</v>
          </cell>
          <cell r="T118">
            <v>1.1391163564863853</v>
          </cell>
          <cell r="Y118">
            <v>1.1391163564863853</v>
          </cell>
          <cell r="AD118">
            <v>1.1391163564863853</v>
          </cell>
          <cell r="AI118">
            <v>1.1391163564863853</v>
          </cell>
          <cell r="AS118">
            <v>1.1391163564863853</v>
          </cell>
        </row>
        <row r="122">
          <cell r="O122">
            <v>33.228058195235214</v>
          </cell>
          <cell r="T122">
            <v>32.36057079136836</v>
          </cell>
          <cell r="Y122">
            <v>32.256711465119523</v>
          </cell>
          <cell r="AD122">
            <v>32.183075241921962</v>
          </cell>
          <cell r="AI122">
            <v>32.082881315674527</v>
          </cell>
          <cell r="AS122"/>
        </row>
        <row r="125">
          <cell r="G125">
            <v>2012</v>
          </cell>
          <cell r="H125">
            <v>2013</v>
          </cell>
          <cell r="I125">
            <v>2014</v>
          </cell>
          <cell r="J125">
            <v>2015</v>
          </cell>
          <cell r="K125">
            <v>2016</v>
          </cell>
          <cell r="L125">
            <v>2017</v>
          </cell>
          <cell r="M125">
            <v>2018</v>
          </cell>
          <cell r="N125">
            <v>2019</v>
          </cell>
          <cell r="O125">
            <v>2020</v>
          </cell>
          <cell r="P125">
            <v>2021</v>
          </cell>
          <cell r="Q125">
            <v>2022</v>
          </cell>
          <cell r="R125">
            <v>2023</v>
          </cell>
          <cell r="S125">
            <v>2024</v>
          </cell>
          <cell r="T125">
            <v>2025</v>
          </cell>
          <cell r="U125">
            <v>2026</v>
          </cell>
          <cell r="V125">
            <v>2027</v>
          </cell>
          <cell r="W125">
            <v>2028</v>
          </cell>
          <cell r="X125">
            <v>2029</v>
          </cell>
          <cell r="Y125">
            <v>2030</v>
          </cell>
          <cell r="Z125">
            <v>2031</v>
          </cell>
          <cell r="AA125">
            <v>2032</v>
          </cell>
          <cell r="AB125">
            <v>2033</v>
          </cell>
          <cell r="AC125">
            <v>2034</v>
          </cell>
          <cell r="AD125">
            <v>2035</v>
          </cell>
          <cell r="AE125">
            <v>2036</v>
          </cell>
          <cell r="AF125">
            <v>2037</v>
          </cell>
          <cell r="AG125">
            <v>2038</v>
          </cell>
          <cell r="AH125">
            <v>2039</v>
          </cell>
          <cell r="AI125">
            <v>2040</v>
          </cell>
          <cell r="AJ125">
            <v>2041</v>
          </cell>
          <cell r="AK125">
            <v>2042</v>
          </cell>
          <cell r="AL125">
            <v>2043</v>
          </cell>
          <cell r="AM125">
            <v>2044</v>
          </cell>
          <cell r="AN125">
            <v>2045</v>
          </cell>
          <cell r="AO125">
            <v>2046</v>
          </cell>
          <cell r="AP125">
            <v>2047</v>
          </cell>
          <cell r="AQ125">
            <v>2048</v>
          </cell>
          <cell r="AR125">
            <v>2049</v>
          </cell>
          <cell r="AS125">
            <v>2050</v>
          </cell>
        </row>
        <row r="126">
          <cell r="G126">
            <v>6484529.230664188</v>
          </cell>
          <cell r="H126">
            <v>6404922.1173669947</v>
          </cell>
          <cell r="I126">
            <v>6106432.9157306161</v>
          </cell>
          <cell r="J126">
            <v>6034825.3737390088</v>
          </cell>
          <cell r="K126">
            <v>6262572.4296846781</v>
          </cell>
          <cell r="L126">
            <v>5893920.6172628058</v>
          </cell>
          <cell r="M126">
            <v>5856113.2984793475</v>
          </cell>
          <cell r="N126">
            <v>5691699.5640507052</v>
          </cell>
          <cell r="O126">
            <v>5662251.3136485601</v>
          </cell>
          <cell r="P126">
            <v>5413444.2081774361</v>
          </cell>
          <cell r="Q126">
            <v>5267169.3632546356</v>
          </cell>
          <cell r="R126">
            <v>5110609.4371187799</v>
          </cell>
          <cell r="S126">
            <v>4940368.983427383</v>
          </cell>
          <cell r="T126">
            <v>4760758.0757831726</v>
          </cell>
          <cell r="U126">
            <v>4582454.3250557464</v>
          </cell>
          <cell r="V126">
            <v>4401067.0888401121</v>
          </cell>
          <cell r="W126">
            <v>4218261.0206706086</v>
          </cell>
          <cell r="X126">
            <v>4033640.033943431</v>
          </cell>
          <cell r="Y126">
            <v>3884620.1391195077</v>
          </cell>
          <cell r="Z126">
            <v>3699086.2070128806</v>
          </cell>
          <cell r="AA126">
            <v>3524652.911472348</v>
          </cell>
          <cell r="AB126">
            <v>3359509.4456771142</v>
          </cell>
          <cell r="AC126">
            <v>3206297.3329893127</v>
          </cell>
          <cell r="AD126">
            <v>3061188.172861849</v>
          </cell>
          <cell r="AE126">
            <v>2934259.3244390874</v>
          </cell>
          <cell r="AF126">
            <v>2816102.9015626297</v>
          </cell>
          <cell r="AG126">
            <v>2705849.1765320869</v>
          </cell>
          <cell r="AH126">
            <v>2602495.5088967923</v>
          </cell>
          <cell r="AI126">
            <v>2507522.9416177007</v>
          </cell>
          <cell r="AJ126">
            <v>2402566.2117386907</v>
          </cell>
          <cell r="AK126">
            <v>2306228.8973303428</v>
          </cell>
          <cell r="AL126">
            <v>2216224.0059749521</v>
          </cell>
          <cell r="AM126">
            <v>2132116.6814402486</v>
          </cell>
          <cell r="AN126">
            <v>2054061.1731234263</v>
          </cell>
          <cell r="AO126">
            <v>1983576.3613949234</v>
          </cell>
          <cell r="AP126">
            <v>1917192.7652441156</v>
          </cell>
          <cell r="AQ126">
            <v>1853465.9376071491</v>
          </cell>
          <cell r="AR126">
            <v>1792259.9431301998</v>
          </cell>
          <cell r="AS126">
            <v>1733189.9726302715</v>
          </cell>
        </row>
        <row r="127">
          <cell r="G127">
            <v>957983.01864512288</v>
          </cell>
          <cell r="H127">
            <v>931537.46566462645</v>
          </cell>
          <cell r="I127">
            <v>784687.76374725113</v>
          </cell>
          <cell r="J127">
            <v>837624.9582451639</v>
          </cell>
          <cell r="K127">
            <v>963831.17632090894</v>
          </cell>
          <cell r="L127">
            <v>885864.4767764149</v>
          </cell>
          <cell r="M127">
            <v>900256.77954618295</v>
          </cell>
          <cell r="N127">
            <v>825805.99297655444</v>
          </cell>
          <cell r="O127">
            <v>809622.76970471279</v>
          </cell>
          <cell r="P127">
            <v>723716.80308824056</v>
          </cell>
          <cell r="Q127">
            <v>684796.55332927231</v>
          </cell>
          <cell r="R127">
            <v>648324.57849684858</v>
          </cell>
          <cell r="S127">
            <v>613296.65007137216</v>
          </cell>
          <cell r="T127">
            <v>580578.47882802784</v>
          </cell>
          <cell r="U127">
            <v>545334.23988945049</v>
          </cell>
          <cell r="V127">
            <v>511235.79979492503</v>
          </cell>
          <cell r="W127">
            <v>478221.16438376141</v>
          </cell>
          <cell r="X127">
            <v>446335.63394479803</v>
          </cell>
          <cell r="Y127">
            <v>432440.23156702163</v>
          </cell>
          <cell r="Z127">
            <v>421018.96784189652</v>
          </cell>
          <cell r="AA127">
            <v>409882.59555796679</v>
          </cell>
          <cell r="AB127">
            <v>398459.59061535052</v>
          </cell>
          <cell r="AC127">
            <v>388180.79130886897</v>
          </cell>
          <cell r="AD127">
            <v>377572.7245940977</v>
          </cell>
          <cell r="AE127">
            <v>367750.91253396455</v>
          </cell>
          <cell r="AF127">
            <v>358190.15642150294</v>
          </cell>
          <cell r="AG127">
            <v>348918.75643745618</v>
          </cell>
          <cell r="AH127">
            <v>339310.26998694392</v>
          </cell>
          <cell r="AI127">
            <v>330525.9496372916</v>
          </cell>
          <cell r="AJ127">
            <v>323411.46933746681</v>
          </cell>
          <cell r="AK127">
            <v>315938.50046634633</v>
          </cell>
          <cell r="AL127">
            <v>308505.68259370641</v>
          </cell>
          <cell r="AM127">
            <v>301085.33064039913</v>
          </cell>
          <cell r="AN127">
            <v>293822.46508523455</v>
          </cell>
          <cell r="AO127">
            <v>287039.58948206756</v>
          </cell>
          <cell r="AP127">
            <v>280761.90018209931</v>
          </cell>
          <cell r="AQ127">
            <v>274015.22779692098</v>
          </cell>
          <cell r="AR127">
            <v>267266.65666965453</v>
          </cell>
          <cell r="AS127">
            <v>260636.11880255281</v>
          </cell>
        </row>
        <row r="128">
          <cell r="G128">
            <v>544245.2237466668</v>
          </cell>
          <cell r="H128">
            <v>533877.70188140508</v>
          </cell>
          <cell r="I128">
            <v>473601.82251831773</v>
          </cell>
          <cell r="J128">
            <v>488038.85622292204</v>
          </cell>
          <cell r="K128">
            <v>565027.06005172664</v>
          </cell>
          <cell r="L128">
            <v>512385.78370129981</v>
          </cell>
          <cell r="M128">
            <v>509710.09212736151</v>
          </cell>
          <cell r="N128">
            <v>481381.06827225292</v>
          </cell>
          <cell r="O128">
            <v>480741.98947944609</v>
          </cell>
          <cell r="P128">
            <v>440747.81487829774</v>
          </cell>
          <cell r="Q128">
            <v>426611.62109939649</v>
          </cell>
          <cell r="R128">
            <v>411837.11914211523</v>
          </cell>
          <cell r="S128">
            <v>396072.0847597887</v>
          </cell>
          <cell r="T128">
            <v>379552.42585558712</v>
          </cell>
          <cell r="U128">
            <v>362337.7094591913</v>
          </cell>
          <cell r="V128">
            <v>344823.41892525263</v>
          </cell>
          <cell r="W128">
            <v>327118.53697084356</v>
          </cell>
          <cell r="X128">
            <v>310225.91708315705</v>
          </cell>
          <cell r="Y128">
            <v>306084.80327073549</v>
          </cell>
          <cell r="Z128">
            <v>300364.0376876829</v>
          </cell>
          <cell r="AA128">
            <v>294586.96700228041</v>
          </cell>
          <cell r="AB128">
            <v>288320.39828559227</v>
          </cell>
          <cell r="AC128">
            <v>282606.38801599166</v>
          </cell>
          <cell r="AD128">
            <v>276560.229527377</v>
          </cell>
          <cell r="AE128">
            <v>271337.48470927723</v>
          </cell>
          <cell r="AF128">
            <v>266241.44403183804</v>
          </cell>
          <cell r="AG128">
            <v>261354.79494446813</v>
          </cell>
          <cell r="AH128">
            <v>256188.13469041607</v>
          </cell>
          <cell r="AI128">
            <v>251281.93821613933</v>
          </cell>
          <cell r="AJ128">
            <v>248063.87623467736</v>
          </cell>
          <cell r="AK128">
            <v>244968.48235048226</v>
          </cell>
          <cell r="AL128">
            <v>241377.88590485015</v>
          </cell>
          <cell r="AM128">
            <v>237317.15686594218</v>
          </cell>
          <cell r="AN128">
            <v>233381.44849292695</v>
          </cell>
          <cell r="AO128">
            <v>229983.42620463716</v>
          </cell>
          <cell r="AP128">
            <v>227019.07644096029</v>
          </cell>
          <cell r="AQ128">
            <v>223731.34434226374</v>
          </cell>
          <cell r="AR128">
            <v>220493.26640039493</v>
          </cell>
          <cell r="AS128">
            <v>217301.96479279216</v>
          </cell>
        </row>
        <row r="129">
          <cell r="G129">
            <v>1721896.3265401851</v>
          </cell>
          <cell r="H129">
            <v>1717280.0511986173</v>
          </cell>
          <cell r="I129">
            <v>1605170.2797190549</v>
          </cell>
          <cell r="J129">
            <v>1225360.4793273206</v>
          </cell>
          <cell r="K129">
            <v>1466469.9439702614</v>
          </cell>
          <cell r="L129">
            <v>1236664.2280081222</v>
          </cell>
          <cell r="M129">
            <v>1278916.834669238</v>
          </cell>
          <cell r="N129">
            <v>1216359.8799497273</v>
          </cell>
          <cell r="O129">
            <v>1246038.7665135043</v>
          </cell>
          <cell r="P129">
            <v>1156780.6755313382</v>
          </cell>
          <cell r="Q129">
            <v>1135731.5436970836</v>
          </cell>
          <cell r="R129">
            <v>1113401.3775456608</v>
          </cell>
          <cell r="S129">
            <v>1088406.5577250747</v>
          </cell>
          <cell r="T129">
            <v>1060937.4503729288</v>
          </cell>
          <cell r="U129">
            <v>1030070.5152824734</v>
          </cell>
          <cell r="V129">
            <v>997084.43118870805</v>
          </cell>
          <cell r="W129">
            <v>962069.08204859158</v>
          </cell>
          <cell r="X129">
            <v>925215.2785850194</v>
          </cell>
          <cell r="Y129">
            <v>923135.87211596628</v>
          </cell>
          <cell r="Z129">
            <v>917008.86747932818</v>
          </cell>
          <cell r="AA129">
            <v>913728.64160071069</v>
          </cell>
          <cell r="AB129">
            <v>908339.458282053</v>
          </cell>
          <cell r="AC129">
            <v>904026.94590910571</v>
          </cell>
          <cell r="AD129">
            <v>897875.42681542481</v>
          </cell>
          <cell r="AE129">
            <v>885731.89569270809</v>
          </cell>
          <cell r="AF129">
            <v>873347.21085174673</v>
          </cell>
          <cell r="AG129">
            <v>860916.8373505706</v>
          </cell>
          <cell r="AH129">
            <v>847143.47513212683</v>
          </cell>
          <cell r="AI129">
            <v>834971.64483028802</v>
          </cell>
          <cell r="AJ129">
            <v>822947.57193879003</v>
          </cell>
          <cell r="AK129">
            <v>811087.10144094832</v>
          </cell>
          <cell r="AL129">
            <v>799454.40246697201</v>
          </cell>
          <cell r="AM129">
            <v>788062.15537429403</v>
          </cell>
          <cell r="AN129">
            <v>776906.50139660563</v>
          </cell>
          <cell r="AO129">
            <v>766380.81166155275</v>
          </cell>
          <cell r="AP129">
            <v>757265.79229421634</v>
          </cell>
          <cell r="AQ129">
            <v>747034.37193374964</v>
          </cell>
          <cell r="AR129">
            <v>736896.56845659704</v>
          </cell>
          <cell r="AS129">
            <v>726822.43285453285</v>
          </cell>
        </row>
        <row r="130">
          <cell r="G130">
            <v>2432243.1416867129</v>
          </cell>
          <cell r="H130">
            <v>2398596.9271740383</v>
          </cell>
          <cell r="I130">
            <v>2134406.4696192043</v>
          </cell>
          <cell r="J130">
            <v>1971895.0046338672</v>
          </cell>
          <cell r="K130">
            <v>2357120.0673722527</v>
          </cell>
          <cell r="L130">
            <v>2172446.5571437809</v>
          </cell>
          <cell r="M130">
            <v>2243941.5884600258</v>
          </cell>
          <cell r="N130">
            <v>2081789.5149601102</v>
          </cell>
          <cell r="O130">
            <v>2088530.0542064148</v>
          </cell>
          <cell r="P130">
            <v>1926844.4341191375</v>
          </cell>
          <cell r="Q130">
            <v>1879545.8644199322</v>
          </cell>
          <cell r="R130">
            <v>1830238.3099616584</v>
          </cell>
          <cell r="S130">
            <v>1776842.9945572419</v>
          </cell>
          <cell r="T130">
            <v>1719849.7490815809</v>
          </cell>
          <cell r="U130">
            <v>1656691.9191842023</v>
          </cell>
          <cell r="V130">
            <v>1591010.9236549083</v>
          </cell>
          <cell r="W130">
            <v>1523075.2754299801</v>
          </cell>
          <cell r="X130">
            <v>1453297.7138019186</v>
          </cell>
          <cell r="Y130">
            <v>1438372.4528467483</v>
          </cell>
          <cell r="Z130">
            <v>1424069.7295659785</v>
          </cell>
          <cell r="AA130">
            <v>1413553.3569632613</v>
          </cell>
          <cell r="AB130">
            <v>1399601.0190109196</v>
          </cell>
          <cell r="AC130">
            <v>1387101.0376115942</v>
          </cell>
          <cell r="AD130">
            <v>1371709.3551691615</v>
          </cell>
          <cell r="AE130">
            <v>1359990.8154355292</v>
          </cell>
          <cell r="AF130">
            <v>1347752.674356248</v>
          </cell>
          <cell r="AG130">
            <v>1335332.7089225056</v>
          </cell>
          <cell r="AH130">
            <v>1320854.4600641301</v>
          </cell>
          <cell r="AI130">
            <v>1308723.2110564855</v>
          </cell>
          <cell r="AJ130">
            <v>1298862.607116652</v>
          </cell>
          <cell r="AK130">
            <v>1289226.7461750561</v>
          </cell>
          <cell r="AL130">
            <v>1279944.2840674832</v>
          </cell>
          <cell r="AM130">
            <v>1271053.6117485876</v>
          </cell>
          <cell r="AN130">
            <v>1262559.2478485098</v>
          </cell>
          <cell r="AO130">
            <v>1252598.4695906981</v>
          </cell>
          <cell r="AP130">
            <v>1244737.4954013475</v>
          </cell>
          <cell r="AQ130">
            <v>1235318.1932142347</v>
          </cell>
          <cell r="AR130">
            <v>1226074.4349286426</v>
          </cell>
          <cell r="AS130">
            <v>1216947.748528695</v>
          </cell>
        </row>
        <row r="131">
          <cell r="G131">
            <v>12140896.941282876</v>
          </cell>
          <cell r="H131">
            <v>11986214.263285682</v>
          </cell>
          <cell r="I131">
            <v>11104299.251334444</v>
          </cell>
          <cell r="J131">
            <v>10557744.672168281</v>
          </cell>
          <cell r="K131">
            <v>11615020.677399827</v>
          </cell>
          <cell r="L131">
            <v>10701281.662892424</v>
          </cell>
          <cell r="M131">
            <v>10788938.593282156</v>
          </cell>
          <cell r="N131">
            <v>10297036.02020935</v>
          </cell>
          <cell r="O131">
            <v>10287184.893552637</v>
          </cell>
          <cell r="P131">
            <v>9661533.9357944503</v>
          </cell>
          <cell r="Q131">
            <v>9393854.9458003193</v>
          </cell>
          <cell r="R131">
            <v>9114410.8222650625</v>
          </cell>
          <cell r="S131">
            <v>8814987.2705408596</v>
          </cell>
          <cell r="T131">
            <v>8501676.1799212974</v>
          </cell>
          <cell r="U131">
            <v>8176888.7088710638</v>
          </cell>
          <cell r="V131">
            <v>7845221.6624039067</v>
          </cell>
          <cell r="W131">
            <v>7508745.0795037849</v>
          </cell>
          <cell r="X131">
            <v>7168714.5773583241</v>
          </cell>
          <cell r="Y131">
            <v>6984653.4989199787</v>
          </cell>
          <cell r="Z131">
            <v>6761547.8095877673</v>
          </cell>
          <cell r="AA131">
            <v>6556404.4725965662</v>
          </cell>
          <cell r="AB131">
            <v>6354229.9118710291</v>
          </cell>
          <cell r="AC131">
            <v>6168212.495834874</v>
          </cell>
          <cell r="AD131">
            <v>5984905.9089679094</v>
          </cell>
          <cell r="AE131">
            <v>5819070.4328105673</v>
          </cell>
          <cell r="AF131">
            <v>5661634.3872239655</v>
          </cell>
          <cell r="AG131">
            <v>5512372.2741870871</v>
          </cell>
          <cell r="AH131">
            <v>5365991.8487704089</v>
          </cell>
          <cell r="AI131">
            <v>5233025.685357905</v>
          </cell>
          <cell r="AJ131">
            <v>5095851.7363662766</v>
          </cell>
          <cell r="AK131">
            <v>4967449.727763176</v>
          </cell>
          <cell r="AL131">
            <v>4845506.2610079637</v>
          </cell>
          <cell r="AM131">
            <v>4729634.9360694718</v>
          </cell>
          <cell r="AN131">
            <v>4620730.8359467033</v>
          </cell>
          <cell r="AO131">
            <v>4519578.658333879</v>
          </cell>
          <cell r="AP131">
            <v>4426977.0295627397</v>
          </cell>
          <cell r="AQ131">
            <v>4333565.0748943184</v>
          </cell>
          <cell r="AR131">
            <v>4242990.8695854889</v>
          </cell>
          <cell r="AS131">
            <v>4154898.2376088444</v>
          </cell>
        </row>
        <row r="132">
          <cell r="O132">
            <v>117419.10510046837</v>
          </cell>
          <cell r="T132">
            <v>117027.7471778084</v>
          </cell>
          <cell r="Y132">
            <v>117605.39987868334</v>
          </cell>
          <cell r="AD132">
            <v>118259.63445897905</v>
          </cell>
          <cell r="AI132">
            <v>118932.07609666647</v>
          </cell>
          <cell r="AS132">
            <v>120276.96267455074</v>
          </cell>
        </row>
        <row r="135">
          <cell r="O135">
            <v>498791.82122593955</v>
          </cell>
          <cell r="T135">
            <v>478383.64604855055</v>
          </cell>
          <cell r="Y135">
            <v>458020.6213103644</v>
          </cell>
          <cell r="AD135">
            <v>436993.75244578969</v>
          </cell>
          <cell r="AI135">
            <v>415282.61109216989</v>
          </cell>
          <cell r="AS135">
            <v>373965.63024191034</v>
          </cell>
        </row>
        <row r="136">
          <cell r="O136">
            <v>61206.861988841454</v>
          </cell>
          <cell r="T136">
            <v>61206.861988841454</v>
          </cell>
          <cell r="Y136">
            <v>61206.861988841454</v>
          </cell>
          <cell r="AD136">
            <v>61206.861988841454</v>
          </cell>
          <cell r="AI136">
            <v>61206.861988841454</v>
          </cell>
          <cell r="AS136">
            <v>61206.861988841454</v>
          </cell>
        </row>
        <row r="138">
          <cell r="O138">
            <v>10964602.681867884</v>
          </cell>
          <cell r="T138">
            <v>9158294.435136497</v>
          </cell>
          <cell r="Y138">
            <v>7621486.3820978682</v>
          </cell>
          <cell r="AD138">
            <v>6601366.1578615196</v>
          </cell>
          <cell r="AI138">
            <v>5828447.2345355824</v>
          </cell>
          <cell r="AS138">
            <v>4710347.6925141467</v>
          </cell>
        </row>
        <row r="140">
          <cell r="O140">
            <v>2423409.2139646723</v>
          </cell>
          <cell r="T140">
            <v>2363416.2483389261</v>
          </cell>
          <cell r="Y140">
            <v>2356692.572785255</v>
          </cell>
          <cell r="AD140">
            <v>2353082.7424910883</v>
          </cell>
          <cell r="AI140">
            <v>2348069.4589914745</v>
          </cell>
          <cell r="AS140"/>
        </row>
        <row r="143">
          <cell r="O143">
            <v>2020</v>
          </cell>
          <cell r="T143">
            <v>2025</v>
          </cell>
          <cell r="Y143">
            <v>2030</v>
          </cell>
          <cell r="AD143">
            <v>2035</v>
          </cell>
          <cell r="AI143">
            <v>2040</v>
          </cell>
          <cell r="AS143">
            <v>2050</v>
          </cell>
        </row>
        <row r="144">
          <cell r="O144">
            <v>1212.7389908879722</v>
          </cell>
          <cell r="T144">
            <v>1112.2235645429498</v>
          </cell>
          <cell r="Y144">
            <v>976.52668851179408</v>
          </cell>
          <cell r="AD144">
            <v>801.21413292118507</v>
          </cell>
          <cell r="AI144">
            <v>687.29329055456355</v>
          </cell>
          <cell r="AS144">
            <v>514.77439095577915</v>
          </cell>
        </row>
        <row r="145">
          <cell r="O145">
            <v>2241.4967287175555</v>
          </cell>
          <cell r="T145">
            <v>1724.170447191261</v>
          </cell>
          <cell r="Y145">
            <v>1337.3629100133976</v>
          </cell>
          <cell r="AD145">
            <v>1163.2367011683414</v>
          </cell>
          <cell r="AI145">
            <v>1005.6022763192105</v>
          </cell>
          <cell r="AS145">
            <v>767.99642827714297</v>
          </cell>
        </row>
        <row r="146">
          <cell r="O146">
            <v>450.9006772088178</v>
          </cell>
          <cell r="T146">
            <v>826.08881304764054</v>
          </cell>
          <cell r="Y146">
            <v>949.42026371265274</v>
          </cell>
          <cell r="AD146">
            <v>815.70675919150256</v>
          </cell>
          <cell r="AI146">
            <v>708.06715277652643</v>
          </cell>
          <cell r="AS146">
            <v>549.69900858458288</v>
          </cell>
        </row>
        <row r="147">
          <cell r="O147">
            <v>84.751954827250302</v>
          </cell>
          <cell r="T147">
            <v>83.842857929122431</v>
          </cell>
          <cell r="Y147">
            <v>72.75720157808054</v>
          </cell>
          <cell r="AD147">
            <v>58.744027823565332</v>
          </cell>
          <cell r="AI147">
            <v>49.863391347430799</v>
          </cell>
          <cell r="AS147">
            <v>37.104032137491153</v>
          </cell>
        </row>
        <row r="148">
          <cell r="O148">
            <v>9.7706348333588533</v>
          </cell>
          <cell r="T148">
            <v>24.793913259392628</v>
          </cell>
          <cell r="Y148">
            <v>35.667076498354078</v>
          </cell>
          <cell r="AD148">
            <v>48.571336821618651</v>
          </cell>
          <cell r="AI148">
            <v>66.593544725921419</v>
          </cell>
          <cell r="AS148">
            <v>112.62248207833285</v>
          </cell>
        </row>
        <row r="149">
          <cell r="O149">
            <v>8.9644700433149609</v>
          </cell>
          <cell r="T149">
            <v>21.651680972521977</v>
          </cell>
          <cell r="Y149">
            <v>29.154574248529723</v>
          </cell>
          <cell r="AD149">
            <v>38.203027473202795</v>
          </cell>
          <cell r="AI149">
            <v>53.09281193030634</v>
          </cell>
          <cell r="AS149">
            <v>94.553316309850217</v>
          </cell>
        </row>
        <row r="150">
          <cell r="O150">
            <v>10.12281685587112</v>
          </cell>
          <cell r="T150">
            <v>60.755859261912107</v>
          </cell>
          <cell r="Y150">
            <v>161.16041040024314</v>
          </cell>
          <cell r="AD150">
            <v>279.75402956003342</v>
          </cell>
          <cell r="AI150">
            <v>406.2781549799779</v>
          </cell>
          <cell r="AS150">
            <v>628.8715146273654</v>
          </cell>
        </row>
        <row r="151">
          <cell r="O151"/>
          <cell r="T151"/>
          <cell r="Y151"/>
          <cell r="AD151"/>
          <cell r="AI151"/>
          <cell r="AS151"/>
        </row>
        <row r="152">
          <cell r="O152">
            <v>4018.7462733741409</v>
          </cell>
          <cell r="T152">
            <v>3853.5271362048006</v>
          </cell>
          <cell r="Y152">
            <v>3562.0491249630518</v>
          </cell>
          <cell r="AD152">
            <v>3205.4300149594492</v>
          </cell>
          <cell r="AI152">
            <v>2976.7906226339369</v>
          </cell>
          <cell r="AS152">
            <v>2705.6211729705446</v>
          </cell>
        </row>
        <row r="156">
          <cell r="O156">
            <v>2020</v>
          </cell>
          <cell r="T156">
            <v>2025</v>
          </cell>
          <cell r="Y156">
            <v>2030</v>
          </cell>
          <cell r="AD156">
            <v>2035</v>
          </cell>
          <cell r="AI156">
            <v>2040</v>
          </cell>
          <cell r="AS156">
            <v>2050</v>
          </cell>
        </row>
        <row r="158">
          <cell r="O158">
            <v>1728730849.1260438</v>
          </cell>
          <cell r="T158">
            <v>1599809193.2069616</v>
          </cell>
          <cell r="Y158">
            <v>1405036148.7454085</v>
          </cell>
          <cell r="AD158">
            <v>1152796820.5886798</v>
          </cell>
          <cell r="AI158">
            <v>988740762.0298028</v>
          </cell>
          <cell r="AS158">
            <v>739730154.8315841</v>
          </cell>
        </row>
        <row r="159">
          <cell r="O159">
            <v>4989934.3215060523</v>
          </cell>
          <cell r="T159">
            <v>3446615.0701272036</v>
          </cell>
          <cell r="Y159">
            <v>2977737.6449538027</v>
          </cell>
          <cell r="AD159">
            <v>2844693.908991877</v>
          </cell>
          <cell r="AI159">
            <v>2809625.5288545643</v>
          </cell>
          <cell r="AS159">
            <v>3032256.0950287064</v>
          </cell>
        </row>
        <row r="160">
          <cell r="O160">
            <v>0</v>
          </cell>
          <cell r="T160">
            <v>0</v>
          </cell>
          <cell r="Y160">
            <v>0</v>
          </cell>
          <cell r="AD160">
            <v>0</v>
          </cell>
          <cell r="AI160">
            <v>0</v>
          </cell>
          <cell r="AS160">
            <v>0</v>
          </cell>
        </row>
        <row r="161">
          <cell r="O161">
            <v>0</v>
          </cell>
          <cell r="T161">
            <v>0</v>
          </cell>
          <cell r="Y161">
            <v>0</v>
          </cell>
          <cell r="AD161">
            <v>0</v>
          </cell>
          <cell r="AI161">
            <v>0</v>
          </cell>
          <cell r="AS161">
            <v>0</v>
          </cell>
        </row>
        <row r="162">
          <cell r="O162">
            <v>1733720783.4475498</v>
          </cell>
          <cell r="T162">
            <v>1603255808.2770889</v>
          </cell>
          <cell r="Y162">
            <v>1408013886.3903623</v>
          </cell>
          <cell r="AD162">
            <v>1155641514.4976716</v>
          </cell>
          <cell r="AI162">
            <v>991550387.55865741</v>
          </cell>
          <cell r="AS162">
            <v>742762410.92661285</v>
          </cell>
        </row>
        <row r="165">
          <cell r="O165">
            <v>967531228.99179685</v>
          </cell>
          <cell r="T165">
            <v>830198100.68878472</v>
          </cell>
          <cell r="Y165">
            <v>643024159.44292045</v>
          </cell>
          <cell r="AD165">
            <v>444697653.4775852</v>
          </cell>
          <cell r="AI165">
            <v>307400621.20760757</v>
          </cell>
          <cell r="AS165">
            <v>138187113.84745383</v>
          </cell>
        </row>
        <row r="166">
          <cell r="O166">
            <v>381197207.07725924</v>
          </cell>
          <cell r="T166">
            <v>339192910.01329857</v>
          </cell>
          <cell r="Y166">
            <v>292740958.55736977</v>
          </cell>
          <cell r="AD166">
            <v>254006267.91954261</v>
          </cell>
          <cell r="AI166">
            <v>222350751.66920471</v>
          </cell>
          <cell r="AS166">
            <v>175440760.60275412</v>
          </cell>
        </row>
        <row r="167">
          <cell r="O167">
            <v>228600619.15803599</v>
          </cell>
          <cell r="T167">
            <v>221794729.17060387</v>
          </cell>
          <cell r="Y167">
            <v>204706442.37886506</v>
          </cell>
          <cell r="AD167">
            <v>181598941.04831341</v>
          </cell>
          <cell r="AI167">
            <v>163333528.3904478</v>
          </cell>
          <cell r="AS167">
            <v>139571622.74813139</v>
          </cell>
        </row>
        <row r="168">
          <cell r="O168">
            <v>1589448615.1165669</v>
          </cell>
          <cell r="T168">
            <v>1630131576.4455619</v>
          </cell>
          <cell r="Y168">
            <v>1580063613.2831907</v>
          </cell>
          <cell r="AD168">
            <v>1473680739.7850382</v>
          </cell>
          <cell r="AI168">
            <v>1345443966.4150238</v>
          </cell>
          <cell r="AS168">
            <v>1114576248.179801</v>
          </cell>
        </row>
        <row r="169">
          <cell r="O169">
            <v>3166777670.3436589</v>
          </cell>
          <cell r="T169">
            <v>3021317316.3182492</v>
          </cell>
          <cell r="Y169">
            <v>2720535173.6623459</v>
          </cell>
          <cell r="AD169">
            <v>2353983602.2304792</v>
          </cell>
          <cell r="AI169">
            <v>2038528867.6822839</v>
          </cell>
          <cell r="AS169">
            <v>1567775745.3781404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loitussivu"/>
      <sheetName val="Päivitettävää"/>
      <sheetName val="Vielä tekemättä"/>
      <sheetName val="Kertoimet"/>
      <sheetName val="Suoritejakaumat"/>
      <sheetName val="Suoritelaskenta"/>
      <sheetName val="Kaikki_autot"/>
      <sheetName val="Netti"/>
      <sheetName val="Netti_English"/>
      <sheetName val="Myyntiosuudet"/>
      <sheetName val="Biopolttoaineet"/>
      <sheetName val="HA_kanta"/>
      <sheetName val="HA_suor"/>
      <sheetName val="HA_kulutus"/>
      <sheetName val="HA_enn"/>
      <sheetName val="HA_tulokset"/>
      <sheetName val="PA_kanta"/>
      <sheetName val="PA_suor"/>
      <sheetName val="PA_kulutus"/>
      <sheetName val="PA_enn"/>
      <sheetName val="PA_tulokset"/>
      <sheetName val="LA_kanta"/>
      <sheetName val="LA_suor"/>
      <sheetName val="LA_kulutus"/>
      <sheetName val="LA_enn"/>
      <sheetName val="LA_tulokset"/>
      <sheetName val="KA_kanta"/>
      <sheetName val="KA_suor"/>
      <sheetName val="KA_kulutus"/>
      <sheetName val="KA_enn"/>
      <sheetName val="KA_tulokset"/>
      <sheetName val="KAIP_kanta"/>
      <sheetName val="KAIP_suor"/>
      <sheetName val="KAIP_kulutus"/>
      <sheetName val="KAIP_enn"/>
      <sheetName val="KAIP_tulokset"/>
      <sheetName val="KAP_kanta"/>
      <sheetName val="KAP_suor"/>
      <sheetName val="KAP_kulutus"/>
      <sheetName val="KAP_enn"/>
      <sheetName val="KAP_tulokset"/>
      <sheetName val="HA_kat_osuuslaskenta"/>
      <sheetName val="Yksittäintuodut"/>
      <sheetName val="Linja-autodata"/>
      <sheetName val="Sheet5"/>
      <sheetName val="Pakettiautodataa"/>
      <sheetName val="kuorma-autodata"/>
      <sheetName val="Spekulaati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O7">
            <v>2020</v>
          </cell>
          <cell r="T7">
            <v>2025</v>
          </cell>
          <cell r="Y7">
            <v>2030</v>
          </cell>
          <cell r="AD7">
            <v>2035</v>
          </cell>
          <cell r="AI7">
            <v>2040</v>
          </cell>
          <cell r="AS7">
            <v>2050</v>
          </cell>
        </row>
        <row r="8">
          <cell r="O8">
            <v>1921567.6947654982</v>
          </cell>
          <cell r="T8">
            <v>1782169.4917000541</v>
          </cell>
          <cell r="Y8">
            <v>1582313.7584583487</v>
          </cell>
          <cell r="AD8">
            <v>1331465.9384529165</v>
          </cell>
          <cell r="AI8">
            <v>1150116.4751468131</v>
          </cell>
          <cell r="AS8">
            <v>931991.35532691295</v>
          </cell>
        </row>
        <row r="9">
          <cell r="O9">
            <v>8572.1115646401267</v>
          </cell>
          <cell r="T9">
            <v>7796.270630248704</v>
          </cell>
          <cell r="Y9">
            <v>5836.0239700106576</v>
          </cell>
          <cell r="AD9">
            <v>3165.0371694808728</v>
          </cell>
          <cell r="AI9">
            <v>1427.0880660149892</v>
          </cell>
          <cell r="AS9">
            <v>168.48271366950971</v>
          </cell>
        </row>
        <row r="10">
          <cell r="O10">
            <v>789586.55464915163</v>
          </cell>
          <cell r="T10">
            <v>787625.03018419968</v>
          </cell>
          <cell r="Y10">
            <v>702578.85839677323</v>
          </cell>
          <cell r="AD10">
            <v>553834.46856120985</v>
          </cell>
          <cell r="AI10">
            <v>423731.50202400464</v>
          </cell>
          <cell r="AS10">
            <v>221569.54188388612</v>
          </cell>
        </row>
        <row r="11">
          <cell r="O11">
            <v>13529.38084704953</v>
          </cell>
          <cell r="T11">
            <v>25566.200346556328</v>
          </cell>
          <cell r="Y11">
            <v>24790.114087823076</v>
          </cell>
          <cell r="AD11">
            <v>17792.715687415694</v>
          </cell>
          <cell r="AI11">
            <v>10744.219140858879</v>
          </cell>
          <cell r="AS11">
            <v>2211.0755814401118</v>
          </cell>
        </row>
        <row r="12">
          <cell r="O12">
            <v>32266.272669374812</v>
          </cell>
          <cell r="T12">
            <v>139949.14212994676</v>
          </cell>
          <cell r="Y12">
            <v>318685.06913175416</v>
          </cell>
          <cell r="AD12">
            <v>460022.21137258434</v>
          </cell>
          <cell r="AI12">
            <v>511800.09195808833</v>
          </cell>
          <cell r="AS12">
            <v>369241.67214968364</v>
          </cell>
        </row>
        <row r="13">
          <cell r="O13">
            <v>2210.79263010359</v>
          </cell>
          <cell r="T13">
            <v>4526.3080439672549</v>
          </cell>
          <cell r="Y13">
            <v>4484.9919235214757</v>
          </cell>
          <cell r="AD13">
            <v>3027.9881036100805</v>
          </cell>
          <cell r="AI13">
            <v>1693.0463082704505</v>
          </cell>
          <cell r="AS13">
            <v>293.98819140695491</v>
          </cell>
        </row>
        <row r="14">
          <cell r="O14">
            <v>8747.0994110227221</v>
          </cell>
          <cell r="T14">
            <v>88936.923495860421</v>
          </cell>
          <cell r="Y14">
            <v>276829.62457084382</v>
          </cell>
          <cell r="AD14">
            <v>548145.04354536894</v>
          </cell>
          <cell r="AI14">
            <v>874223.03868574114</v>
          </cell>
          <cell r="AS14">
            <v>1624262.3167484109</v>
          </cell>
        </row>
        <row r="15">
          <cell r="O15">
            <v>43224.164710501122</v>
          </cell>
          <cell r="T15">
            <v>233412.37366977445</v>
          </cell>
          <cell r="Y15">
            <v>599999.68562611938</v>
          </cell>
          <cell r="AD15">
            <v>1011195.2430215634</v>
          </cell>
          <cell r="AI15">
            <v>1387716.1769520999</v>
          </cell>
          <cell r="AS15">
            <v>1993797.9770895015</v>
          </cell>
        </row>
        <row r="16">
          <cell r="O16">
            <v>1</v>
          </cell>
          <cell r="T16">
            <v>0.93296495339105068</v>
          </cell>
          <cell r="Y16">
            <v>0.72908933979683133</v>
          </cell>
          <cell r="AD16">
            <v>0.44291067354936237</v>
          </cell>
          <cell r="AI16">
            <v>0.21524839841043911</v>
          </cell>
          <cell r="AS16">
            <v>2.4939823200196783E-2</v>
          </cell>
        </row>
        <row r="17">
          <cell r="O17">
            <v>2776480.9065368404</v>
          </cell>
          <cell r="T17">
            <v>2836570.2994957874</v>
          </cell>
          <cell r="Y17">
            <v>2915519.1696284148</v>
          </cell>
          <cell r="AD17">
            <v>2917453.8458032599</v>
          </cell>
          <cell r="AI17">
            <v>2973735.6765781897</v>
          </cell>
          <cell r="AS17">
            <v>3149738.4575352329</v>
          </cell>
        </row>
        <row r="18">
          <cell r="O18">
            <v>7867.5693204599784</v>
          </cell>
          <cell r="T18">
            <v>4784.0493450945514</v>
          </cell>
          <cell r="Y18">
            <v>3773.2975439626066</v>
          </cell>
          <cell r="AD18">
            <v>3647.5129877927566</v>
          </cell>
          <cell r="AI18">
            <v>3875.0212462422992</v>
          </cell>
          <cell r="AS18">
            <v>4534.2140089916593</v>
          </cell>
        </row>
        <row r="19">
          <cell r="O19">
            <v>0</v>
          </cell>
          <cell r="T19">
            <v>0</v>
          </cell>
          <cell r="Y19">
            <v>0</v>
          </cell>
          <cell r="AD19">
            <v>0</v>
          </cell>
          <cell r="AI19">
            <v>0</v>
          </cell>
          <cell r="AS19">
            <v>0</v>
          </cell>
        </row>
        <row r="20">
          <cell r="O20">
            <v>315889.10718001839</v>
          </cell>
          <cell r="T20">
            <v>301924.08066777146</v>
          </cell>
          <cell r="Y20">
            <v>292130.2089300825</v>
          </cell>
          <cell r="AD20">
            <v>278000.36046579154</v>
          </cell>
          <cell r="AI20">
            <v>258371.12103397056</v>
          </cell>
          <cell r="AS20">
            <v>199578.22912359959</v>
          </cell>
        </row>
        <row r="21">
          <cell r="O21">
            <v>320.05284568150887</v>
          </cell>
          <cell r="T21">
            <v>312.92180248306113</v>
          </cell>
          <cell r="Y21">
            <v>250.44947664539725</v>
          </cell>
          <cell r="AD21">
            <v>166.69268191117888</v>
          </cell>
          <cell r="AI21">
            <v>94.390787339141824</v>
          </cell>
          <cell r="AS21">
            <v>18.478097950708939</v>
          </cell>
        </row>
        <row r="22">
          <cell r="O22">
            <v>18.993133067372472</v>
          </cell>
          <cell r="T22">
            <v>17.963680875400147</v>
          </cell>
          <cell r="Y22">
            <v>14.360204478651553</v>
          </cell>
          <cell r="AD22">
            <v>9.5760934462232541</v>
          </cell>
          <cell r="AI22">
            <v>5.2908310457761534</v>
          </cell>
          <cell r="AS22">
            <v>0.89149015841624379</v>
          </cell>
        </row>
        <row r="23">
          <cell r="O23">
            <v>393.09146414278581</v>
          </cell>
          <cell r="T23">
            <v>2833.1953450810738</v>
          </cell>
          <cell r="Y23">
            <v>7787.3186530612111</v>
          </cell>
          <cell r="AD23">
            <v>15847.494786099298</v>
          </cell>
          <cell r="AI23">
            <v>25039.12811763693</v>
          </cell>
          <cell r="AS23">
            <v>42374.601429608061</v>
          </cell>
        </row>
        <row r="24">
          <cell r="O24">
            <v>1268.2361065842365</v>
          </cell>
          <cell r="T24">
            <v>5789.1435854939227</v>
          </cell>
          <cell r="Y24">
            <v>13059.08243060172</v>
          </cell>
          <cell r="AD24">
            <v>24556.422820040032</v>
          </cell>
          <cell r="AI24">
            <v>40378.909880007435</v>
          </cell>
          <cell r="AS24">
            <v>77587.89061977464</v>
          </cell>
        </row>
        <row r="25">
          <cell r="O25">
            <v>0</v>
          </cell>
          <cell r="T25">
            <v>0</v>
          </cell>
          <cell r="Y25">
            <v>0</v>
          </cell>
          <cell r="AD25">
            <v>0</v>
          </cell>
          <cell r="AI25">
            <v>0</v>
          </cell>
          <cell r="AS25">
            <v>0</v>
          </cell>
        </row>
        <row r="26">
          <cell r="O26">
            <v>325757.05004995427</v>
          </cell>
          <cell r="T26">
            <v>315661.3544267994</v>
          </cell>
          <cell r="Y26">
            <v>317014.71723883209</v>
          </cell>
          <cell r="AD26">
            <v>322228.05983508105</v>
          </cell>
          <cell r="AI26">
            <v>327763.86189624213</v>
          </cell>
          <cell r="AS26">
            <v>324094.30477008311</v>
          </cell>
        </row>
        <row r="27">
          <cell r="O27">
            <v>12699.667752439884</v>
          </cell>
          <cell r="T27">
            <v>13101.735114625986</v>
          </cell>
          <cell r="Y27">
            <v>13115.906323136829</v>
          </cell>
          <cell r="AD27">
            <v>12911.129718975339</v>
          </cell>
          <cell r="AI27">
            <v>12478.893971361846</v>
          </cell>
          <cell r="AS27">
            <v>11004.948378527984</v>
          </cell>
        </row>
        <row r="28">
          <cell r="O28">
            <v>40.133968373364105</v>
          </cell>
          <cell r="T28">
            <v>104.30333371809066</v>
          </cell>
          <cell r="Y28">
            <v>187.93592554833998</v>
          </cell>
          <cell r="AD28">
            <v>280.04976863891534</v>
          </cell>
          <cell r="AI28">
            <v>359.41383078924827</v>
          </cell>
          <cell r="AS28">
            <v>450.58070022346567</v>
          </cell>
        </row>
        <row r="29">
          <cell r="O29">
            <v>82.5</v>
          </cell>
          <cell r="T29">
            <v>391.66696615666547</v>
          </cell>
          <cell r="Y29">
            <v>821.35600913416727</v>
          </cell>
          <cell r="AD29">
            <v>1380.1424874173542</v>
          </cell>
          <cell r="AI29">
            <v>2045.6828239529884</v>
          </cell>
          <cell r="AS29">
            <v>3409.1199736351296</v>
          </cell>
        </row>
        <row r="30">
          <cell r="O30">
            <v>0</v>
          </cell>
          <cell r="T30">
            <v>0</v>
          </cell>
          <cell r="Y30">
            <v>0</v>
          </cell>
          <cell r="AD30">
            <v>0</v>
          </cell>
          <cell r="AI30">
            <v>0</v>
          </cell>
          <cell r="AS30">
            <v>0</v>
          </cell>
        </row>
        <row r="31">
          <cell r="O31">
            <v>12822.301720813248</v>
          </cell>
          <cell r="T31">
            <v>13597.705414500742</v>
          </cell>
          <cell r="Y31">
            <v>14125.198257819337</v>
          </cell>
          <cell r="AD31">
            <v>14571.321975031608</v>
          </cell>
          <cell r="AI31">
            <v>14883.990626104081</v>
          </cell>
          <cell r="AS31">
            <v>14864.64905238658</v>
          </cell>
        </row>
        <row r="32">
          <cell r="O32">
            <v>69842.520242896819</v>
          </cell>
          <cell r="T32">
            <v>72237.009826611145</v>
          </cell>
          <cell r="Y32">
            <v>73651.662173886711</v>
          </cell>
          <cell r="AD32">
            <v>75630.506256489927</v>
          </cell>
          <cell r="AI32">
            <v>76525.608166467631</v>
          </cell>
          <cell r="AS32">
            <v>75190.666803745073</v>
          </cell>
        </row>
        <row r="33">
          <cell r="O33">
            <v>123.33947461473184</v>
          </cell>
          <cell r="T33">
            <v>475.17621742241784</v>
          </cell>
          <cell r="Y33">
            <v>1064.8039618429646</v>
          </cell>
          <cell r="AD33">
            <v>1900.0099159776469</v>
          </cell>
          <cell r="AI33">
            <v>2803.4206399960381</v>
          </cell>
          <cell r="AS33">
            <v>4595.0356776936305</v>
          </cell>
        </row>
        <row r="34">
          <cell r="O34">
            <v>43.412817883564564</v>
          </cell>
          <cell r="T34">
            <v>253.95283410401788</v>
          </cell>
          <cell r="Y34">
            <v>654.47941374057541</v>
          </cell>
          <cell r="AD34">
            <v>1176.6508189058209</v>
          </cell>
          <cell r="AI34">
            <v>1746.5768054268033</v>
          </cell>
          <cell r="AS34">
            <v>2980.0800471907687</v>
          </cell>
        </row>
        <row r="35">
          <cell r="O35">
            <v>23.150255343136937</v>
          </cell>
          <cell r="T35">
            <v>261.53711528306314</v>
          </cell>
          <cell r="Y35">
            <v>796.4184840996362</v>
          </cell>
          <cell r="AD35">
            <v>1663.532014378098</v>
          </cell>
          <cell r="AI35">
            <v>2735.4329513265543</v>
          </cell>
          <cell r="AS35">
            <v>5187.9898739943874</v>
          </cell>
        </row>
        <row r="36">
          <cell r="O36">
            <v>0</v>
          </cell>
          <cell r="T36">
            <v>0</v>
          </cell>
          <cell r="Y36">
            <v>0</v>
          </cell>
          <cell r="AD36">
            <v>0</v>
          </cell>
          <cell r="AI36">
            <v>0</v>
          </cell>
          <cell r="AS36">
            <v>0</v>
          </cell>
        </row>
        <row r="37">
          <cell r="O37">
            <v>70032.422790738259</v>
          </cell>
          <cell r="T37">
            <v>73227.675993420635</v>
          </cell>
          <cell r="Y37">
            <v>76167.364033569873</v>
          </cell>
          <cell r="AD37">
            <v>80370.699005751492</v>
          </cell>
          <cell r="AI37">
            <v>83811.038563217022</v>
          </cell>
          <cell r="AS37">
            <v>87953.772402623857</v>
          </cell>
        </row>
        <row r="38">
          <cell r="O38">
            <v>27030.274081091302</v>
          </cell>
          <cell r="T38">
            <v>27403.617687279755</v>
          </cell>
          <cell r="Y38">
            <v>26957.917633347814</v>
          </cell>
          <cell r="AD38">
            <v>26287.497567753966</v>
          </cell>
          <cell r="AI38">
            <v>25124.077538640075</v>
          </cell>
          <cell r="AS38">
            <v>21810.983429737873</v>
          </cell>
        </row>
        <row r="39">
          <cell r="O39">
            <v>19.858320159083046</v>
          </cell>
          <cell r="T39">
            <v>216.14117549650578</v>
          </cell>
          <cell r="Y39">
            <v>633.73842489171284</v>
          </cell>
          <cell r="AD39">
            <v>1396.3612813391544</v>
          </cell>
          <cell r="AI39">
            <v>2555.0237654344232</v>
          </cell>
          <cell r="AS39">
            <v>5679.3339343716225</v>
          </cell>
        </row>
        <row r="40">
          <cell r="O40">
            <v>94.245599999999996</v>
          </cell>
          <cell r="T40">
            <v>429.32503149378033</v>
          </cell>
          <cell r="Y40">
            <v>985.86982730843386</v>
          </cell>
          <cell r="AD40">
            <v>1590.3993698648321</v>
          </cell>
          <cell r="AI40">
            <v>1960.2386716117207</v>
          </cell>
          <cell r="AS40">
            <v>1945.9257807018946</v>
          </cell>
        </row>
        <row r="41">
          <cell r="O41">
            <v>60.499400000000009</v>
          </cell>
          <cell r="T41">
            <v>372.17504053386358</v>
          </cell>
          <cell r="Y41">
            <v>930.35952760242003</v>
          </cell>
          <cell r="AD41">
            <v>1733.6961311765185</v>
          </cell>
          <cell r="AI41">
            <v>2620.1635847095463</v>
          </cell>
          <cell r="AS41">
            <v>4358.1942523922908</v>
          </cell>
        </row>
        <row r="42">
          <cell r="O42">
            <v>0</v>
          </cell>
          <cell r="T42">
            <v>0</v>
          </cell>
          <cell r="Y42">
            <v>0</v>
          </cell>
          <cell r="AD42">
            <v>0</v>
          </cell>
          <cell r="AI42">
            <v>0</v>
          </cell>
          <cell r="AS42">
            <v>0</v>
          </cell>
        </row>
        <row r="43">
          <cell r="O43">
            <v>27204.877401250385</v>
          </cell>
          <cell r="T43">
            <v>28421.258934803904</v>
          </cell>
          <cell r="Y43">
            <v>29507.885413150379</v>
          </cell>
          <cell r="AD43">
            <v>31007.954350134474</v>
          </cell>
          <cell r="AI43">
            <v>32259.503560395766</v>
          </cell>
          <cell r="AS43">
            <v>33794.437397203677</v>
          </cell>
        </row>
        <row r="44">
          <cell r="O44"/>
          <cell r="T44"/>
          <cell r="Y44"/>
          <cell r="AD44"/>
          <cell r="AI44"/>
          <cell r="AS44"/>
        </row>
        <row r="45">
          <cell r="T45"/>
          <cell r="Y45"/>
          <cell r="AI45"/>
        </row>
        <row r="46">
          <cell r="T46"/>
          <cell r="Y46"/>
          <cell r="AI46"/>
        </row>
        <row r="47">
          <cell r="O47">
            <v>2020</v>
          </cell>
          <cell r="T47">
            <v>2025</v>
          </cell>
          <cell r="Y47">
            <v>2030</v>
          </cell>
          <cell r="AD47">
            <v>2035</v>
          </cell>
          <cell r="AI47">
            <v>2040</v>
          </cell>
          <cell r="AS47">
            <v>2050</v>
          </cell>
        </row>
        <row r="48">
          <cell r="O48">
            <v>42076691977.720222</v>
          </cell>
          <cell r="T48">
            <v>43641657858.45295</v>
          </cell>
          <cell r="Y48">
            <v>45529496287.584259</v>
          </cell>
          <cell r="AD48">
            <v>46073537765.856613</v>
          </cell>
          <cell r="AI48">
            <v>48175936694.558037</v>
          </cell>
          <cell r="AS48">
            <v>50547016570.730698</v>
          </cell>
        </row>
        <row r="49">
          <cell r="O49">
            <v>5717755994.7928867</v>
          </cell>
          <cell r="T49">
            <v>5694545355.1974144</v>
          </cell>
          <cell r="Y49">
            <v>5697039403.7286253</v>
          </cell>
          <cell r="AD49">
            <v>5792780904.6238365</v>
          </cell>
          <cell r="AI49">
            <v>5890449226.5277948</v>
          </cell>
          <cell r="AS49">
            <v>6011347858.0625305</v>
          </cell>
        </row>
        <row r="50">
          <cell r="O50">
            <v>630150326.95681822</v>
          </cell>
          <cell r="T50">
            <v>649593321.87318194</v>
          </cell>
          <cell r="Y50">
            <v>665505355.50852609</v>
          </cell>
          <cell r="AD50">
            <v>668416226.31808734</v>
          </cell>
          <cell r="AI50">
            <v>673872974.03272724</v>
          </cell>
          <cell r="AS50">
            <v>689662957.65126753</v>
          </cell>
        </row>
        <row r="51">
          <cell r="O51">
            <v>3511383590.2476645</v>
          </cell>
          <cell r="T51">
            <v>3756941264.6746321</v>
          </cell>
          <cell r="Y51">
            <v>3976268179.412015</v>
          </cell>
          <cell r="AD51">
            <v>4140116769.7732434</v>
          </cell>
          <cell r="AI51">
            <v>4172026259.2052112</v>
          </cell>
          <cell r="AS51">
            <v>4077465021.1951156</v>
          </cell>
        </row>
        <row r="52">
          <cell r="O52">
            <v>51935981889.71759</v>
          </cell>
          <cell r="T52">
            <v>53742737800.198174</v>
          </cell>
          <cell r="Y52">
            <v>55868309226.233429</v>
          </cell>
          <cell r="AD52">
            <v>56674851666.571785</v>
          </cell>
          <cell r="AI52">
            <v>58912285154.323769</v>
          </cell>
          <cell r="AS52">
            <v>61325492407.63961</v>
          </cell>
        </row>
        <row r="73">
          <cell r="O73">
            <v>2020</v>
          </cell>
          <cell r="T73">
            <v>2025</v>
          </cell>
          <cell r="Y73">
            <v>2030</v>
          </cell>
          <cell r="AD73">
            <v>2035</v>
          </cell>
          <cell r="AI73">
            <v>2040</v>
          </cell>
          <cell r="AS73">
            <v>2050</v>
          </cell>
        </row>
        <row r="74">
          <cell r="O74">
            <v>1733720783.4475498</v>
          </cell>
          <cell r="T74">
            <v>1603255808.2770889</v>
          </cell>
          <cell r="Y74">
            <v>1408013886.3903623</v>
          </cell>
          <cell r="AD74">
            <v>1155641514.4976716</v>
          </cell>
          <cell r="AI74">
            <v>991550387.55865741</v>
          </cell>
          <cell r="AS74">
            <v>742762410.92661285</v>
          </cell>
        </row>
        <row r="75">
          <cell r="O75">
            <v>10981763.580583194</v>
          </cell>
          <cell r="T75">
            <v>8869831.8018774092</v>
          </cell>
          <cell r="Y75">
            <v>5739721.2271155184</v>
          </cell>
          <cell r="AD75">
            <v>2434375.3773957519</v>
          </cell>
          <cell r="AI75">
            <v>825379.30743430229</v>
          </cell>
          <cell r="AS75">
            <v>36994.03480832668</v>
          </cell>
        </row>
        <row r="76">
          <cell r="O76">
            <v>0</v>
          </cell>
          <cell r="T76">
            <v>0</v>
          </cell>
          <cell r="Y76">
            <v>0</v>
          </cell>
          <cell r="AD76">
            <v>0</v>
          </cell>
          <cell r="AI76">
            <v>0</v>
          </cell>
          <cell r="AS76">
            <v>0</v>
          </cell>
        </row>
        <row r="77">
          <cell r="O77">
            <v>3161181388.8681078</v>
          </cell>
          <cell r="T77">
            <v>2995877483.891367</v>
          </cell>
          <cell r="Y77">
            <v>2668575998.8684506</v>
          </cell>
          <cell r="AD77">
            <v>2276704934.2134638</v>
          </cell>
          <cell r="AI77">
            <v>1945858574.9126589</v>
          </cell>
          <cell r="AS77">
            <v>1466115671.3593197</v>
          </cell>
        </row>
        <row r="78">
          <cell r="O78">
            <v>20430866.822981261</v>
          </cell>
          <cell r="T78">
            <v>50649502.979187131</v>
          </cell>
          <cell r="Y78">
            <v>70688823.060941994</v>
          </cell>
          <cell r="AD78">
            <v>94628532.491626441</v>
          </cell>
          <cell r="AI78">
            <v>130519472.90755481</v>
          </cell>
          <cell r="AS78">
            <v>225927806.31208619</v>
          </cell>
        </row>
        <row r="79">
          <cell r="O79">
            <v>128281387.12197971</v>
          </cell>
          <cell r="T79">
            <v>755845058.79359317</v>
          </cell>
          <cell r="Y79">
            <v>1979152360.276</v>
          </cell>
          <cell r="AD79">
            <v>3413624686.8502045</v>
          </cell>
          <cell r="AI79">
            <v>4918516529.8363113</v>
          </cell>
          <cell r="AS79">
            <v>7527807605.4820042</v>
          </cell>
        </row>
        <row r="80">
          <cell r="O80">
            <v>173.31872252528999</v>
          </cell>
          <cell r="T80">
            <v>142.90053864826524</v>
          </cell>
          <cell r="Y80">
            <v>95.981458671557846</v>
          </cell>
          <cell r="AD80">
            <v>47.006167725076793</v>
          </cell>
          <cell r="AI80">
            <v>15.768213463016131</v>
          </cell>
          <cell r="AS80">
            <v>0</v>
          </cell>
        </row>
        <row r="84">
          <cell r="O84">
            <v>2020</v>
          </cell>
          <cell r="T84">
            <v>2025</v>
          </cell>
          <cell r="Y84">
            <v>2030</v>
          </cell>
          <cell r="AD84">
            <v>2035</v>
          </cell>
          <cell r="AI84">
            <v>2040</v>
          </cell>
          <cell r="AS84">
            <v>2050</v>
          </cell>
        </row>
        <row r="85">
          <cell r="O85">
            <v>1577991870.8144181</v>
          </cell>
          <cell r="T85">
            <v>1447203195.8764136</v>
          </cell>
          <cell r="Y85">
            <v>1270637117.8654394</v>
          </cell>
          <cell r="AD85">
            <v>1042523905.0040936</v>
          </cell>
          <cell r="AI85">
            <v>894292369.18183553</v>
          </cell>
          <cell r="AS85">
            <v>669814205.97097015</v>
          </cell>
        </row>
        <row r="86">
          <cell r="O86">
            <v>2611372315.789609</v>
          </cell>
          <cell r="T86">
            <v>1992283950.6433029</v>
          </cell>
          <cell r="Y86">
            <v>1525645661.8590612</v>
          </cell>
          <cell r="AD86">
            <v>1303891160.6300836</v>
          </cell>
          <cell r="AI86">
            <v>1108563183.4996488</v>
          </cell>
          <cell r="AS86">
            <v>826438896.16676629</v>
          </cell>
        </row>
        <row r="87">
          <cell r="O87">
            <v>549809073.07849932</v>
          </cell>
          <cell r="T87">
            <v>1003593533.2480642</v>
          </cell>
          <cell r="Y87">
            <v>1142930337.0093894</v>
          </cell>
          <cell r="AD87">
            <v>972813773.58338022</v>
          </cell>
          <cell r="AI87">
            <v>837295391.41301</v>
          </cell>
          <cell r="AS87">
            <v>639676775.19255328</v>
          </cell>
        </row>
        <row r="88">
          <cell r="O88">
            <v>166710676.21371517</v>
          </cell>
          <cell r="T88">
            <v>164922444.20255268</v>
          </cell>
          <cell r="Y88">
            <v>143116489.75203842</v>
          </cell>
          <cell r="AD88">
            <v>115551984.87097372</v>
          </cell>
          <cell r="AI88">
            <v>98083397.684256136</v>
          </cell>
          <cell r="AS88">
            <v>72985198.990450904</v>
          </cell>
        </row>
        <row r="89">
          <cell r="O89">
            <v>10654999.81827574</v>
          </cell>
          <cell r="T89">
            <v>27038073.347211152</v>
          </cell>
          <cell r="Y89">
            <v>38895394.218488634</v>
          </cell>
          <cell r="AD89">
            <v>52967651.931972355</v>
          </cell>
          <cell r="AI89">
            <v>72621095.666217461</v>
          </cell>
          <cell r="AS89">
            <v>122816229.09305653</v>
          </cell>
        </row>
        <row r="90">
          <cell r="O90">
            <v>9775867.0047055185</v>
          </cell>
          <cell r="T90">
            <v>23611429.631975982</v>
          </cell>
          <cell r="Y90">
            <v>31793428.842453353</v>
          </cell>
          <cell r="AD90">
            <v>41660880.559654087</v>
          </cell>
          <cell r="AI90">
            <v>57898377.241337337</v>
          </cell>
          <cell r="AS90">
            <v>103111577.21902966</v>
          </cell>
        </row>
        <row r="91">
          <cell r="O91">
            <v>128281387.12197971</v>
          </cell>
          <cell r="T91">
            <v>755845058.79359317</v>
          </cell>
          <cell r="Y91">
            <v>1979152360.276</v>
          </cell>
          <cell r="AD91">
            <v>3413624686.8502045</v>
          </cell>
          <cell r="AI91">
            <v>4918516529.8363113</v>
          </cell>
          <cell r="AS91">
            <v>7527807605.4820042</v>
          </cell>
        </row>
        <row r="92">
          <cell r="O92">
            <v>173.31872252528999</v>
          </cell>
          <cell r="T92">
            <v>142.90053864826524</v>
          </cell>
          <cell r="Y92">
            <v>95.981458671557846</v>
          </cell>
          <cell r="AD92">
            <v>47.006167725076793</v>
          </cell>
          <cell r="AI92">
            <v>15.768213463016131</v>
          </cell>
          <cell r="AS92">
            <v>0</v>
          </cell>
        </row>
        <row r="93">
          <cell r="O93"/>
          <cell r="T93"/>
          <cell r="Y93"/>
          <cell r="AD93"/>
          <cell r="AI93"/>
          <cell r="AS93"/>
        </row>
        <row r="94">
          <cell r="O94">
            <v>659934573.38030505</v>
          </cell>
          <cell r="T94">
            <v>661532101.23366606</v>
          </cell>
          <cell r="Y94">
            <v>661290332.96939087</v>
          </cell>
          <cell r="AD94">
            <v>657821721.73040628</v>
          </cell>
          <cell r="AI94">
            <v>657821721.73040628</v>
          </cell>
          <cell r="AS94">
            <v>657821721.73040628</v>
          </cell>
        </row>
        <row r="95">
          <cell r="O95">
            <v>23239829.624688085</v>
          </cell>
          <cell r="T95">
            <v>23239829.624688085</v>
          </cell>
          <cell r="Y95">
            <v>23239829.624688085</v>
          </cell>
          <cell r="AD95">
            <v>23239829.624688085</v>
          </cell>
          <cell r="AI95">
            <v>23239829.624688085</v>
          </cell>
          <cell r="AS95">
            <v>23239829.624688085</v>
          </cell>
        </row>
        <row r="96">
          <cell r="O96">
            <v>164994814.78387922</v>
          </cell>
          <cell r="T96">
            <v>158406003.2431789</v>
          </cell>
          <cell r="Y96">
            <v>151570921.59872031</v>
          </cell>
          <cell r="AD96">
            <v>144489569.85050344</v>
          </cell>
          <cell r="AI96">
            <v>137161947.99852812</v>
          </cell>
          <cell r="AS96">
            <v>123077547.86380747</v>
          </cell>
        </row>
        <row r="99">
          <cell r="O99">
            <v>2020</v>
          </cell>
          <cell r="T99">
            <v>2025</v>
          </cell>
          <cell r="Y99">
            <v>2030</v>
          </cell>
          <cell r="AD99">
            <v>2035</v>
          </cell>
          <cell r="AI99">
            <v>2040</v>
          </cell>
          <cell r="AS99">
            <v>2050</v>
          </cell>
        </row>
        <row r="100">
          <cell r="O100">
            <v>54.033109031444326</v>
          </cell>
          <cell r="T100">
            <v>49.843244497045831</v>
          </cell>
          <cell r="Y100">
            <v>43.773414094166455</v>
          </cell>
          <cell r="AD100">
            <v>35.927468505443073</v>
          </cell>
          <cell r="AI100">
            <v>30.826077874208547</v>
          </cell>
          <cell r="AS100">
            <v>23.091566710626868</v>
          </cell>
        </row>
        <row r="101">
          <cell r="O101">
            <v>0.25621396679876396</v>
          </cell>
          <cell r="T101">
            <v>0.20694078634282095</v>
          </cell>
          <cell r="Y101">
            <v>0.13391262096722711</v>
          </cell>
          <cell r="AD101">
            <v>5.6796066273235184E-2</v>
          </cell>
          <cell r="AI101">
            <v>1.9256807426201089E-2</v>
          </cell>
          <cell r="AS101">
            <v>8.631025733327228E-4</v>
          </cell>
        </row>
        <row r="102">
          <cell r="O102">
            <v>0</v>
          </cell>
          <cell r="T102">
            <v>0</v>
          </cell>
          <cell r="Y102">
            <v>0</v>
          </cell>
          <cell r="AD102">
            <v>0</v>
          </cell>
          <cell r="AI102">
            <v>0</v>
          </cell>
          <cell r="AS102">
            <v>0</v>
          </cell>
        </row>
        <row r="103">
          <cell r="O103">
            <v>108.81222595464588</v>
          </cell>
          <cell r="T103">
            <v>102.89967657412424</v>
          </cell>
          <cell r="Y103">
            <v>91.542984986428877</v>
          </cell>
          <cell r="AD103">
            <v>78.101269561796727</v>
          </cell>
          <cell r="AI103">
            <v>66.749046303370847</v>
          </cell>
          <cell r="AS103">
            <v>50.288296684280965</v>
          </cell>
        </row>
        <row r="104">
          <cell r="O104">
            <v>1.005198647690678</v>
          </cell>
          <cell r="T104">
            <v>2.491955546576007</v>
          </cell>
          <cell r="Y104">
            <v>3.477890094598346</v>
          </cell>
          <cell r="AD104">
            <v>4.6557237985880215</v>
          </cell>
          <cell r="AI104">
            <v>6.4215580670516967</v>
          </cell>
          <cell r="AS104">
            <v>11.11564807055464</v>
          </cell>
        </row>
        <row r="105">
          <cell r="O105">
            <v>0.46181299363912698</v>
          </cell>
          <cell r="T105">
            <v>2.7210422116569353</v>
          </cell>
          <cell r="Y105">
            <v>7.1249484969936008</v>
          </cell>
          <cell r="AD105">
            <v>12.289048872660738</v>
          </cell>
          <cell r="AI105">
            <v>17.70665950741072</v>
          </cell>
          <cell r="AS105">
            <v>27.100107379735213</v>
          </cell>
        </row>
        <row r="106">
          <cell r="O106">
            <v>2.0971565425560088E-5</v>
          </cell>
          <cell r="T106">
            <v>1.7290965176440095E-5</v>
          </cell>
          <cell r="Y106">
            <v>1.1613756499258499E-5</v>
          </cell>
          <cell r="AD106">
            <v>5.6877462947342922E-6</v>
          </cell>
          <cell r="AI106">
            <v>1.9079538290249518E-6</v>
          </cell>
          <cell r="AS106">
            <v>0</v>
          </cell>
        </row>
        <row r="107">
          <cell r="O107">
            <v>164.5685815657842</v>
          </cell>
          <cell r="T107">
            <v>158.16287690671103</v>
          </cell>
          <cell r="Y107">
            <v>146.05316190691099</v>
          </cell>
          <cell r="AD107">
            <v>131.0303124925081</v>
          </cell>
          <cell r="AI107">
            <v>121.72260046742184</v>
          </cell>
          <cell r="AS107">
            <v>111.59648194777103</v>
          </cell>
        </row>
        <row r="110">
          <cell r="O110">
            <v>2020</v>
          </cell>
          <cell r="T110">
            <v>2025</v>
          </cell>
          <cell r="Y110">
            <v>2030</v>
          </cell>
          <cell r="AD110">
            <v>2035</v>
          </cell>
          <cell r="AI110">
            <v>2040</v>
          </cell>
          <cell r="AS110">
            <v>2050</v>
          </cell>
        </row>
        <row r="111">
          <cell r="O111">
            <v>88.56652130848228</v>
          </cell>
          <cell r="T111">
            <v>82.085657365271317</v>
          </cell>
          <cell r="Y111">
            <v>73.045755896655834</v>
          </cell>
          <cell r="AD111">
            <v>62.125565202487607</v>
          </cell>
          <cell r="AI111">
            <v>56.40873617642324</v>
          </cell>
          <cell r="AS111">
            <v>50.349641680558399</v>
          </cell>
        </row>
        <row r="112">
          <cell r="O112">
            <v>13.336800917713356</v>
          </cell>
          <cell r="T112">
            <v>11.972357334248331</v>
          </cell>
          <cell r="Y112">
            <v>10.589509830655498</v>
          </cell>
          <cell r="AD112">
            <v>9.6231306491453328</v>
          </cell>
          <cell r="AI112">
            <v>8.9949271991255522</v>
          </cell>
          <cell r="AS112">
            <v>8.2789417435689945</v>
          </cell>
        </row>
        <row r="113">
          <cell r="O113">
            <v>7.9514279721755639</v>
          </cell>
          <cell r="T113">
            <v>7.8808253134047543</v>
          </cell>
          <cell r="Y113">
            <v>7.4851249019669641</v>
          </cell>
          <cell r="AD113">
            <v>6.8731365308514629</v>
          </cell>
          <cell r="AI113">
            <v>6.4096613656216768</v>
          </cell>
          <cell r="AS113">
            <v>5.8900091674770518</v>
          </cell>
        </row>
        <row r="114">
          <cell r="O114">
            <v>54.713831367413</v>
          </cell>
          <cell r="T114">
            <v>56.224036893786625</v>
          </cell>
          <cell r="Y114">
            <v>54.93277127763271</v>
          </cell>
          <cell r="AD114">
            <v>52.408480110023689</v>
          </cell>
          <cell r="AI114">
            <v>49.90927572625138</v>
          </cell>
          <cell r="AS114">
            <v>47.077889356166573</v>
          </cell>
        </row>
        <row r="115">
          <cell r="O115">
            <v>164.5685815657842</v>
          </cell>
          <cell r="T115">
            <v>158.16287690671103</v>
          </cell>
          <cell r="Y115">
            <v>146.05316190691101</v>
          </cell>
          <cell r="AD115">
            <v>131.0303124925081</v>
          </cell>
          <cell r="AI115">
            <v>121.72260046742184</v>
          </cell>
          <cell r="AS115">
            <v>111.59648194777103</v>
          </cell>
        </row>
        <row r="117">
          <cell r="O117">
            <v>6.9658370249040864</v>
          </cell>
          <cell r="T117">
            <v>6.6748294094094964</v>
          </cell>
          <cell r="Y117">
            <v>6.3775393110327228</v>
          </cell>
          <cell r="AD117">
            <v>6.0700179698129189</v>
          </cell>
          <cell r="AI117">
            <v>5.7522683323865405</v>
          </cell>
          <cell r="AS117">
            <v>5.1407932445777371</v>
          </cell>
        </row>
        <row r="118">
          <cell r="O118">
            <v>1.1391163564863853</v>
          </cell>
          <cell r="T118">
            <v>1.1391163564863853</v>
          </cell>
          <cell r="Y118">
            <v>1.1391163564863853</v>
          </cell>
          <cell r="AD118">
            <v>1.1391163564863853</v>
          </cell>
          <cell r="AI118">
            <v>1.1391163564863853</v>
          </cell>
          <cell r="AS118">
            <v>1.1391163564863853</v>
          </cell>
        </row>
        <row r="122">
          <cell r="O122">
            <v>33.228058195235214</v>
          </cell>
          <cell r="T122">
            <v>32.36057079136836</v>
          </cell>
          <cell r="Y122">
            <v>32.256711465119523</v>
          </cell>
          <cell r="AD122">
            <v>32.183075241921962</v>
          </cell>
          <cell r="AI122">
            <v>32.082881315674527</v>
          </cell>
        </row>
        <row r="124">
          <cell r="F124" t="str">
            <v xml:space="preserve">CO2 [t/a] </v>
          </cell>
        </row>
        <row r="125">
          <cell r="G125">
            <v>2012</v>
          </cell>
          <cell r="H125">
            <v>2013</v>
          </cell>
          <cell r="I125">
            <v>2014</v>
          </cell>
          <cell r="J125">
            <v>2015</v>
          </cell>
          <cell r="K125">
            <v>2016</v>
          </cell>
          <cell r="L125">
            <v>2017</v>
          </cell>
          <cell r="M125">
            <v>2018</v>
          </cell>
          <cell r="N125">
            <v>2019</v>
          </cell>
          <cell r="O125">
            <v>2020</v>
          </cell>
          <cell r="P125">
            <v>2021</v>
          </cell>
          <cell r="Q125">
            <v>2022</v>
          </cell>
          <cell r="R125">
            <v>2023</v>
          </cell>
          <cell r="S125">
            <v>2024</v>
          </cell>
          <cell r="T125">
            <v>2025</v>
          </cell>
          <cell r="U125">
            <v>2026</v>
          </cell>
          <cell r="V125">
            <v>2027</v>
          </cell>
          <cell r="W125">
            <v>2028</v>
          </cell>
          <cell r="X125">
            <v>2029</v>
          </cell>
          <cell r="Y125">
            <v>2030</v>
          </cell>
          <cell r="Z125">
            <v>2031</v>
          </cell>
          <cell r="AA125">
            <v>2032</v>
          </cell>
          <cell r="AB125">
            <v>2033</v>
          </cell>
          <cell r="AC125">
            <v>2034</v>
          </cell>
          <cell r="AD125">
            <v>2035</v>
          </cell>
          <cell r="AE125">
            <v>2036</v>
          </cell>
          <cell r="AF125">
            <v>2037</v>
          </cell>
          <cell r="AG125">
            <v>2038</v>
          </cell>
          <cell r="AH125">
            <v>2039</v>
          </cell>
          <cell r="AI125">
            <v>2040</v>
          </cell>
          <cell r="AJ125">
            <v>2041</v>
          </cell>
          <cell r="AK125">
            <v>2042</v>
          </cell>
          <cell r="AL125">
            <v>2043</v>
          </cell>
          <cell r="AM125">
            <v>2044</v>
          </cell>
          <cell r="AN125">
            <v>2045</v>
          </cell>
          <cell r="AO125">
            <v>2046</v>
          </cell>
          <cell r="AP125">
            <v>2047</v>
          </cell>
          <cell r="AQ125">
            <v>2048</v>
          </cell>
          <cell r="AR125">
            <v>2049</v>
          </cell>
          <cell r="AS125">
            <v>2050</v>
          </cell>
        </row>
        <row r="126">
          <cell r="F126" t="str">
            <v>Henkilöautot</v>
          </cell>
          <cell r="G126">
            <v>6484529.230664188</v>
          </cell>
          <cell r="H126">
            <v>6404922.1173669947</v>
          </cell>
          <cell r="I126">
            <v>6106432.9157306161</v>
          </cell>
          <cell r="J126">
            <v>6034825.3737390088</v>
          </cell>
          <cell r="K126">
            <v>6262572.4296846781</v>
          </cell>
          <cell r="L126">
            <v>5893920.6172628058</v>
          </cell>
          <cell r="M126">
            <v>5856113.2984793475</v>
          </cell>
          <cell r="N126">
            <v>5691699.5640507052</v>
          </cell>
          <cell r="O126">
            <v>5662251.3136485601</v>
          </cell>
          <cell r="P126">
            <v>5413444.2081774361</v>
          </cell>
          <cell r="Q126">
            <v>5267169.3632546356</v>
          </cell>
          <cell r="R126">
            <v>5110609.4371187799</v>
          </cell>
          <cell r="S126">
            <v>4938166.2155437367</v>
          </cell>
          <cell r="T126">
            <v>4758643.3180824546</v>
          </cell>
          <cell r="U126">
            <v>4580429.5605124654</v>
          </cell>
          <cell r="V126">
            <v>4399136.456891506</v>
          </cell>
          <cell r="W126">
            <v>4214593.9499586597</v>
          </cell>
          <cell r="X126">
            <v>4030171.0923408419</v>
          </cell>
          <cell r="Y126">
            <v>3881352.3571247514</v>
          </cell>
          <cell r="Z126">
            <v>3694527.9364540554</v>
          </cell>
          <cell r="AA126">
            <v>3520417.4367583492</v>
          </cell>
          <cell r="AB126">
            <v>3355576.7983158939</v>
          </cell>
          <cell r="AC126">
            <v>3201428.6014791164</v>
          </cell>
          <cell r="AD126">
            <v>3056668.1147038699</v>
          </cell>
          <cell r="AE126">
            <v>2930063.7418132448</v>
          </cell>
          <cell r="AF126">
            <v>2811232.6221561264</v>
          </cell>
          <cell r="AG126">
            <v>2701324.5929884599</v>
          </cell>
          <cell r="AH126">
            <v>2598292.0233619553</v>
          </cell>
          <cell r="AI126">
            <v>2502836.4075184781</v>
          </cell>
          <cell r="AJ126">
            <v>2398223.4387875772</v>
          </cell>
          <cell r="AK126">
            <v>2301521.6963990293</v>
          </cell>
          <cell r="AL126">
            <v>2211853.0316163544</v>
          </cell>
          <cell r="AM126">
            <v>2128062.2695049932</v>
          </cell>
          <cell r="AN126">
            <v>2049764.5856808652</v>
          </cell>
          <cell r="AO126">
            <v>1980095.4878274251</v>
          </cell>
          <cell r="AP126">
            <v>1913521.0746221216</v>
          </cell>
          <cell r="AQ126">
            <v>1850511.7010099043</v>
          </cell>
          <cell r="AR126">
            <v>1789170.9335941239</v>
          </cell>
          <cell r="AS126">
            <v>1730381.3407766141</v>
          </cell>
        </row>
        <row r="127">
          <cell r="F127" t="str">
            <v>Pakettiautot</v>
          </cell>
          <cell r="G127">
            <v>957983.01864512288</v>
          </cell>
          <cell r="H127">
            <v>931537.46566462645</v>
          </cell>
          <cell r="I127">
            <v>784687.76374725113</v>
          </cell>
          <cell r="J127">
            <v>837624.9582451639</v>
          </cell>
          <cell r="K127">
            <v>963831.17632090894</v>
          </cell>
          <cell r="L127">
            <v>885864.4767764149</v>
          </cell>
          <cell r="M127">
            <v>900256.77954618295</v>
          </cell>
          <cell r="N127">
            <v>825805.99297655444</v>
          </cell>
          <cell r="O127">
            <v>809622.76970471279</v>
          </cell>
          <cell r="P127">
            <v>723716.80308824056</v>
          </cell>
          <cell r="Q127">
            <v>684796.55332927231</v>
          </cell>
          <cell r="R127">
            <v>648324.57849684858</v>
          </cell>
          <cell r="S127">
            <v>612412.67174113786</v>
          </cell>
          <cell r="T127">
            <v>579714.45514755405</v>
          </cell>
          <cell r="U127">
            <v>544494.28101305454</v>
          </cell>
          <cell r="V127">
            <v>510419.87238554435</v>
          </cell>
          <cell r="W127">
            <v>476637.50174016051</v>
          </cell>
          <cell r="X127">
            <v>444800.07081682992</v>
          </cell>
          <cell r="Y127">
            <v>430952.55241927336</v>
          </cell>
          <cell r="Z127">
            <v>418850.97408891364</v>
          </cell>
          <cell r="AA127">
            <v>407775.74042292993</v>
          </cell>
          <cell r="AB127">
            <v>396411.77303665766</v>
          </cell>
          <cell r="AC127">
            <v>385525.82872062601</v>
          </cell>
          <cell r="AD127">
            <v>374990.91851864621</v>
          </cell>
          <cell r="AE127">
            <v>365236.91966724815</v>
          </cell>
          <cell r="AF127">
            <v>355130.31324335217</v>
          </cell>
          <cell r="AG127">
            <v>345939.13134689553</v>
          </cell>
          <cell r="AH127">
            <v>336408.95901125978</v>
          </cell>
          <cell r="AI127">
            <v>327136.05935147533</v>
          </cell>
          <cell r="AJ127">
            <v>320095.85170026176</v>
          </cell>
          <cell r="AK127">
            <v>312161.39320976764</v>
          </cell>
          <cell r="AL127">
            <v>304819.23706985562</v>
          </cell>
          <cell r="AM127">
            <v>297489.45782888919</v>
          </cell>
          <cell r="AN127">
            <v>289814.41215074091</v>
          </cell>
          <cell r="AO127">
            <v>283609.64565916837</v>
          </cell>
          <cell r="AP127">
            <v>276930.12217061408</v>
          </cell>
          <cell r="AQ127">
            <v>270739.63234303641</v>
          </cell>
          <cell r="AR127">
            <v>263611.84717476042</v>
          </cell>
          <cell r="AS127">
            <v>257070.31230338317</v>
          </cell>
        </row>
        <row r="128">
          <cell r="F128" t="str">
            <v>Linja-autot</v>
          </cell>
          <cell r="G128">
            <v>544245.2237466668</v>
          </cell>
          <cell r="H128">
            <v>533877.70188140508</v>
          </cell>
          <cell r="I128">
            <v>473601.82251831773</v>
          </cell>
          <cell r="J128">
            <v>488038.85622292204</v>
          </cell>
          <cell r="K128">
            <v>565027.06005172664</v>
          </cell>
          <cell r="L128">
            <v>512385.78370129981</v>
          </cell>
          <cell r="M128">
            <v>509710.09212736151</v>
          </cell>
          <cell r="N128">
            <v>481381.06827225292</v>
          </cell>
          <cell r="O128">
            <v>480741.98947944609</v>
          </cell>
          <cell r="P128">
            <v>440747.81487829774</v>
          </cell>
          <cell r="Q128">
            <v>426611.62109939649</v>
          </cell>
          <cell r="R128">
            <v>411837.11914211523</v>
          </cell>
          <cell r="S128">
            <v>395499.85915341845</v>
          </cell>
          <cell r="T128">
            <v>378987.44972386275</v>
          </cell>
          <cell r="U128">
            <v>361780.73309937667</v>
          </cell>
          <cell r="V128">
            <v>344275.52531394316</v>
          </cell>
          <cell r="W128">
            <v>326042.72023900045</v>
          </cell>
          <cell r="X128">
            <v>309168.72144441557</v>
          </cell>
          <cell r="Y128">
            <v>305044.50639107259</v>
          </cell>
          <cell r="Z128">
            <v>298839.40436369041</v>
          </cell>
          <cell r="AA128">
            <v>293098.18525922555</v>
          </cell>
          <cell r="AB128">
            <v>286867.19015678403</v>
          </cell>
          <cell r="AC128">
            <v>280715.33766813646</v>
          </cell>
          <cell r="AD128">
            <v>274714.39614249935</v>
          </cell>
          <cell r="AE128">
            <v>269531.03697805724</v>
          </cell>
          <cell r="AF128">
            <v>264031.20126791595</v>
          </cell>
          <cell r="AG128">
            <v>259190.23807653628</v>
          </cell>
          <cell r="AH128">
            <v>254067.77051223497</v>
          </cell>
          <cell r="AI128">
            <v>248791.80612941453</v>
          </cell>
          <cell r="AJ128">
            <v>245610.90205116756</v>
          </cell>
          <cell r="AK128">
            <v>242148.29328306144</v>
          </cell>
          <cell r="AL128">
            <v>238604.30498931298</v>
          </cell>
          <cell r="AM128">
            <v>234595.03331352491</v>
          </cell>
          <cell r="AN128">
            <v>230327.39685562244</v>
          </cell>
          <cell r="AO128">
            <v>227350.31925633026</v>
          </cell>
          <cell r="AP128">
            <v>224053.77432342569</v>
          </cell>
          <cell r="AQ128">
            <v>221174.61665289453</v>
          </cell>
          <cell r="AR128">
            <v>217614.15538321109</v>
          </cell>
          <cell r="AS128">
            <v>214465.19300848697</v>
          </cell>
        </row>
        <row r="129">
          <cell r="F129" t="str">
            <v>KAIP</v>
          </cell>
          <cell r="G129">
            <v>1721896.3265401851</v>
          </cell>
          <cell r="H129">
            <v>1717280.0511986173</v>
          </cell>
          <cell r="I129">
            <v>1605170.2797190549</v>
          </cell>
          <cell r="J129">
            <v>1225360.4793273206</v>
          </cell>
          <cell r="K129">
            <v>1466469.9439702614</v>
          </cell>
          <cell r="L129">
            <v>1236652.521170838</v>
          </cell>
          <cell r="M129">
            <v>1278806.4695745364</v>
          </cell>
          <cell r="N129">
            <v>1216027.7316318895</v>
          </cell>
          <cell r="O129">
            <v>1245341.6043942033</v>
          </cell>
          <cell r="P129">
            <v>1155702.0704065457</v>
          </cell>
          <cell r="Q129">
            <v>1134162.6421810954</v>
          </cell>
          <cell r="R129">
            <v>1111287.4354745983</v>
          </cell>
          <cell r="S129">
            <v>1084136.0330688688</v>
          </cell>
          <cell r="T129">
            <v>1056056.7124616143</v>
          </cell>
          <cell r="U129">
            <v>1024579.3485677125</v>
          </cell>
          <cell r="V129">
            <v>990994.24715211627</v>
          </cell>
          <cell r="W129">
            <v>953822.22217080276</v>
          </cell>
          <cell r="X129">
            <v>916435.14146218775</v>
          </cell>
          <cell r="Y129">
            <v>913577.53697135032</v>
          </cell>
          <cell r="Z129">
            <v>905036.92023637949</v>
          </cell>
          <cell r="AA129">
            <v>900754.09897728113</v>
          </cell>
          <cell r="AB129">
            <v>894318.54266542452</v>
          </cell>
          <cell r="AC129">
            <v>887388.96340610459</v>
          </cell>
          <cell r="AD129">
            <v>880109.32773697563</v>
          </cell>
          <cell r="AE129">
            <v>866918.26092071645</v>
          </cell>
          <cell r="AF129">
            <v>852038.368283469</v>
          </cell>
          <cell r="AG129">
            <v>838558.94638991298</v>
          </cell>
          <cell r="AH129">
            <v>823759.30587314104</v>
          </cell>
          <cell r="AI129">
            <v>809182.53507522307</v>
          </cell>
          <cell r="AJ129">
            <v>796134.32862600137</v>
          </cell>
          <cell r="AK129">
            <v>781959.00776142557</v>
          </cell>
          <cell r="AL129">
            <v>769347.75500578037</v>
          </cell>
          <cell r="AM129">
            <v>756992.1053169698</v>
          </cell>
          <cell r="AN129">
            <v>743664.72010846937</v>
          </cell>
          <cell r="AO129">
            <v>733411.80804245139</v>
          </cell>
          <cell r="AP129">
            <v>722134.45126813103</v>
          </cell>
          <cell r="AQ129">
            <v>712179.17968871165</v>
          </cell>
          <cell r="AR129">
            <v>700011.97906744631</v>
          </cell>
          <cell r="AS129">
            <v>689101.74126237677</v>
          </cell>
        </row>
        <row r="130">
          <cell r="F130" t="str">
            <v>KAP</v>
          </cell>
          <cell r="G130">
            <v>2432243.1416867129</v>
          </cell>
          <cell r="H130">
            <v>2398596.9271740383</v>
          </cell>
          <cell r="I130">
            <v>2134406.4696192043</v>
          </cell>
          <cell r="J130">
            <v>1971895.0046338672</v>
          </cell>
          <cell r="K130">
            <v>2357120.0673722527</v>
          </cell>
          <cell r="L130">
            <v>2171740.6042693863</v>
          </cell>
          <cell r="M130">
            <v>2240954.5839309781</v>
          </cell>
          <cell r="N130">
            <v>2075518.146859898</v>
          </cell>
          <cell r="O130">
            <v>2077504.0344120103</v>
          </cell>
          <cell r="P130">
            <v>1911340.7205563914</v>
          </cell>
          <cell r="Q130">
            <v>1858399.6324417763</v>
          </cell>
          <cell r="R130">
            <v>1803062.6808321108</v>
          </cell>
          <cell r="S130">
            <v>1740915.4721915333</v>
          </cell>
          <cell r="T130">
            <v>1677677.0058648894</v>
          </cell>
          <cell r="U130">
            <v>1608471.4609228428</v>
          </cell>
          <cell r="V130">
            <v>1537009.3825522189</v>
          </cell>
          <cell r="W130">
            <v>1461263.0154494226</v>
          </cell>
          <cell r="X130">
            <v>1386602.740017374</v>
          </cell>
          <cell r="Y130">
            <v>1364571.9438259725</v>
          </cell>
          <cell r="Z130">
            <v>1340701.0080452897</v>
          </cell>
          <cell r="AA130">
            <v>1322981.2403624861</v>
          </cell>
          <cell r="AB130">
            <v>1302734.0079925498</v>
          </cell>
          <cell r="AC130">
            <v>1282413.8577398569</v>
          </cell>
          <cell r="AD130">
            <v>1262263.4043932266</v>
          </cell>
          <cell r="AE130">
            <v>1246140.4127661798</v>
          </cell>
          <cell r="AF130">
            <v>1228189.8461248497</v>
          </cell>
          <cell r="AG130">
            <v>1212710.4038831196</v>
          </cell>
          <cell r="AH130">
            <v>1195975.4101064899</v>
          </cell>
          <cell r="AI130">
            <v>1180119.9209784665</v>
          </cell>
          <cell r="AJ130">
            <v>1168726.3227004511</v>
          </cell>
          <cell r="AK130">
            <v>1156280.4348993213</v>
          </cell>
          <cell r="AL130">
            <v>1146404.4014128505</v>
          </cell>
          <cell r="AM130">
            <v>1137297.0855427929</v>
          </cell>
          <cell r="AN130">
            <v>1127283.3594235906</v>
          </cell>
          <cell r="AO130">
            <v>1119559.2598999718</v>
          </cell>
          <cell r="AP130">
            <v>1110775.6445241617</v>
          </cell>
          <cell r="AQ130">
            <v>1103958.1967019204</v>
          </cell>
          <cell r="AR130">
            <v>1094442.8676545203</v>
          </cell>
          <cell r="AS130">
            <v>1086696.816564667</v>
          </cell>
        </row>
        <row r="131">
          <cell r="F131" t="str">
            <v>YHTEENSÄ</v>
          </cell>
          <cell r="G131">
            <v>12140896.941282876</v>
          </cell>
          <cell r="H131">
            <v>11986214.263285682</v>
          </cell>
          <cell r="I131">
            <v>11104299.251334444</v>
          </cell>
          <cell r="J131">
            <v>10557744.672168281</v>
          </cell>
          <cell r="K131">
            <v>11615020.677399827</v>
          </cell>
          <cell r="L131">
            <v>10700564.003180746</v>
          </cell>
          <cell r="M131">
            <v>10785841.223658407</v>
          </cell>
          <cell r="N131">
            <v>10290432.503791299</v>
          </cell>
          <cell r="O131">
            <v>10275461.711638931</v>
          </cell>
          <cell r="P131">
            <v>9644951.6171069108</v>
          </cell>
          <cell r="Q131">
            <v>9371139.8123061769</v>
          </cell>
          <cell r="R131">
            <v>9085121.2510644514</v>
          </cell>
          <cell r="S131">
            <v>8771130.2516986951</v>
          </cell>
          <cell r="T131">
            <v>8451078.9412803762</v>
          </cell>
          <cell r="U131">
            <v>8119755.3841154519</v>
          </cell>
          <cell r="V131">
            <v>7781835.4842953281</v>
          </cell>
          <cell r="W131">
            <v>7432359.4095580457</v>
          </cell>
          <cell r="X131">
            <v>7087177.7660816489</v>
          </cell>
          <cell r="Y131">
            <v>6895498.8967324197</v>
          </cell>
          <cell r="Z131">
            <v>6657956.243188329</v>
          </cell>
          <cell r="AA131">
            <v>6445026.7017802717</v>
          </cell>
          <cell r="AB131">
            <v>6235908.3121673102</v>
          </cell>
          <cell r="AC131">
            <v>6037472.589013841</v>
          </cell>
          <cell r="AD131">
            <v>5848746.1614952181</v>
          </cell>
          <cell r="AE131">
            <v>5677890.3721454469</v>
          </cell>
          <cell r="AF131">
            <v>5510622.3510757126</v>
          </cell>
          <cell r="AG131">
            <v>5357723.3126849243</v>
          </cell>
          <cell r="AH131">
            <v>5208503.4688650817</v>
          </cell>
          <cell r="AI131">
            <v>5068066.7290530577</v>
          </cell>
          <cell r="AJ131">
            <v>4928790.8438654589</v>
          </cell>
          <cell r="AK131">
            <v>4794070.8255526051</v>
          </cell>
          <cell r="AL131">
            <v>4671028.7300941534</v>
          </cell>
          <cell r="AM131">
            <v>4554435.9515071698</v>
          </cell>
          <cell r="AN131">
            <v>4440854.4742192887</v>
          </cell>
          <cell r="AO131">
            <v>4344026.5206853468</v>
          </cell>
          <cell r="AP131">
            <v>4247415.0669084545</v>
          </cell>
          <cell r="AQ131">
            <v>4158563.3263964672</v>
          </cell>
          <cell r="AR131">
            <v>4064851.7828740617</v>
          </cell>
          <cell r="AS131">
            <v>3977715.4039155282</v>
          </cell>
        </row>
        <row r="132">
          <cell r="F132" t="str">
            <v>MP+mopot</v>
          </cell>
          <cell r="O132">
            <v>117419.10510046837</v>
          </cell>
          <cell r="T132">
            <v>117027.7471778084</v>
          </cell>
          <cell r="Y132">
            <v>117605.39987868334</v>
          </cell>
          <cell r="AD132">
            <v>118259.63445897905</v>
          </cell>
          <cell r="AI132">
            <v>118932.07609666647</v>
          </cell>
          <cell r="AS132">
            <v>120276.96267455074</v>
          </cell>
        </row>
        <row r="135">
          <cell r="F135" t="str">
            <v>MEERI 2018</v>
          </cell>
          <cell r="G135">
            <v>592651.45237552118</v>
          </cell>
          <cell r="H135">
            <v>593475.22131974727</v>
          </cell>
          <cell r="I135">
            <v>523566.19150595972</v>
          </cell>
          <cell r="J135">
            <v>524586.38256451336</v>
          </cell>
          <cell r="K135">
            <v>497880.30650571443</v>
          </cell>
          <cell r="L135">
            <v>509193.84871931857</v>
          </cell>
          <cell r="M135">
            <v>507789.89714083599</v>
          </cell>
          <cell r="N135">
            <v>503192.34442698897</v>
          </cell>
          <cell r="O135">
            <v>498791.82122593955</v>
          </cell>
          <cell r="P135">
            <v>494664.07254480454</v>
          </cell>
          <cell r="Q135">
            <v>490487.98319677898</v>
          </cell>
          <cell r="R135">
            <v>486316.83837407362</v>
          </cell>
          <cell r="S135">
            <v>482376.58970102126</v>
          </cell>
          <cell r="T135">
            <v>478383.64604855055</v>
          </cell>
          <cell r="U135">
            <v>474364.14863102452</v>
          </cell>
          <cell r="V135">
            <v>470318.09744844277</v>
          </cell>
          <cell r="W135">
            <v>466245.49250080553</v>
          </cell>
          <cell r="X135">
            <v>462146.33378811274</v>
          </cell>
          <cell r="Y135">
            <v>458020.6213103644</v>
          </cell>
          <cell r="Z135">
            <v>453868.35506756051</v>
          </cell>
          <cell r="AA135">
            <v>449689.53505970119</v>
          </cell>
          <cell r="AB135">
            <v>445484.1612867862</v>
          </cell>
          <cell r="AC135">
            <v>441252.23374881572</v>
          </cell>
          <cell r="AD135">
            <v>436993.75244578969</v>
          </cell>
          <cell r="AE135">
            <v>432708.71737770812</v>
          </cell>
          <cell r="AF135">
            <v>428375.55218149535</v>
          </cell>
          <cell r="AG135">
            <v>424037.78559057973</v>
          </cell>
          <cell r="AH135">
            <v>419673.47189413785</v>
          </cell>
          <cell r="AI135">
            <v>415282.61109216989</v>
          </cell>
          <cell r="AJ135">
            <v>411288.93800815631</v>
          </cell>
          <cell r="AK135">
            <v>407265.31133877428</v>
          </cell>
          <cell r="AL135">
            <v>403211.73108402395</v>
          </cell>
          <cell r="AM135">
            <v>399109.39238717034</v>
          </cell>
          <cell r="AN135">
            <v>394996.32759453746</v>
          </cell>
          <cell r="AO135">
            <v>390853.31587620545</v>
          </cell>
          <cell r="AP135">
            <v>386680.35723217437</v>
          </cell>
          <cell r="AQ135">
            <v>382477.4516624441</v>
          </cell>
          <cell r="AR135">
            <v>378227.97372226836</v>
          </cell>
          <cell r="AS135">
            <v>373965.63024191034</v>
          </cell>
        </row>
        <row r="136">
          <cell r="F136" t="str">
            <v>RAILI 2018</v>
          </cell>
          <cell r="G136">
            <v>99408.142349734349</v>
          </cell>
          <cell r="H136">
            <v>91921.95716893331</v>
          </cell>
          <cell r="I136">
            <v>83846.66169384656</v>
          </cell>
          <cell r="J136">
            <v>67928.799947533596</v>
          </cell>
          <cell r="K136">
            <v>63421.120291741296</v>
          </cell>
          <cell r="L136">
            <v>63273.218598639316</v>
          </cell>
          <cell r="M136">
            <v>62585.365485046139</v>
          </cell>
          <cell r="N136">
            <v>61208.719037578529</v>
          </cell>
          <cell r="O136">
            <v>61206.861988841454</v>
          </cell>
          <cell r="P136">
            <v>61206.861988841454</v>
          </cell>
          <cell r="Q136">
            <v>61206.861988841454</v>
          </cell>
          <cell r="R136">
            <v>61206.861988841454</v>
          </cell>
          <cell r="S136">
            <v>61206.861988841454</v>
          </cell>
          <cell r="T136">
            <v>61206.861988841454</v>
          </cell>
          <cell r="U136">
            <v>61206.861988841454</v>
          </cell>
          <cell r="V136">
            <v>61206.861988841454</v>
          </cell>
          <cell r="W136">
            <v>61206.861988841454</v>
          </cell>
          <cell r="X136">
            <v>61206.861988841454</v>
          </cell>
          <cell r="Y136">
            <v>61206.861988841454</v>
          </cell>
          <cell r="Z136">
            <v>61206.861988841454</v>
          </cell>
          <cell r="AA136">
            <v>61206.861988841454</v>
          </cell>
          <cell r="AB136">
            <v>61206.861988841454</v>
          </cell>
          <cell r="AC136">
            <v>61206.861988841454</v>
          </cell>
          <cell r="AD136">
            <v>61206.861988841454</v>
          </cell>
          <cell r="AE136">
            <v>61206.861988841454</v>
          </cell>
          <cell r="AF136">
            <v>61206.861988841454</v>
          </cell>
          <cell r="AG136">
            <v>61206.861988841454</v>
          </cell>
          <cell r="AH136">
            <v>61206.861988841454</v>
          </cell>
          <cell r="AI136">
            <v>61206.861988841454</v>
          </cell>
          <cell r="AJ136">
            <v>61206.861988841454</v>
          </cell>
          <cell r="AK136">
            <v>61206.861988841454</v>
          </cell>
          <cell r="AL136">
            <v>61206.861988841454</v>
          </cell>
          <cell r="AM136">
            <v>61206.861988841454</v>
          </cell>
          <cell r="AN136">
            <v>61206.861988841454</v>
          </cell>
          <cell r="AO136">
            <v>61206.861988841454</v>
          </cell>
          <cell r="AP136">
            <v>61206.861988841454</v>
          </cell>
          <cell r="AQ136">
            <v>61206.861988841454</v>
          </cell>
          <cell r="AR136">
            <v>61206.861988841454</v>
          </cell>
          <cell r="AS136">
            <v>61206.861988841454</v>
          </cell>
        </row>
        <row r="137">
          <cell r="F137" t="str">
            <v>ILMA</v>
          </cell>
        </row>
        <row r="138">
          <cell r="F138" t="str">
            <v>YHTEENSÄ</v>
          </cell>
          <cell r="O138">
            <v>10952879.499954179</v>
          </cell>
          <cell r="T138">
            <v>9107697.1964955758</v>
          </cell>
          <cell r="Y138">
            <v>7532331.7799103092</v>
          </cell>
          <cell r="AD138">
            <v>6465206.4103888283</v>
          </cell>
          <cell r="AI138">
            <v>5663488.2782307351</v>
          </cell>
          <cell r="AS138">
            <v>4533164.8588208305</v>
          </cell>
        </row>
        <row r="140">
          <cell r="F140" t="str">
            <v>TYKO 2018</v>
          </cell>
          <cell r="G140">
            <v>2618605.1511311056</v>
          </cell>
          <cell r="H140">
            <v>2552306.9596180944</v>
          </cell>
          <cell r="I140">
            <v>2500945.875697793</v>
          </cell>
          <cell r="J140">
            <v>2414958.3035444585</v>
          </cell>
          <cell r="K140">
            <v>2317192.3514395407</v>
          </cell>
          <cell r="L140">
            <v>2422100.1379035395</v>
          </cell>
          <cell r="M140">
            <v>2469427.5214076773</v>
          </cell>
          <cell r="N140">
            <v>2446531.2760469937</v>
          </cell>
          <cell r="O140">
            <v>2423409.2139646723</v>
          </cell>
          <cell r="P140">
            <v>2401105.5483446205</v>
          </cell>
          <cell r="Q140">
            <v>2374709.5212765238</v>
          </cell>
          <cell r="R140">
            <v>2349986.6491694343</v>
          </cell>
          <cell r="S140">
            <v>2357776.5173914465</v>
          </cell>
          <cell r="T140">
            <v>2363416.2483389261</v>
          </cell>
          <cell r="U140">
            <v>2354412.1597008235</v>
          </cell>
          <cell r="V140">
            <v>2348614.643095809</v>
          </cell>
          <cell r="W140">
            <v>2351373.1657464593</v>
          </cell>
          <cell r="X140">
            <v>2352084.7593738819</v>
          </cell>
          <cell r="Y140">
            <v>2356692.572785255</v>
          </cell>
          <cell r="Z140">
            <v>2359038.5537404176</v>
          </cell>
          <cell r="AA140">
            <v>2357529.8002911247</v>
          </cell>
          <cell r="AB140">
            <v>2355372.5829829806</v>
          </cell>
          <cell r="AC140">
            <v>2354861.0068250406</v>
          </cell>
          <cell r="AD140">
            <v>2353082.7424910883</v>
          </cell>
          <cell r="AE140">
            <v>2350816.0667759404</v>
          </cell>
          <cell r="AF140">
            <v>2347814.5097562978</v>
          </cell>
          <cell r="AG140">
            <v>2348197.5888183117</v>
          </cell>
          <cell r="AH140">
            <v>2348389.8066133535</v>
          </cell>
          <cell r="AI140">
            <v>2348069.4589914745</v>
          </cell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</row>
        <row r="143">
          <cell r="O143">
            <v>2020</v>
          </cell>
          <cell r="T143">
            <v>2025</v>
          </cell>
          <cell r="Y143">
            <v>2030</v>
          </cell>
          <cell r="AD143">
            <v>2035</v>
          </cell>
          <cell r="AI143">
            <v>2040</v>
          </cell>
          <cell r="AS143">
            <v>2050</v>
          </cell>
        </row>
        <row r="144">
          <cell r="O144">
            <v>1212.7389908879722</v>
          </cell>
          <cell r="T144">
            <v>1112.2235645429498</v>
          </cell>
          <cell r="Y144">
            <v>976.52668851179408</v>
          </cell>
          <cell r="AD144">
            <v>801.21413292118507</v>
          </cell>
          <cell r="AI144">
            <v>687.29329055456355</v>
          </cell>
          <cell r="AS144">
            <v>514.77439095577915</v>
          </cell>
        </row>
        <row r="145">
          <cell r="O145">
            <v>2237.5355896903657</v>
          </cell>
          <cell r="T145">
            <v>1707.0741760488465</v>
          </cell>
          <cell r="Y145">
            <v>1307.2385140278843</v>
          </cell>
          <cell r="AD145">
            <v>1117.2297643472243</v>
          </cell>
          <cell r="AI145">
            <v>949.86439180002355</v>
          </cell>
          <cell r="AS145">
            <v>708.12822503190864</v>
          </cell>
        </row>
        <row r="146">
          <cell r="O146">
            <v>450.10385236986309</v>
          </cell>
          <cell r="T146">
            <v>821.59669173728093</v>
          </cell>
          <cell r="Y146">
            <v>935.66543890930484</v>
          </cell>
          <cell r="AD146">
            <v>796.39869287101862</v>
          </cell>
          <cell r="AI146">
            <v>685.45591497126918</v>
          </cell>
          <cell r="AS146">
            <v>523.67448062209598</v>
          </cell>
        </row>
        <row r="147">
          <cell r="O147">
            <v>84.751954827250302</v>
          </cell>
          <cell r="T147">
            <v>83.842857929122431</v>
          </cell>
          <cell r="Y147">
            <v>72.75720157808054</v>
          </cell>
          <cell r="AD147">
            <v>58.744027823565332</v>
          </cell>
          <cell r="AI147">
            <v>49.863391347430799</v>
          </cell>
          <cell r="AS147">
            <v>37.104032137491153</v>
          </cell>
        </row>
        <row r="148">
          <cell r="O148">
            <v>9.7706348333588533</v>
          </cell>
          <cell r="T148">
            <v>24.793913259392628</v>
          </cell>
          <cell r="Y148">
            <v>35.667076498354078</v>
          </cell>
          <cell r="AD148">
            <v>48.571336821618651</v>
          </cell>
          <cell r="AI148">
            <v>66.593544725921419</v>
          </cell>
          <cell r="AS148">
            <v>112.62248207833285</v>
          </cell>
        </row>
        <row r="149">
          <cell r="O149">
            <v>8.9644700433149609</v>
          </cell>
          <cell r="T149">
            <v>21.651680972521977</v>
          </cell>
          <cell r="Y149">
            <v>29.154574248529723</v>
          </cell>
          <cell r="AD149">
            <v>38.203027473202795</v>
          </cell>
          <cell r="AI149">
            <v>53.09281193030634</v>
          </cell>
          <cell r="AS149">
            <v>94.553316309850217</v>
          </cell>
        </row>
        <row r="150">
          <cell r="O150">
            <v>11.032199292490255</v>
          </cell>
          <cell r="T150">
            <v>65.002675056249018</v>
          </cell>
          <cell r="Y150">
            <v>170.20710298373601</v>
          </cell>
          <cell r="AD150">
            <v>293.57172306911758</v>
          </cell>
          <cell r="AI150">
            <v>422.99242156592271</v>
          </cell>
          <cell r="AS150">
            <v>647.39145407145236</v>
          </cell>
        </row>
        <row r="151">
          <cell r="O151"/>
          <cell r="T151"/>
          <cell r="Y151"/>
          <cell r="AD151"/>
          <cell r="AI151"/>
          <cell r="AS151"/>
        </row>
        <row r="152">
          <cell r="O152">
            <v>4014.8976919446154</v>
          </cell>
          <cell r="T152">
            <v>3836.185559546363</v>
          </cell>
          <cell r="Y152">
            <v>3527.2165967576834</v>
          </cell>
          <cell r="AD152">
            <v>3153.9327053269326</v>
          </cell>
          <cell r="AI152">
            <v>2915.155766895437</v>
          </cell>
          <cell r="AS152">
            <v>2638.2483812069108</v>
          </cell>
        </row>
        <row r="156">
          <cell r="O156">
            <v>2020</v>
          </cell>
          <cell r="T156">
            <v>2025</v>
          </cell>
          <cell r="Y156">
            <v>2030</v>
          </cell>
          <cell r="AD156">
            <v>2035</v>
          </cell>
          <cell r="AI156">
            <v>2040</v>
          </cell>
          <cell r="AS156">
            <v>2050</v>
          </cell>
        </row>
        <row r="158">
          <cell r="O158">
            <v>1728730849.1260438</v>
          </cell>
          <cell r="T158">
            <v>1599809193.2069616</v>
          </cell>
          <cell r="Y158">
            <v>1405036148.7454085</v>
          </cell>
          <cell r="AD158">
            <v>1152796820.5886798</v>
          </cell>
          <cell r="AI158">
            <v>988740762.0298028</v>
          </cell>
          <cell r="AS158">
            <v>739730154.8315841</v>
          </cell>
        </row>
        <row r="159">
          <cell r="O159">
            <v>4989934.3215060523</v>
          </cell>
          <cell r="T159">
            <v>3446615.0701272036</v>
          </cell>
          <cell r="Y159">
            <v>2977737.6449538027</v>
          </cell>
          <cell r="AD159">
            <v>2844693.908991877</v>
          </cell>
          <cell r="AI159">
            <v>2809625.5288545643</v>
          </cell>
          <cell r="AS159">
            <v>3032256.0950287064</v>
          </cell>
        </row>
        <row r="160">
          <cell r="O160">
            <v>0</v>
          </cell>
          <cell r="T160">
            <v>0</v>
          </cell>
          <cell r="Y160">
            <v>0</v>
          </cell>
          <cell r="AD160">
            <v>0</v>
          </cell>
          <cell r="AI160">
            <v>0</v>
          </cell>
          <cell r="AS160">
            <v>0</v>
          </cell>
        </row>
        <row r="161">
          <cell r="O161">
            <v>0</v>
          </cell>
          <cell r="T161">
            <v>0</v>
          </cell>
          <cell r="Y161">
            <v>0</v>
          </cell>
          <cell r="AD161">
            <v>0</v>
          </cell>
          <cell r="AI161">
            <v>0</v>
          </cell>
          <cell r="AS161">
            <v>0</v>
          </cell>
        </row>
        <row r="162">
          <cell r="O162">
            <v>1733720783.4475498</v>
          </cell>
          <cell r="T162">
            <v>1603255808.2770889</v>
          </cell>
          <cell r="Y162">
            <v>1408013886.3903623</v>
          </cell>
          <cell r="AD162">
            <v>1155641514.4976716</v>
          </cell>
          <cell r="AI162">
            <v>991550387.55865741</v>
          </cell>
          <cell r="AS162">
            <v>742762410.92661285</v>
          </cell>
        </row>
        <row r="165">
          <cell r="O165">
            <v>967531228.99179685</v>
          </cell>
          <cell r="T165">
            <v>830198100.68878472</v>
          </cell>
          <cell r="Y165">
            <v>643024159.44292045</v>
          </cell>
          <cell r="AD165">
            <v>444697653.4775852</v>
          </cell>
          <cell r="AI165">
            <v>307400621.20760757</v>
          </cell>
          <cell r="AS165">
            <v>138187113.84745383</v>
          </cell>
        </row>
        <row r="166">
          <cell r="O166">
            <v>381197207.07725924</v>
          </cell>
          <cell r="T166">
            <v>339192910.01329857</v>
          </cell>
          <cell r="Y166">
            <v>292740958.55736977</v>
          </cell>
          <cell r="AD166">
            <v>254006267.91954261</v>
          </cell>
          <cell r="AI166">
            <v>222350751.66920471</v>
          </cell>
          <cell r="AS166">
            <v>175440760.60275412</v>
          </cell>
        </row>
        <row r="167">
          <cell r="O167">
            <v>228600619.15803599</v>
          </cell>
          <cell r="T167">
            <v>221794729.17060387</v>
          </cell>
          <cell r="Y167">
            <v>204706442.37886506</v>
          </cell>
          <cell r="AD167">
            <v>181598941.04831341</v>
          </cell>
          <cell r="AI167">
            <v>163333528.3904478</v>
          </cell>
          <cell r="AS167">
            <v>139571622.74813139</v>
          </cell>
        </row>
        <row r="168">
          <cell r="O168">
            <v>1583852333.641016</v>
          </cell>
          <cell r="T168">
            <v>1604691744.0186796</v>
          </cell>
          <cell r="Y168">
            <v>1528104438.4892955</v>
          </cell>
          <cell r="AD168">
            <v>1396402071.7680225</v>
          </cell>
          <cell r="AI168">
            <v>1252773673.6453989</v>
          </cell>
          <cell r="AS168">
            <v>1012916174.1609802</v>
          </cell>
        </row>
        <row r="169">
          <cell r="O169">
            <v>3161181388.8681078</v>
          </cell>
          <cell r="T169">
            <v>2995877483.891367</v>
          </cell>
          <cell r="Y169">
            <v>2668575998.8684506</v>
          </cell>
          <cell r="AD169">
            <v>2276704934.2134638</v>
          </cell>
          <cell r="AI169">
            <v>1945858574.9126589</v>
          </cell>
          <cell r="AS169">
            <v>1466115671.3593197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loitussivu"/>
      <sheetName val="Päivitettävää"/>
      <sheetName val="Vielä tekemättä"/>
      <sheetName val="Kertoimet"/>
      <sheetName val="Suoritejakaumat"/>
      <sheetName val="Suoritelaskenta"/>
      <sheetName val="Kaikki_autot"/>
      <sheetName val="Netti"/>
      <sheetName val="Netti_English"/>
      <sheetName val="Myyntiosuudet"/>
      <sheetName val="Biopolttoaineet"/>
      <sheetName val="HA_kanta"/>
      <sheetName val="HA_suor"/>
      <sheetName val="HA_kulutus"/>
      <sheetName val="HA_enn"/>
      <sheetName val="HA_tulokset"/>
      <sheetName val="PA_kanta"/>
      <sheetName val="PA_suor"/>
      <sheetName val="PA_kulutus"/>
      <sheetName val="PA_enn"/>
      <sheetName val="PA_tulokset"/>
      <sheetName val="LA_kanta"/>
      <sheetName val="LA_suor"/>
      <sheetName val="LA_kulutus"/>
      <sheetName val="LA_enn"/>
      <sheetName val="LA_tulokset"/>
      <sheetName val="KA_kanta"/>
      <sheetName val="KA_suor"/>
      <sheetName val="KA_kulutus"/>
      <sheetName val="KA_enn"/>
      <sheetName val="KA_tulokset"/>
      <sheetName val="KAIP_kanta"/>
      <sheetName val="KAIP_suor"/>
      <sheetName val="KAIP_kulutus"/>
      <sheetName val="KAIP_enn"/>
      <sheetName val="KAIP_tulokset"/>
      <sheetName val="KAP_kanta"/>
      <sheetName val="KAP_suor"/>
      <sheetName val="KAP_kulutus"/>
      <sheetName val="KAP_enn"/>
      <sheetName val="KAP_tulokset"/>
      <sheetName val="HA_kat_osuuslaskenta"/>
      <sheetName val="Yksittäintuodut"/>
      <sheetName val="Linja-autodata"/>
      <sheetName val="Sheet5"/>
      <sheetName val="Pakettiautodataa"/>
      <sheetName val="kuorma-autodata"/>
      <sheetName val="Spekulaati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O7">
            <v>2020</v>
          </cell>
          <cell r="T7">
            <v>2025</v>
          </cell>
          <cell r="Y7">
            <v>2030</v>
          </cell>
          <cell r="AD7">
            <v>2035</v>
          </cell>
          <cell r="AI7">
            <v>2040</v>
          </cell>
          <cell r="AS7">
            <v>2050</v>
          </cell>
        </row>
        <row r="8">
          <cell r="O8">
            <v>1921567.6947654982</v>
          </cell>
          <cell r="T8">
            <v>1782169.4917000541</v>
          </cell>
          <cell r="Y8">
            <v>1582313.7584583487</v>
          </cell>
          <cell r="AD8">
            <v>1331465.9384529165</v>
          </cell>
          <cell r="AI8">
            <v>1150116.4751468131</v>
          </cell>
          <cell r="AS8">
            <v>931991.35532691295</v>
          </cell>
        </row>
        <row r="9">
          <cell r="O9">
            <v>8572.1115646401267</v>
          </cell>
          <cell r="T9">
            <v>7796.270630248704</v>
          </cell>
          <cell r="Y9">
            <v>5836.0239700106576</v>
          </cell>
          <cell r="AD9">
            <v>3165.0371694808728</v>
          </cell>
          <cell r="AI9">
            <v>1427.0880660149892</v>
          </cell>
          <cell r="AS9">
            <v>168.48271366950971</v>
          </cell>
        </row>
        <row r="10">
          <cell r="O10">
            <v>789586.55464915163</v>
          </cell>
          <cell r="T10">
            <v>787625.03018419968</v>
          </cell>
          <cell r="Y10">
            <v>702578.85839677323</v>
          </cell>
          <cell r="AD10">
            <v>553834.46856120985</v>
          </cell>
          <cell r="AI10">
            <v>423731.50202400464</v>
          </cell>
          <cell r="AS10">
            <v>221569.54188388612</v>
          </cell>
        </row>
        <row r="11">
          <cell r="O11">
            <v>13529.38084704953</v>
          </cell>
          <cell r="T11">
            <v>25566.200346556328</v>
          </cell>
          <cell r="Y11">
            <v>24790.114087823076</v>
          </cell>
          <cell r="AD11">
            <v>17792.715687415694</v>
          </cell>
          <cell r="AI11">
            <v>10744.219140858879</v>
          </cell>
          <cell r="AS11">
            <v>2211.0755814401118</v>
          </cell>
        </row>
        <row r="12">
          <cell r="O12">
            <v>32266.272669374812</v>
          </cell>
          <cell r="T12">
            <v>139949.14212994676</v>
          </cell>
          <cell r="Y12">
            <v>318685.06913175416</v>
          </cell>
          <cell r="AD12">
            <v>460022.21137258434</v>
          </cell>
          <cell r="AI12">
            <v>511800.09195808833</v>
          </cell>
          <cell r="AS12">
            <v>369241.67214968364</v>
          </cell>
        </row>
        <row r="13">
          <cell r="O13">
            <v>2210.79263010359</v>
          </cell>
          <cell r="T13">
            <v>4526.3080439672549</v>
          </cell>
          <cell r="Y13">
            <v>4484.9919235214757</v>
          </cell>
          <cell r="AD13">
            <v>3027.9881036100805</v>
          </cell>
          <cell r="AI13">
            <v>1693.0463082704505</v>
          </cell>
          <cell r="AS13">
            <v>293.98819140695491</v>
          </cell>
        </row>
        <row r="14">
          <cell r="O14">
            <v>8747.0994110227221</v>
          </cell>
          <cell r="T14">
            <v>88936.923495860421</v>
          </cell>
          <cell r="Y14">
            <v>276829.62457084382</v>
          </cell>
          <cell r="AD14">
            <v>548145.04354536894</v>
          </cell>
          <cell r="AI14">
            <v>874223.03868574114</v>
          </cell>
          <cell r="AS14">
            <v>1624262.3167484109</v>
          </cell>
        </row>
        <row r="15">
          <cell r="O15">
            <v>43224.164710501122</v>
          </cell>
          <cell r="T15">
            <v>233412.37366977445</v>
          </cell>
          <cell r="Y15">
            <v>599999.68562611938</v>
          </cell>
          <cell r="AD15">
            <v>1011195.2430215634</v>
          </cell>
          <cell r="AI15">
            <v>1387716.1769520999</v>
          </cell>
          <cell r="AS15">
            <v>1993797.9770895015</v>
          </cell>
        </row>
        <row r="16">
          <cell r="O16">
            <v>1</v>
          </cell>
          <cell r="T16">
            <v>0.93296495339105068</v>
          </cell>
          <cell r="Y16">
            <v>0.72908933979683133</v>
          </cell>
          <cell r="AD16">
            <v>0.44291067354936237</v>
          </cell>
          <cell r="AI16">
            <v>0.21524839841043911</v>
          </cell>
          <cell r="AS16">
            <v>2.4939823200196783E-2</v>
          </cell>
        </row>
        <row r="17">
          <cell r="O17">
            <v>2776480.9065368404</v>
          </cell>
          <cell r="T17">
            <v>2836570.2994957874</v>
          </cell>
          <cell r="Y17">
            <v>2915519.1696284148</v>
          </cell>
          <cell r="AD17">
            <v>2917453.8458032599</v>
          </cell>
          <cell r="AI17">
            <v>2973735.6765781897</v>
          </cell>
          <cell r="AS17">
            <v>3149738.4575352329</v>
          </cell>
        </row>
        <row r="18">
          <cell r="O18">
            <v>7867.5693204599784</v>
          </cell>
          <cell r="T18">
            <v>4784.0493450945514</v>
          </cell>
          <cell r="Y18">
            <v>3773.2975439626066</v>
          </cell>
          <cell r="AD18">
            <v>3647.5129877927566</v>
          </cell>
          <cell r="AI18">
            <v>3875.0212462422992</v>
          </cell>
          <cell r="AS18">
            <v>4534.2140089916593</v>
          </cell>
        </row>
        <row r="19">
          <cell r="O19">
            <v>0</v>
          </cell>
          <cell r="T19">
            <v>0</v>
          </cell>
          <cell r="Y19">
            <v>0</v>
          </cell>
          <cell r="AD19">
            <v>0</v>
          </cell>
          <cell r="AI19">
            <v>0</v>
          </cell>
          <cell r="AS19">
            <v>0</v>
          </cell>
        </row>
        <row r="20">
          <cell r="O20">
            <v>315889.10718001839</v>
          </cell>
          <cell r="T20">
            <v>301924.08066777146</v>
          </cell>
          <cell r="Y20">
            <v>292130.2089300825</v>
          </cell>
          <cell r="AD20">
            <v>278000.36046579154</v>
          </cell>
          <cell r="AI20">
            <v>258371.12103397056</v>
          </cell>
          <cell r="AS20">
            <v>199578.22912359959</v>
          </cell>
        </row>
        <row r="21">
          <cell r="O21">
            <v>320.05284568150887</v>
          </cell>
          <cell r="T21">
            <v>312.92180248306113</v>
          </cell>
          <cell r="Y21">
            <v>250.44947664539725</v>
          </cell>
          <cell r="AD21">
            <v>166.69268191117888</v>
          </cell>
          <cell r="AI21">
            <v>94.390787339141824</v>
          </cell>
          <cell r="AS21">
            <v>18.478097950708939</v>
          </cell>
        </row>
        <row r="22">
          <cell r="O22">
            <v>18.993133067372472</v>
          </cell>
          <cell r="T22">
            <v>17.963680875400147</v>
          </cell>
          <cell r="Y22">
            <v>14.360204478651553</v>
          </cell>
          <cell r="AD22">
            <v>9.5760934462232541</v>
          </cell>
          <cell r="AI22">
            <v>5.2908310457761534</v>
          </cell>
          <cell r="AS22">
            <v>0.89149015841624379</v>
          </cell>
        </row>
        <row r="23">
          <cell r="O23">
            <v>393.09146414278581</v>
          </cell>
          <cell r="T23">
            <v>2833.1953450810738</v>
          </cell>
          <cell r="Y23">
            <v>7787.3186530612111</v>
          </cell>
          <cell r="AD23">
            <v>15847.494786099298</v>
          </cell>
          <cell r="AI23">
            <v>25039.12811763693</v>
          </cell>
          <cell r="AS23">
            <v>42374.601429608061</v>
          </cell>
        </row>
        <row r="24">
          <cell r="O24">
            <v>1268.2361065842365</v>
          </cell>
          <cell r="T24">
            <v>5789.1435854939227</v>
          </cell>
          <cell r="Y24">
            <v>13059.08243060172</v>
          </cell>
          <cell r="AD24">
            <v>24556.422820040032</v>
          </cell>
          <cell r="AI24">
            <v>40378.909880007435</v>
          </cell>
          <cell r="AS24">
            <v>77587.89061977464</v>
          </cell>
        </row>
        <row r="25">
          <cell r="O25">
            <v>0</v>
          </cell>
          <cell r="T25">
            <v>0</v>
          </cell>
          <cell r="Y25">
            <v>0</v>
          </cell>
          <cell r="AD25">
            <v>0</v>
          </cell>
          <cell r="AI25">
            <v>0</v>
          </cell>
          <cell r="AS25">
            <v>0</v>
          </cell>
        </row>
        <row r="26">
          <cell r="O26">
            <v>325757.05004995427</v>
          </cell>
          <cell r="T26">
            <v>315661.3544267994</v>
          </cell>
          <cell r="Y26">
            <v>317014.71723883209</v>
          </cell>
          <cell r="AD26">
            <v>322228.05983508105</v>
          </cell>
          <cell r="AI26">
            <v>327763.86189624213</v>
          </cell>
          <cell r="AS26">
            <v>324094.30477008311</v>
          </cell>
        </row>
        <row r="27">
          <cell r="O27">
            <v>12699.667752439884</v>
          </cell>
          <cell r="T27">
            <v>13101.735114625986</v>
          </cell>
          <cell r="Y27">
            <v>13115.906323136829</v>
          </cell>
          <cell r="AD27">
            <v>12911.129718975339</v>
          </cell>
          <cell r="AI27">
            <v>12478.893971361846</v>
          </cell>
          <cell r="AS27">
            <v>11004.948378527984</v>
          </cell>
        </row>
        <row r="28">
          <cell r="O28">
            <v>40.133968373364105</v>
          </cell>
          <cell r="T28">
            <v>104.30333371809066</v>
          </cell>
          <cell r="Y28">
            <v>187.93592554833998</v>
          </cell>
          <cell r="AD28">
            <v>280.04976863891534</v>
          </cell>
          <cell r="AI28">
            <v>359.41383078924827</v>
          </cell>
          <cell r="AS28">
            <v>450.58070022346567</v>
          </cell>
        </row>
        <row r="29">
          <cell r="O29">
            <v>82.5</v>
          </cell>
          <cell r="T29">
            <v>391.66696615666547</v>
          </cell>
          <cell r="Y29">
            <v>821.35600913416727</v>
          </cell>
          <cell r="AD29">
            <v>1380.1424874173542</v>
          </cell>
          <cell r="AI29">
            <v>2045.6828239529884</v>
          </cell>
          <cell r="AS29">
            <v>3409.1199736351296</v>
          </cell>
        </row>
        <row r="30">
          <cell r="O30">
            <v>0</v>
          </cell>
          <cell r="T30">
            <v>0</v>
          </cell>
          <cell r="Y30">
            <v>0</v>
          </cell>
          <cell r="AD30">
            <v>0</v>
          </cell>
          <cell r="AI30">
            <v>0</v>
          </cell>
          <cell r="AS30">
            <v>0</v>
          </cell>
        </row>
        <row r="31">
          <cell r="O31">
            <v>12822.301720813248</v>
          </cell>
          <cell r="T31">
            <v>13597.705414500742</v>
          </cell>
          <cell r="Y31">
            <v>14125.198257819337</v>
          </cell>
          <cell r="AD31">
            <v>14571.321975031608</v>
          </cell>
          <cell r="AI31">
            <v>14883.990626104081</v>
          </cell>
          <cell r="AS31">
            <v>14864.64905238658</v>
          </cell>
        </row>
        <row r="32">
          <cell r="O32">
            <v>69874.521440039665</v>
          </cell>
          <cell r="T32">
            <v>72413.298899196321</v>
          </cell>
          <cell r="Y32">
            <v>74084.656892662475</v>
          </cell>
          <cell r="AD32">
            <v>76399.318161085437</v>
          </cell>
          <cell r="AI32">
            <v>77583.259354300943</v>
          </cell>
          <cell r="AS32">
            <v>76616.146369876107</v>
          </cell>
        </row>
        <row r="33">
          <cell r="O33">
            <v>123.33947461473184</v>
          </cell>
          <cell r="T33">
            <v>475.17621742241784</v>
          </cell>
          <cell r="Y33">
            <v>1064.8039618429646</v>
          </cell>
          <cell r="AD33">
            <v>2021.5099159776466</v>
          </cell>
          <cell r="AI33">
            <v>3246.9977654876457</v>
          </cell>
          <cell r="AS33">
            <v>6180.5731142593104</v>
          </cell>
        </row>
        <row r="34">
          <cell r="O34">
            <v>32.305300740707416</v>
          </cell>
          <cell r="T34">
            <v>203.35381253510809</v>
          </cell>
          <cell r="Y34">
            <v>538.28761266493859</v>
          </cell>
          <cell r="AD34">
            <v>934.02964317175122</v>
          </cell>
          <cell r="AI34">
            <v>1314.090731778459</v>
          </cell>
          <cell r="AS34">
            <v>2030.6405420249425</v>
          </cell>
        </row>
        <row r="35">
          <cell r="O35">
            <v>12.74800391456551</v>
          </cell>
          <cell r="T35">
            <v>163.72969469687723</v>
          </cell>
          <cell r="Y35">
            <v>526.66262722402678</v>
          </cell>
          <cell r="AD35">
            <v>1090.1052447656425</v>
          </cell>
          <cell r="AI35">
            <v>1756.6652865104336</v>
          </cell>
          <cell r="AS35">
            <v>3230.3829341046508</v>
          </cell>
        </row>
        <row r="36">
          <cell r="O36">
            <v>0</v>
          </cell>
          <cell r="T36">
            <v>0</v>
          </cell>
          <cell r="Y36">
            <v>0</v>
          </cell>
          <cell r="AD36">
            <v>0</v>
          </cell>
          <cell r="AI36">
            <v>0</v>
          </cell>
          <cell r="AS36">
            <v>0</v>
          </cell>
        </row>
        <row r="37">
          <cell r="O37">
            <v>70042.914219309678</v>
          </cell>
          <cell r="T37">
            <v>73255.558623850709</v>
          </cell>
          <cell r="Y37">
            <v>76214.411094394396</v>
          </cell>
          <cell r="AD37">
            <v>80444.962965000479</v>
          </cell>
          <cell r="AI37">
            <v>83901.013138077484</v>
          </cell>
          <cell r="AS37">
            <v>88057.742960265008</v>
          </cell>
        </row>
        <row r="38">
          <cell r="O38">
            <v>27122.626535636758</v>
          </cell>
          <cell r="T38">
            <v>27405.728522101526</v>
          </cell>
          <cell r="Y38">
            <v>26522.258092454209</v>
          </cell>
          <cell r="AD38">
            <v>25408.399225730802</v>
          </cell>
          <cell r="AI38">
            <v>24192.868252570115</v>
          </cell>
          <cell r="AS38">
            <v>21995.065895198932</v>
          </cell>
        </row>
        <row r="39">
          <cell r="O39">
            <v>19.858320159083046</v>
          </cell>
          <cell r="T39">
            <v>597.95935731468751</v>
          </cell>
          <cell r="Y39">
            <v>2027.6957216105711</v>
          </cell>
          <cell r="AD39">
            <v>4097.3365477231546</v>
          </cell>
          <cell r="AI39">
            <v>6000.2615770016946</v>
          </cell>
          <cell r="AS39">
            <v>8572.7160075383526</v>
          </cell>
        </row>
        <row r="40">
          <cell r="O40">
            <v>39.269000000000005</v>
          </cell>
          <cell r="T40">
            <v>178.88542978907515</v>
          </cell>
          <cell r="Y40">
            <v>410.77909471184745</v>
          </cell>
          <cell r="AD40">
            <v>690.22890411034666</v>
          </cell>
          <cell r="AI40">
            <v>917.39240552844285</v>
          </cell>
          <cell r="AS40">
            <v>1170.4845122911524</v>
          </cell>
        </row>
        <row r="41">
          <cell r="O41">
            <v>23.269000000000002</v>
          </cell>
          <cell r="T41">
            <v>143.14424635917831</v>
          </cell>
          <cell r="Y41">
            <v>357.8305875393923</v>
          </cell>
          <cell r="AD41">
            <v>700.72928122173789</v>
          </cell>
          <cell r="AI41">
            <v>1160.0620426777741</v>
          </cell>
          <cell r="AS41">
            <v>2283.1317965261251</v>
          </cell>
        </row>
        <row r="42">
          <cell r="O42">
            <v>0</v>
          </cell>
          <cell r="T42">
            <v>0</v>
          </cell>
          <cell r="Y42">
            <v>0</v>
          </cell>
          <cell r="AD42">
            <v>0</v>
          </cell>
          <cell r="AI42">
            <v>0</v>
          </cell>
          <cell r="AS42">
            <v>0</v>
          </cell>
        </row>
        <row r="43">
          <cell r="O43">
            <v>27205.022855795843</v>
          </cell>
          <cell r="T43">
            <v>28325.717555564468</v>
          </cell>
          <cell r="Y43">
            <v>29318.563496316019</v>
          </cell>
          <cell r="AD43">
            <v>30896.69395878604</v>
          </cell>
          <cell r="AI43">
            <v>32270.584277778027</v>
          </cell>
          <cell r="AS43">
            <v>34021.398211554559</v>
          </cell>
        </row>
        <row r="44">
          <cell r="O44"/>
          <cell r="T44"/>
          <cell r="Y44"/>
          <cell r="AD44"/>
          <cell r="AI44"/>
          <cell r="AS44"/>
        </row>
        <row r="45">
          <cell r="T45"/>
          <cell r="Y45"/>
          <cell r="AI45"/>
        </row>
        <row r="46">
          <cell r="T46"/>
          <cell r="Y46"/>
          <cell r="AI46"/>
        </row>
        <row r="47">
          <cell r="O47">
            <v>2020</v>
          </cell>
          <cell r="T47">
            <v>2025</v>
          </cell>
          <cell r="Y47">
            <v>2030</v>
          </cell>
          <cell r="AD47">
            <v>2035</v>
          </cell>
          <cell r="AI47">
            <v>2040</v>
          </cell>
          <cell r="AS47">
            <v>2050</v>
          </cell>
        </row>
        <row r="48">
          <cell r="O48">
            <v>42076691977.720222</v>
          </cell>
          <cell r="T48">
            <v>43641657858.45295</v>
          </cell>
          <cell r="Y48">
            <v>45529496287.584259</v>
          </cell>
          <cell r="AD48">
            <v>46073537765.856613</v>
          </cell>
          <cell r="AI48">
            <v>48175936694.558037</v>
          </cell>
          <cell r="AS48">
            <v>50547016570.730698</v>
          </cell>
        </row>
        <row r="49">
          <cell r="O49">
            <v>5717755994.7928867</v>
          </cell>
          <cell r="T49">
            <v>5694545355.1974144</v>
          </cell>
          <cell r="Y49">
            <v>5697039403.7286253</v>
          </cell>
          <cell r="AD49">
            <v>5792780904.6238365</v>
          </cell>
          <cell r="AI49">
            <v>5890449226.5277948</v>
          </cell>
          <cell r="AS49">
            <v>6011347858.0625305</v>
          </cell>
        </row>
        <row r="50">
          <cell r="O50">
            <v>630150326.95681822</v>
          </cell>
          <cell r="T50">
            <v>649593321.87318194</v>
          </cell>
          <cell r="Y50">
            <v>665505355.50852609</v>
          </cell>
          <cell r="AD50">
            <v>668416226.31808734</v>
          </cell>
          <cell r="AI50">
            <v>673872974.03272724</v>
          </cell>
          <cell r="AS50">
            <v>689662957.65126753</v>
          </cell>
        </row>
        <row r="51">
          <cell r="O51">
            <v>3511383590.2476645</v>
          </cell>
          <cell r="T51">
            <v>3756941264.6746321</v>
          </cell>
          <cell r="Y51">
            <v>3976268179.412014</v>
          </cell>
          <cell r="AD51">
            <v>4140116769.7732434</v>
          </cell>
          <cell r="AI51">
            <v>4172026259.2052112</v>
          </cell>
          <cell r="AS51">
            <v>4077465021.1951156</v>
          </cell>
        </row>
        <row r="52">
          <cell r="O52">
            <v>51935981889.71759</v>
          </cell>
          <cell r="T52">
            <v>53742737800.198174</v>
          </cell>
          <cell r="Y52">
            <v>55868309226.233429</v>
          </cell>
          <cell r="AD52">
            <v>56674851666.571785</v>
          </cell>
          <cell r="AI52">
            <v>58912285154.323769</v>
          </cell>
          <cell r="AS52">
            <v>61325492407.63961</v>
          </cell>
        </row>
        <row r="73">
          <cell r="O73">
            <v>2020</v>
          </cell>
          <cell r="T73">
            <v>2025</v>
          </cell>
          <cell r="Y73">
            <v>2030</v>
          </cell>
          <cell r="AD73">
            <v>2035</v>
          </cell>
          <cell r="AI73">
            <v>2040</v>
          </cell>
          <cell r="AS73">
            <v>2050</v>
          </cell>
        </row>
        <row r="74">
          <cell r="O74">
            <v>1733720783.4475498</v>
          </cell>
          <cell r="T74">
            <v>1603255808.2770889</v>
          </cell>
          <cell r="Y74">
            <v>1408013886.3903623</v>
          </cell>
          <cell r="AD74">
            <v>1155641514.4976716</v>
          </cell>
          <cell r="AI74">
            <v>991550387.55865741</v>
          </cell>
          <cell r="AS74">
            <v>742762410.92661285</v>
          </cell>
        </row>
        <row r="75">
          <cell r="O75">
            <v>10981763.580583194</v>
          </cell>
          <cell r="T75">
            <v>8869831.8018774092</v>
          </cell>
          <cell r="Y75">
            <v>5739721.2271155184</v>
          </cell>
          <cell r="AD75">
            <v>2434375.3773957519</v>
          </cell>
          <cell r="AI75">
            <v>825379.30743430229</v>
          </cell>
          <cell r="AS75">
            <v>36994.03480832668</v>
          </cell>
        </row>
        <row r="76">
          <cell r="O76">
            <v>0</v>
          </cell>
          <cell r="T76">
            <v>0</v>
          </cell>
          <cell r="Y76">
            <v>0</v>
          </cell>
          <cell r="AD76">
            <v>0</v>
          </cell>
          <cell r="AI76">
            <v>0</v>
          </cell>
          <cell r="AS76">
            <v>0</v>
          </cell>
        </row>
        <row r="77">
          <cell r="O77">
            <v>3165909269.4101896</v>
          </cell>
          <cell r="T77">
            <v>2994246715.2468224</v>
          </cell>
          <cell r="Y77">
            <v>2642597160.8151875</v>
          </cell>
          <cell r="AD77">
            <v>2231044280.8288918</v>
          </cell>
          <cell r="AI77">
            <v>1904930957.3411713</v>
          </cell>
          <cell r="AS77">
            <v>1486159379.6046596</v>
          </cell>
        </row>
        <row r="78">
          <cell r="O78">
            <v>21201274.756947264</v>
          </cell>
          <cell r="T78">
            <v>74665375.186203569</v>
          </cell>
          <cell r="Y78">
            <v>139832073.76555294</v>
          </cell>
          <cell r="AD78">
            <v>203326095.42174625</v>
          </cell>
          <cell r="AI78">
            <v>247747169.20723405</v>
          </cell>
          <cell r="AS78">
            <v>294540629.76044393</v>
          </cell>
        </row>
        <row r="79">
          <cell r="O79">
            <v>117707172.74268746</v>
          </cell>
          <cell r="T79">
            <v>706463479.78967571</v>
          </cell>
          <cell r="Y79">
            <v>1873958260.4679434</v>
          </cell>
          <cell r="AD79">
            <v>3252953832.0934119</v>
          </cell>
          <cell r="AI79">
            <v>4724164592.7904406</v>
          </cell>
          <cell r="AS79">
            <v>7312459472.4112253</v>
          </cell>
        </row>
        <row r="80">
          <cell r="O80">
            <v>173.31872252528999</v>
          </cell>
          <cell r="T80">
            <v>142.90053864826524</v>
          </cell>
          <cell r="Y80">
            <v>95.981458671557846</v>
          </cell>
          <cell r="AD80">
            <v>47.006167725076793</v>
          </cell>
          <cell r="AI80">
            <v>15.768213463016131</v>
          </cell>
          <cell r="AS80">
            <v>0</v>
          </cell>
        </row>
        <row r="84">
          <cell r="O84">
            <v>2020</v>
          </cell>
          <cell r="T84">
            <v>2025</v>
          </cell>
          <cell r="Y84">
            <v>2030</v>
          </cell>
          <cell r="AD84">
            <v>2035</v>
          </cell>
          <cell r="AI84">
            <v>2040</v>
          </cell>
          <cell r="AS84">
            <v>2050</v>
          </cell>
        </row>
        <row r="85">
          <cell r="O85">
            <v>1577991870.8144181</v>
          </cell>
          <cell r="T85">
            <v>1447203195.8764136</v>
          </cell>
          <cell r="Y85">
            <v>1270637117.8654394</v>
          </cell>
          <cell r="AD85">
            <v>1042523905.0040936</v>
          </cell>
          <cell r="AI85">
            <v>894292369.18183553</v>
          </cell>
          <cell r="AS85">
            <v>669814205.97097015</v>
          </cell>
        </row>
        <row r="86">
          <cell r="O86">
            <v>2615277898.8110161</v>
          </cell>
          <cell r="T86">
            <v>1991199475.6555212</v>
          </cell>
          <cell r="Y86">
            <v>1508145573.5686522</v>
          </cell>
          <cell r="AD86">
            <v>1273269950.6608853</v>
          </cell>
          <cell r="AI86">
            <v>1079521012.9937792</v>
          </cell>
          <cell r="AS86">
            <v>840715022.60783565</v>
          </cell>
        </row>
        <row r="87">
          <cell r="O87">
            <v>550631370.59917355</v>
          </cell>
          <cell r="T87">
            <v>1003047239.5913012</v>
          </cell>
          <cell r="Y87">
            <v>1134451587.2465358</v>
          </cell>
          <cell r="AD87">
            <v>957774330.16800642</v>
          </cell>
          <cell r="AI87">
            <v>825409944.34739208</v>
          </cell>
          <cell r="AS87">
            <v>645444356.99682379</v>
          </cell>
        </row>
        <row r="88">
          <cell r="O88">
            <v>166710676.21371517</v>
          </cell>
          <cell r="T88">
            <v>164922444.20255268</v>
          </cell>
          <cell r="Y88">
            <v>143116489.75203842</v>
          </cell>
          <cell r="AD88">
            <v>115551984.87097372</v>
          </cell>
          <cell r="AI88">
            <v>98083397.684256136</v>
          </cell>
          <cell r="AS88">
            <v>72985198.990450904</v>
          </cell>
        </row>
        <row r="89">
          <cell r="O89">
            <v>11040203.785258742</v>
          </cell>
          <cell r="T89">
            <v>39046009.450719371</v>
          </cell>
          <cell r="Y89">
            <v>73467019.570794106</v>
          </cell>
          <cell r="AD89">
            <v>107688719.08457981</v>
          </cell>
          <cell r="AI89">
            <v>132541403.18826042</v>
          </cell>
          <cell r="AS89">
            <v>160951038.19290245</v>
          </cell>
        </row>
        <row r="90">
          <cell r="O90">
            <v>10161070.97168852</v>
          </cell>
          <cell r="T90">
            <v>35619365.735484198</v>
          </cell>
          <cell r="Y90">
            <v>66365054.194758818</v>
          </cell>
          <cell r="AD90">
            <v>95637376.337166429</v>
          </cell>
          <cell r="AI90">
            <v>115205766.01897365</v>
          </cell>
          <cell r="AS90">
            <v>133589591.56754147</v>
          </cell>
        </row>
        <row r="91">
          <cell r="O91">
            <v>117707172.74268746</v>
          </cell>
          <cell r="T91">
            <v>706463479.78967571</v>
          </cell>
          <cell r="Y91">
            <v>1873958260.4679434</v>
          </cell>
          <cell r="AD91">
            <v>3252953832.0934119</v>
          </cell>
          <cell r="AI91">
            <v>4724164592.7904406</v>
          </cell>
          <cell r="AS91">
            <v>7312459472.4112253</v>
          </cell>
        </row>
        <row r="92">
          <cell r="O92">
            <v>173.31872252528999</v>
          </cell>
          <cell r="T92">
            <v>142.90053864826524</v>
          </cell>
          <cell r="Y92">
            <v>95.981458671557846</v>
          </cell>
          <cell r="AD92">
            <v>47.006167725076793</v>
          </cell>
          <cell r="AI92">
            <v>15.768213463016131</v>
          </cell>
          <cell r="AS92">
            <v>0</v>
          </cell>
        </row>
        <row r="93">
          <cell r="O93"/>
          <cell r="T93"/>
          <cell r="Y93"/>
          <cell r="AD93"/>
          <cell r="AI93"/>
          <cell r="AS93"/>
        </row>
        <row r="94">
          <cell r="O94">
            <v>659934573.38030505</v>
          </cell>
          <cell r="T94">
            <v>661532101.23366606</v>
          </cell>
          <cell r="Y94">
            <v>661290332.96939087</v>
          </cell>
          <cell r="AD94">
            <v>657821721.73040628</v>
          </cell>
          <cell r="AI94">
            <v>657821721.73040628</v>
          </cell>
          <cell r="AS94">
            <v>657821721.73040628</v>
          </cell>
        </row>
        <row r="95">
          <cell r="O95">
            <v>23239829.624688085</v>
          </cell>
          <cell r="T95">
            <v>23239829.624688085</v>
          </cell>
          <cell r="Y95">
            <v>23239829.624688085</v>
          </cell>
          <cell r="AD95">
            <v>23239829.624688085</v>
          </cell>
          <cell r="AI95">
            <v>23239829.624688085</v>
          </cell>
          <cell r="AS95">
            <v>23239829.624688085</v>
          </cell>
        </row>
        <row r="96">
          <cell r="O96">
            <v>164994814.78387922</v>
          </cell>
          <cell r="T96">
            <v>158406003.2431789</v>
          </cell>
          <cell r="Y96">
            <v>151570921.59872031</v>
          </cell>
          <cell r="AD96">
            <v>144489569.85050344</v>
          </cell>
          <cell r="AI96">
            <v>137161947.99852812</v>
          </cell>
          <cell r="AS96">
            <v>123077547.86380747</v>
          </cell>
        </row>
        <row r="99">
          <cell r="O99">
            <v>2020</v>
          </cell>
          <cell r="T99">
            <v>2025</v>
          </cell>
          <cell r="Y99">
            <v>2030</v>
          </cell>
          <cell r="AD99">
            <v>2035</v>
          </cell>
          <cell r="AI99">
            <v>2040</v>
          </cell>
          <cell r="AS99">
            <v>2050</v>
          </cell>
        </row>
        <row r="100">
          <cell r="O100">
            <v>54.033109031444326</v>
          </cell>
          <cell r="T100">
            <v>49.843244497045831</v>
          </cell>
          <cell r="Y100">
            <v>43.773414094166455</v>
          </cell>
          <cell r="AD100">
            <v>35.927468505443073</v>
          </cell>
          <cell r="AI100">
            <v>30.826077874208547</v>
          </cell>
          <cell r="AS100">
            <v>23.091566710626868</v>
          </cell>
        </row>
        <row r="101">
          <cell r="O101">
            <v>0.25621396679876396</v>
          </cell>
          <cell r="T101">
            <v>0.20694078634282095</v>
          </cell>
          <cell r="Y101">
            <v>0.13391262096722711</v>
          </cell>
          <cell r="AD101">
            <v>5.6796066273235184E-2</v>
          </cell>
          <cell r="AI101">
            <v>1.9256807426201089E-2</v>
          </cell>
          <cell r="AS101">
            <v>8.631025733327228E-4</v>
          </cell>
        </row>
        <row r="102">
          <cell r="O102">
            <v>0</v>
          </cell>
          <cell r="T102">
            <v>0</v>
          </cell>
          <cell r="Y102">
            <v>0</v>
          </cell>
          <cell r="AD102">
            <v>0</v>
          </cell>
          <cell r="AI102">
            <v>0</v>
          </cell>
          <cell r="AS102">
            <v>0</v>
          </cell>
        </row>
        <row r="103">
          <cell r="O103">
            <v>108.97496612755819</v>
          </cell>
          <cell r="T103">
            <v>102.84366441508465</v>
          </cell>
          <cell r="Y103">
            <v>90.650584182989945</v>
          </cell>
          <cell r="AD103">
            <v>76.532840644114316</v>
          </cell>
          <cell r="AI103">
            <v>65.342459968256492</v>
          </cell>
          <cell r="AS103">
            <v>50.977176492102835</v>
          </cell>
        </row>
        <row r="104">
          <cell r="O104">
            <v>1.0431027180418053</v>
          </cell>
          <cell r="T104">
            <v>3.6735364591612161</v>
          </cell>
          <cell r="Y104">
            <v>6.8797380292652033</v>
          </cell>
          <cell r="AD104">
            <v>10.003643894749917</v>
          </cell>
          <cell r="AI104">
            <v>12.189160724995917</v>
          </cell>
          <cell r="AS104">
            <v>14.49139898421384</v>
          </cell>
        </row>
        <row r="105">
          <cell r="O105">
            <v>0.42374582187367488</v>
          </cell>
          <cell r="T105">
            <v>2.5432685272428324</v>
          </cell>
          <cell r="Y105">
            <v>6.7462497376845967</v>
          </cell>
          <cell r="AD105">
            <v>11.710633795536284</v>
          </cell>
          <cell r="AI105">
            <v>17.006992534045587</v>
          </cell>
          <cell r="AS105">
            <v>26.324854100680408</v>
          </cell>
        </row>
        <row r="106">
          <cell r="O106">
            <v>2.0971565425560088E-5</v>
          </cell>
          <cell r="T106">
            <v>1.7290965176440095E-5</v>
          </cell>
          <cell r="Y106">
            <v>1.1613756499258499E-5</v>
          </cell>
          <cell r="AD106">
            <v>5.6877462947342922E-6</v>
          </cell>
          <cell r="AI106">
            <v>1.9079538290249518E-6</v>
          </cell>
          <cell r="AS106">
            <v>0</v>
          </cell>
        </row>
        <row r="107">
          <cell r="O107">
            <v>164.73115863728216</v>
          </cell>
          <cell r="T107">
            <v>159.11067197584256</v>
          </cell>
          <cell r="Y107">
            <v>148.18391027882993</v>
          </cell>
          <cell r="AD107">
            <v>134.23138859386313</v>
          </cell>
          <cell r="AI107">
            <v>125.38394981688658</v>
          </cell>
          <cell r="AS107">
            <v>114.8858593901973</v>
          </cell>
        </row>
        <row r="110">
          <cell r="O110">
            <v>2020</v>
          </cell>
          <cell r="T110">
            <v>2025</v>
          </cell>
          <cell r="Y110">
            <v>2030</v>
          </cell>
          <cell r="AD110">
            <v>2035</v>
          </cell>
          <cell r="AI110">
            <v>2040</v>
          </cell>
          <cell r="AS110">
            <v>2050</v>
          </cell>
        </row>
        <row r="111">
          <cell r="O111">
            <v>88.56652130848228</v>
          </cell>
          <cell r="T111">
            <v>82.085657365271317</v>
          </cell>
          <cell r="Y111">
            <v>73.045458730792049</v>
          </cell>
          <cell r="AD111">
            <v>62.125154173630555</v>
          </cell>
          <cell r="AI111">
            <v>56.408310026395739</v>
          </cell>
          <cell r="AS111">
            <v>50.349769381210322</v>
          </cell>
        </row>
        <row r="112">
          <cell r="O112">
            <v>13.336800917713356</v>
          </cell>
          <cell r="T112">
            <v>11.972357334248331</v>
          </cell>
          <cell r="Y112">
            <v>10.58937454395042</v>
          </cell>
          <cell r="AD112">
            <v>9.6228958741129667</v>
          </cell>
          <cell r="AI112">
            <v>8.9946189538833448</v>
          </cell>
          <cell r="AS112">
            <v>8.2791038708388864</v>
          </cell>
        </row>
        <row r="113">
          <cell r="O113">
            <v>7.9514279721755639</v>
          </cell>
          <cell r="T113">
            <v>7.8808253134047543</v>
          </cell>
          <cell r="Y113">
            <v>7.4850302993523039</v>
          </cell>
          <cell r="AD113">
            <v>6.8729686810672384</v>
          </cell>
          <cell r="AI113">
            <v>6.4094349360609897</v>
          </cell>
          <cell r="AS113">
            <v>5.890138147573083</v>
          </cell>
        </row>
        <row r="114">
          <cell r="O114">
            <v>54.876408438910978</v>
          </cell>
          <cell r="T114">
            <v>57.171831962918148</v>
          </cell>
          <cell r="Y114">
            <v>57.064046704735162</v>
          </cell>
          <cell r="AD114">
            <v>55.610369865052355</v>
          </cell>
          <cell r="AI114">
            <v>53.571585900546495</v>
          </cell>
          <cell r="AS114">
            <v>50.366847990574996</v>
          </cell>
        </row>
        <row r="115">
          <cell r="O115">
            <v>164.73115863728219</v>
          </cell>
          <cell r="T115">
            <v>159.11067197584254</v>
          </cell>
          <cell r="Y115">
            <v>148.18391027882996</v>
          </cell>
          <cell r="AD115">
            <v>134.2313885938631</v>
          </cell>
          <cell r="AI115">
            <v>125.38394981688657</v>
          </cell>
          <cell r="AS115">
            <v>114.88585939019728</v>
          </cell>
        </row>
        <row r="117">
          <cell r="O117">
            <v>6.9658370249040864</v>
          </cell>
          <cell r="T117">
            <v>6.6748294094094964</v>
          </cell>
          <cell r="Y117">
            <v>6.3775393110327228</v>
          </cell>
          <cell r="AD117">
            <v>6.0700179698129189</v>
          </cell>
          <cell r="AI117">
            <v>5.7522683323865405</v>
          </cell>
          <cell r="AS117">
            <v>5.1407932445777371</v>
          </cell>
        </row>
        <row r="118">
          <cell r="O118">
            <v>1.1391163564863853</v>
          </cell>
          <cell r="T118">
            <v>1.1391163564863853</v>
          </cell>
          <cell r="Y118">
            <v>1.1391163564863853</v>
          </cell>
          <cell r="AD118">
            <v>1.1391163564863853</v>
          </cell>
          <cell r="AI118">
            <v>1.1391163564863853</v>
          </cell>
          <cell r="AS118">
            <v>1.1391163564863853</v>
          </cell>
        </row>
        <row r="122">
          <cell r="AS122"/>
        </row>
        <row r="123">
          <cell r="F123" t="str">
            <v xml:space="preserve">CO2 [t/a] </v>
          </cell>
        </row>
        <row r="124">
          <cell r="G124">
            <v>2012</v>
          </cell>
          <cell r="H124">
            <v>2013</v>
          </cell>
          <cell r="I124">
            <v>2014</v>
          </cell>
          <cell r="J124">
            <v>2015</v>
          </cell>
          <cell r="K124">
            <v>2016</v>
          </cell>
          <cell r="L124">
            <v>2017</v>
          </cell>
          <cell r="M124">
            <v>2018</v>
          </cell>
          <cell r="N124">
            <v>2019</v>
          </cell>
          <cell r="O124">
            <v>2020</v>
          </cell>
          <cell r="P124">
            <v>2021</v>
          </cell>
          <cell r="Q124">
            <v>2022</v>
          </cell>
          <cell r="R124">
            <v>2023</v>
          </cell>
          <cell r="S124">
            <v>2024</v>
          </cell>
          <cell r="T124">
            <v>2025</v>
          </cell>
          <cell r="U124">
            <v>2026</v>
          </cell>
          <cell r="V124">
            <v>2027</v>
          </cell>
          <cell r="W124">
            <v>2028</v>
          </cell>
          <cell r="X124">
            <v>2029</v>
          </cell>
          <cell r="Y124">
            <v>2030</v>
          </cell>
          <cell r="Z124">
            <v>2031</v>
          </cell>
          <cell r="AA124">
            <v>2032</v>
          </cell>
          <cell r="AB124">
            <v>2033</v>
          </cell>
          <cell r="AC124">
            <v>2034</v>
          </cell>
          <cell r="AD124">
            <v>2035</v>
          </cell>
          <cell r="AE124">
            <v>2036</v>
          </cell>
          <cell r="AF124">
            <v>2037</v>
          </cell>
          <cell r="AG124">
            <v>2038</v>
          </cell>
          <cell r="AH124">
            <v>2039</v>
          </cell>
          <cell r="AI124">
            <v>2040</v>
          </cell>
          <cell r="AJ124">
            <v>2041</v>
          </cell>
          <cell r="AK124">
            <v>2042</v>
          </cell>
          <cell r="AL124">
            <v>2043</v>
          </cell>
          <cell r="AM124">
            <v>2044</v>
          </cell>
          <cell r="AN124">
            <v>2045</v>
          </cell>
          <cell r="AO124">
            <v>2046</v>
          </cell>
          <cell r="AP124">
            <v>2047</v>
          </cell>
          <cell r="AQ124">
            <v>2048</v>
          </cell>
          <cell r="AR124">
            <v>2049</v>
          </cell>
          <cell r="AS124">
            <v>2050</v>
          </cell>
        </row>
        <row r="125">
          <cell r="F125" t="str">
            <v>Henkilöautot</v>
          </cell>
          <cell r="G125">
            <v>6484529.230664188</v>
          </cell>
          <cell r="H125">
            <v>6404922.1173669947</v>
          </cell>
          <cell r="I125">
            <v>6106432.9157306161</v>
          </cell>
          <cell r="J125">
            <v>6034825.3737390088</v>
          </cell>
          <cell r="K125">
            <v>6262572.4296846781</v>
          </cell>
          <cell r="L125">
            <v>5893920.6172628058</v>
          </cell>
          <cell r="M125">
            <v>5856113.2984793475</v>
          </cell>
          <cell r="N125">
            <v>5691699.5640507052</v>
          </cell>
          <cell r="O125">
            <v>5662251.3136485601</v>
          </cell>
          <cell r="P125">
            <v>5413444.2081774361</v>
          </cell>
          <cell r="Q125">
            <v>5267169.3632546356</v>
          </cell>
          <cell r="R125">
            <v>5110609.4371187799</v>
          </cell>
          <cell r="S125">
            <v>4940368.983427383</v>
          </cell>
          <cell r="T125">
            <v>4758643.3180824546</v>
          </cell>
          <cell r="U125">
            <v>4580429.5605124654</v>
          </cell>
          <cell r="V125">
            <v>4399136.456891506</v>
          </cell>
          <cell r="W125">
            <v>4214593.9499586597</v>
          </cell>
          <cell r="X125">
            <v>4030171.0923408419</v>
          </cell>
          <cell r="Y125">
            <v>3879718.5321618086</v>
          </cell>
          <cell r="Z125">
            <v>3693008.5948120216</v>
          </cell>
          <cell r="AA125">
            <v>3517593.977147467</v>
          </cell>
          <cell r="AB125">
            <v>3352955.2100080829</v>
          </cell>
          <cell r="AC125">
            <v>3198994.4324959796</v>
          </cell>
          <cell r="AD125">
            <v>3054408.268305053</v>
          </cell>
          <cell r="AE125">
            <v>2926917.3515809746</v>
          </cell>
          <cell r="AF125">
            <v>2809284.6941032694</v>
          </cell>
          <cell r="AG125">
            <v>2698610.1354353097</v>
          </cell>
          <cell r="AH125">
            <v>2595770.2038472649</v>
          </cell>
          <cell r="AI125">
            <v>2500493.4245661153</v>
          </cell>
          <cell r="AJ125">
            <v>2396052.3155705011</v>
          </cell>
          <cell r="AK125">
            <v>2300176.9449044084</v>
          </cell>
          <cell r="AL125">
            <v>2210604.3332099249</v>
          </cell>
          <cell r="AM125">
            <v>2126904.0065395278</v>
          </cell>
          <cell r="AN125">
            <v>2049227.5773652249</v>
          </cell>
          <cell r="AO125">
            <v>1979598.2737648231</v>
          </cell>
          <cell r="AP125">
            <v>1913521.0746221216</v>
          </cell>
          <cell r="AQ125">
            <v>1850089.7126917271</v>
          </cell>
          <cell r="AR125">
            <v>1789557.0233758397</v>
          </cell>
          <cell r="AS125">
            <v>1731083.4419877948</v>
          </cell>
        </row>
        <row r="126">
          <cell r="F126" t="str">
            <v>Pakettiautot</v>
          </cell>
          <cell r="G126">
            <v>957983.01864512288</v>
          </cell>
          <cell r="H126">
            <v>931537.46566462645</v>
          </cell>
          <cell r="I126">
            <v>784687.76374725113</v>
          </cell>
          <cell r="J126">
            <v>837624.9582451639</v>
          </cell>
          <cell r="K126">
            <v>963831.17632090894</v>
          </cell>
          <cell r="L126">
            <v>885864.4767764149</v>
          </cell>
          <cell r="M126">
            <v>900256.77954618295</v>
          </cell>
          <cell r="N126">
            <v>825805.99297655444</v>
          </cell>
          <cell r="O126">
            <v>809622.76970471279</v>
          </cell>
          <cell r="P126">
            <v>723716.80308824056</v>
          </cell>
          <cell r="Q126">
            <v>684796.55332927231</v>
          </cell>
          <cell r="R126">
            <v>648324.57849684858</v>
          </cell>
          <cell r="S126">
            <v>613296.65007137216</v>
          </cell>
          <cell r="T126">
            <v>579714.45514755405</v>
          </cell>
          <cell r="U126">
            <v>544494.28101305454</v>
          </cell>
          <cell r="V126">
            <v>510419.87238554435</v>
          </cell>
          <cell r="W126">
            <v>476637.50174016051</v>
          </cell>
          <cell r="X126">
            <v>444800.07081682992</v>
          </cell>
          <cell r="Y126">
            <v>430208.74290800845</v>
          </cell>
          <cell r="Z126">
            <v>418128.34844700259</v>
          </cell>
          <cell r="AA126">
            <v>406371.26494345296</v>
          </cell>
          <cell r="AB126">
            <v>395046.65327693307</v>
          </cell>
          <cell r="AC126">
            <v>384198.45472800516</v>
          </cell>
          <cell r="AD126">
            <v>373700.11982576788</v>
          </cell>
          <cell r="AE126">
            <v>363351.60282207152</v>
          </cell>
          <cell r="AF126">
            <v>353906.49139113905</v>
          </cell>
          <cell r="AG126">
            <v>344151.5489639772</v>
          </cell>
          <cell r="AH126">
            <v>334668.36003071663</v>
          </cell>
          <cell r="AI126">
            <v>325441.31970339199</v>
          </cell>
          <cell r="AJ126">
            <v>318438.24387408316</v>
          </cell>
          <cell r="AK126">
            <v>311082.35054667684</v>
          </cell>
          <cell r="AL126">
            <v>303766.09461845533</v>
          </cell>
          <cell r="AM126">
            <v>296462.1901578668</v>
          </cell>
          <cell r="AN126">
            <v>289313.46627587551</v>
          </cell>
          <cell r="AO126">
            <v>283119.70649027574</v>
          </cell>
          <cell r="AP126">
            <v>276930.12217061408</v>
          </cell>
          <cell r="AQ126">
            <v>270271.74056419148</v>
          </cell>
          <cell r="AR126">
            <v>264068.65528221877</v>
          </cell>
          <cell r="AS126">
            <v>257961.69187619654</v>
          </cell>
        </row>
        <row r="127">
          <cell r="F127" t="str">
            <v>Linja-autot</v>
          </cell>
          <cell r="G127">
            <v>544245.2237466668</v>
          </cell>
          <cell r="H127">
            <v>533877.70188140508</v>
          </cell>
          <cell r="I127">
            <v>473601.82251831773</v>
          </cell>
          <cell r="J127">
            <v>488038.85622292204</v>
          </cell>
          <cell r="K127">
            <v>565027.06005172664</v>
          </cell>
          <cell r="L127">
            <v>512385.78370129981</v>
          </cell>
          <cell r="M127">
            <v>509710.09212736151</v>
          </cell>
          <cell r="N127">
            <v>481381.06827225292</v>
          </cell>
          <cell r="O127">
            <v>480741.98947944609</v>
          </cell>
          <cell r="P127">
            <v>440747.81487829774</v>
          </cell>
          <cell r="Q127">
            <v>426611.62109939649</v>
          </cell>
          <cell r="R127">
            <v>411837.11914211523</v>
          </cell>
          <cell r="S127">
            <v>396072.0847597887</v>
          </cell>
          <cell r="T127">
            <v>378987.44972386275</v>
          </cell>
          <cell r="U127">
            <v>361780.73309937667</v>
          </cell>
          <cell r="V127">
            <v>344275.52531394316</v>
          </cell>
          <cell r="W127">
            <v>326042.72023900045</v>
          </cell>
          <cell r="X127">
            <v>309168.72144441557</v>
          </cell>
          <cell r="Y127">
            <v>304524.37897327304</v>
          </cell>
          <cell r="Z127">
            <v>298331.22064179857</v>
          </cell>
          <cell r="AA127">
            <v>292105.73095250025</v>
          </cell>
          <cell r="AB127">
            <v>285898.44999541919</v>
          </cell>
          <cell r="AC127">
            <v>279769.88892185455</v>
          </cell>
          <cell r="AD127">
            <v>273791.55405024235</v>
          </cell>
          <cell r="AE127">
            <v>268176.32894260902</v>
          </cell>
          <cell r="AF127">
            <v>263147.18753397733</v>
          </cell>
          <cell r="AG127">
            <v>257891.64392246041</v>
          </cell>
          <cell r="AH127">
            <v>252795.68911253187</v>
          </cell>
          <cell r="AI127">
            <v>247546.89103762092</v>
          </cell>
          <cell r="AJ127">
            <v>244384.56365847294</v>
          </cell>
          <cell r="AK127">
            <v>241342.62266927914</v>
          </cell>
          <cell r="AL127">
            <v>237811.94937585076</v>
          </cell>
          <cell r="AM127">
            <v>233817.37802133098</v>
          </cell>
          <cell r="AN127">
            <v>229945.68668503882</v>
          </cell>
          <cell r="AO127">
            <v>226974.20165893811</v>
          </cell>
          <cell r="AP127">
            <v>224053.77432342569</v>
          </cell>
          <cell r="AQ127">
            <v>220809.40920177833</v>
          </cell>
          <cell r="AR127">
            <v>217974.01032414843</v>
          </cell>
          <cell r="AS127">
            <v>215174.32863372401</v>
          </cell>
        </row>
        <row r="128">
          <cell r="F128" t="str">
            <v>KAIP</v>
          </cell>
          <cell r="G128">
            <v>1721896.3265401851</v>
          </cell>
          <cell r="H128">
            <v>1717280.0511986173</v>
          </cell>
          <cell r="I128">
            <v>1605170.2797190549</v>
          </cell>
          <cell r="J128">
            <v>1225360.4793273206</v>
          </cell>
          <cell r="K128">
            <v>1466469.9439702614</v>
          </cell>
          <cell r="L128">
            <v>1236664.2280081222</v>
          </cell>
          <cell r="M128">
            <v>1278916.834669238</v>
          </cell>
          <cell r="N128">
            <v>1216359.8799497273</v>
          </cell>
          <cell r="O128">
            <v>1246038.7665135043</v>
          </cell>
          <cell r="P128">
            <v>1156780.6755313382</v>
          </cell>
          <cell r="Q128">
            <v>1135731.5436970836</v>
          </cell>
          <cell r="R128">
            <v>1113401.3775456608</v>
          </cell>
          <cell r="S128">
            <v>1088406.5577250747</v>
          </cell>
          <cell r="T128">
            <v>1059351.7761420133</v>
          </cell>
          <cell r="U128">
            <v>1028480.0322489981</v>
          </cell>
          <cell r="V128">
            <v>995492.35378921521</v>
          </cell>
          <cell r="W128">
            <v>958888.57527004648</v>
          </cell>
          <cell r="X128">
            <v>922045.24347416917</v>
          </cell>
          <cell r="Y128">
            <v>918403.28090132191</v>
          </cell>
          <cell r="Z128">
            <v>910779.68322772754</v>
          </cell>
          <cell r="AA128">
            <v>906036.22310563549</v>
          </cell>
          <cell r="AB128">
            <v>900769.67059969495</v>
          </cell>
          <cell r="AC128">
            <v>895083.34069115913</v>
          </cell>
          <cell r="AD128">
            <v>889113.62943342258</v>
          </cell>
          <cell r="AE128">
            <v>875751.16379534022</v>
          </cell>
          <cell r="AF128">
            <v>863666.09719745559</v>
          </cell>
          <cell r="AG128">
            <v>850125.46232445037</v>
          </cell>
          <cell r="AH128">
            <v>836710.33772015164</v>
          </cell>
          <cell r="AI128">
            <v>823525.35419109231</v>
          </cell>
          <cell r="AJ128">
            <v>811889.19214730687</v>
          </cell>
          <cell r="AK128">
            <v>800419.61568776437</v>
          </cell>
          <cell r="AL128">
            <v>789178.218733949</v>
          </cell>
          <cell r="AM128">
            <v>778176.01415662561</v>
          </cell>
          <cell r="AN128">
            <v>767407.85859373899</v>
          </cell>
          <cell r="AO128">
            <v>758495.30765138881</v>
          </cell>
          <cell r="AP128">
            <v>749724.01284448255</v>
          </cell>
          <cell r="AQ128">
            <v>739862.58881048369</v>
          </cell>
          <cell r="AR128">
            <v>731260.52680434415</v>
          </cell>
          <cell r="AS128">
            <v>722683.78761388909</v>
          </cell>
        </row>
        <row r="129">
          <cell r="F129" t="str">
            <v>KAP</v>
          </cell>
          <cell r="G129">
            <v>2432243.1416867129</v>
          </cell>
          <cell r="H129">
            <v>2398596.9271740383</v>
          </cell>
          <cell r="I129">
            <v>2134406.4696192043</v>
          </cell>
          <cell r="J129">
            <v>1971895.0046338672</v>
          </cell>
          <cell r="K129">
            <v>2357120.0673722527</v>
          </cell>
          <cell r="L129">
            <v>2172446.5571437809</v>
          </cell>
          <cell r="M129">
            <v>2243941.5884600258</v>
          </cell>
          <cell r="N129">
            <v>2081789.5149601102</v>
          </cell>
          <cell r="O129">
            <v>2087789.4848433579</v>
          </cell>
          <cell r="P129">
            <v>1924573.4376922578</v>
          </cell>
          <cell r="Q129">
            <v>1875012.524994923</v>
          </cell>
          <cell r="R129">
            <v>1823118.5945862348</v>
          </cell>
          <cell r="S129">
            <v>1767114.3369606568</v>
          </cell>
          <cell r="T129">
            <v>1705254.0782897878</v>
          </cell>
          <cell r="U129">
            <v>1640335.9812820095</v>
          </cell>
          <cell r="V129">
            <v>1573637.5991821133</v>
          </cell>
          <cell r="W129">
            <v>1503249.3967497735</v>
          </cell>
          <cell r="X129">
            <v>1434524.0628754504</v>
          </cell>
          <cell r="Y129">
            <v>1415066.6058816756</v>
          </cell>
          <cell r="Z129">
            <v>1396144.6890610745</v>
          </cell>
          <cell r="AA129">
            <v>1381227.7998077513</v>
          </cell>
          <cell r="AB129">
            <v>1365640.4658821984</v>
          </cell>
          <cell r="AC129">
            <v>1349580.4246784803</v>
          </cell>
          <cell r="AD129">
            <v>1333300.243674346</v>
          </cell>
          <cell r="AE129">
            <v>1319026.4168090075</v>
          </cell>
          <cell r="AF129">
            <v>1306482.4102073906</v>
          </cell>
          <cell r="AG129">
            <v>1292270.0146353804</v>
          </cell>
          <cell r="AH129">
            <v>1278447.2414276397</v>
          </cell>
          <cell r="AI129">
            <v>1265189.501397047</v>
          </cell>
          <cell r="AJ129">
            <v>1256118.6042230609</v>
          </cell>
          <cell r="AK129">
            <v>1247491.1583199997</v>
          </cell>
          <cell r="AL129">
            <v>1239413.5414332382</v>
          </cell>
          <cell r="AM129">
            <v>1231902.8253164575</v>
          </cell>
          <cell r="AN129">
            <v>1224942.7428059326</v>
          </cell>
          <cell r="AO129">
            <v>1218456.7930077594</v>
          </cell>
          <cell r="AP129">
            <v>1212342.4044546245</v>
          </cell>
          <cell r="AQ129">
            <v>1204984.4815340708</v>
          </cell>
          <cell r="AR129">
            <v>1199335.3888740707</v>
          </cell>
          <cell r="AS129">
            <v>1193791.9857789034</v>
          </cell>
        </row>
        <row r="130">
          <cell r="F130" t="str">
            <v>YHTEENSÄ</v>
          </cell>
          <cell r="G130">
            <v>12140896.941282876</v>
          </cell>
          <cell r="H130">
            <v>11986214.263285682</v>
          </cell>
          <cell r="I130">
            <v>11104299.251334444</v>
          </cell>
          <cell r="J130">
            <v>10557744.672168281</v>
          </cell>
          <cell r="K130">
            <v>11615020.677399827</v>
          </cell>
          <cell r="L130">
            <v>10701281.662892424</v>
          </cell>
          <cell r="M130">
            <v>10788938.593282156</v>
          </cell>
          <cell r="N130">
            <v>10297036.02020935</v>
          </cell>
          <cell r="O130">
            <v>10286444.324189581</v>
          </cell>
          <cell r="P130">
            <v>9659262.93936757</v>
          </cell>
          <cell r="Q130">
            <v>9389321.6063753106</v>
          </cell>
          <cell r="R130">
            <v>9107291.106889639</v>
          </cell>
          <cell r="S130">
            <v>8805258.6129442751</v>
          </cell>
          <cell r="T130">
            <v>8481951.0773856733</v>
          </cell>
          <cell r="U130">
            <v>8155520.5881559048</v>
          </cell>
          <cell r="V130">
            <v>7822961.8075623214</v>
          </cell>
          <cell r="W130">
            <v>7479412.143957641</v>
          </cell>
          <cell r="X130">
            <v>7140709.1909517078</v>
          </cell>
          <cell r="Y130">
            <v>6947921.5408260878</v>
          </cell>
          <cell r="Z130">
            <v>6716392.5361896241</v>
          </cell>
          <cell r="AA130">
            <v>6503334.9959568074</v>
          </cell>
          <cell r="AB130">
            <v>6300310.4497623276</v>
          </cell>
          <cell r="AC130">
            <v>6107626.5415154789</v>
          </cell>
          <cell r="AD130">
            <v>5924313.8152888324</v>
          </cell>
          <cell r="AE130">
            <v>5753222.8639500029</v>
          </cell>
          <cell r="AF130">
            <v>5596486.8804332325</v>
          </cell>
          <cell r="AG130">
            <v>5443048.8052815776</v>
          </cell>
          <cell r="AH130">
            <v>5298391.8321383046</v>
          </cell>
          <cell r="AI130">
            <v>5162196.4908952676</v>
          </cell>
          <cell r="AJ130">
            <v>5026882.9194734246</v>
          </cell>
          <cell r="AK130">
            <v>4900512.6921281284</v>
          </cell>
          <cell r="AL130">
            <v>4780774.1373714181</v>
          </cell>
          <cell r="AM130">
            <v>4667262.4141918086</v>
          </cell>
          <cell r="AN130">
            <v>4560837.3317258116</v>
          </cell>
          <cell r="AO130">
            <v>4466644.2825731859</v>
          </cell>
          <cell r="AP130">
            <v>4376571.3884152686</v>
          </cell>
          <cell r="AQ130">
            <v>4286017.9328022525</v>
          </cell>
          <cell r="AR130">
            <v>4202195.6046606218</v>
          </cell>
          <cell r="AS130">
            <v>4120695.2358905077</v>
          </cell>
        </row>
        <row r="131">
          <cell r="F131" t="str">
            <v>MP+mopot</v>
          </cell>
          <cell r="O131">
            <v>117419.10510046837</v>
          </cell>
          <cell r="T131">
            <v>117027.7471778084</v>
          </cell>
          <cell r="Y131">
            <v>117605.39987868334</v>
          </cell>
          <cell r="AD131">
            <v>118259.63445897905</v>
          </cell>
          <cell r="AI131">
            <v>118932.07609666647</v>
          </cell>
          <cell r="AS131">
            <v>120276.96267455074</v>
          </cell>
        </row>
        <row r="134">
          <cell r="F134" t="str">
            <v>MEERI 2018</v>
          </cell>
          <cell r="G134">
            <v>592651.45237552118</v>
          </cell>
          <cell r="H134">
            <v>593475.22131974727</v>
          </cell>
          <cell r="I134">
            <v>523566.19150595972</v>
          </cell>
          <cell r="J134">
            <v>524586.38256451336</v>
          </cell>
          <cell r="K134">
            <v>497880.30650571443</v>
          </cell>
          <cell r="L134">
            <v>509193.84871931857</v>
          </cell>
          <cell r="M134">
            <v>507789.89714083599</v>
          </cell>
          <cell r="N134">
            <v>503192.34442698897</v>
          </cell>
          <cell r="O134">
            <v>498791.82122593955</v>
          </cell>
          <cell r="P134">
            <v>494664.07254480454</v>
          </cell>
          <cell r="Q134">
            <v>490487.98319677898</v>
          </cell>
          <cell r="R134">
            <v>486316.83837407362</v>
          </cell>
          <cell r="S134">
            <v>482376.58970102126</v>
          </cell>
          <cell r="T134">
            <v>478383.64604855055</v>
          </cell>
          <cell r="U134">
            <v>474364.14863102452</v>
          </cell>
          <cell r="V134">
            <v>470318.09744844277</v>
          </cell>
          <cell r="W134">
            <v>466245.49250080553</v>
          </cell>
          <cell r="X134">
            <v>462146.33378811274</v>
          </cell>
          <cell r="Y134">
            <v>458020.6213103644</v>
          </cell>
          <cell r="Z134">
            <v>453868.35506756051</v>
          </cell>
          <cell r="AA134">
            <v>449689.53505970119</v>
          </cell>
          <cell r="AB134">
            <v>445484.1612867862</v>
          </cell>
          <cell r="AC134">
            <v>441252.23374881572</v>
          </cell>
          <cell r="AD134">
            <v>436993.75244578969</v>
          </cell>
          <cell r="AE134">
            <v>432708.71737770812</v>
          </cell>
          <cell r="AF134">
            <v>428375.55218149535</v>
          </cell>
          <cell r="AG134">
            <v>424037.78559057973</v>
          </cell>
          <cell r="AH134">
            <v>419673.47189413785</v>
          </cell>
          <cell r="AI134">
            <v>415282.61109216989</v>
          </cell>
          <cell r="AJ134">
            <v>411288.93800815631</v>
          </cell>
          <cell r="AK134">
            <v>407265.31133877428</v>
          </cell>
          <cell r="AL134">
            <v>403211.73108402395</v>
          </cell>
          <cell r="AM134">
            <v>399109.39238717034</v>
          </cell>
          <cell r="AN134">
            <v>394996.32759453746</v>
          </cell>
          <cell r="AO134">
            <v>390853.31587620545</v>
          </cell>
          <cell r="AP134">
            <v>386680.35723217437</v>
          </cell>
          <cell r="AQ134">
            <v>382477.4516624441</v>
          </cell>
          <cell r="AR134">
            <v>378227.97372226836</v>
          </cell>
          <cell r="AS134">
            <v>373965.63024191034</v>
          </cell>
        </row>
        <row r="135">
          <cell r="F135" t="str">
            <v>RAILI 2018</v>
          </cell>
          <cell r="G135">
            <v>99408.142349734349</v>
          </cell>
          <cell r="H135">
            <v>91921.95716893331</v>
          </cell>
          <cell r="I135">
            <v>83846.66169384656</v>
          </cell>
          <cell r="J135">
            <v>67928.799947533596</v>
          </cell>
          <cell r="K135">
            <v>63421.120291741296</v>
          </cell>
          <cell r="L135">
            <v>63273.218598639316</v>
          </cell>
          <cell r="M135">
            <v>62585.365485046139</v>
          </cell>
          <cell r="N135">
            <v>61208.719037578529</v>
          </cell>
          <cell r="O135">
            <v>61206.861988841454</v>
          </cell>
          <cell r="P135">
            <v>61206.861988841454</v>
          </cell>
          <cell r="Q135">
            <v>61206.861988841454</v>
          </cell>
          <cell r="R135">
            <v>61206.861988841454</v>
          </cell>
          <cell r="S135">
            <v>61206.861988841454</v>
          </cell>
          <cell r="T135">
            <v>61206.861988841454</v>
          </cell>
          <cell r="U135">
            <v>61206.861988841454</v>
          </cell>
          <cell r="V135">
            <v>61206.861988841454</v>
          </cell>
          <cell r="W135">
            <v>61206.861988841454</v>
          </cell>
          <cell r="X135">
            <v>61206.861988841454</v>
          </cell>
          <cell r="Y135">
            <v>61206.861988841454</v>
          </cell>
          <cell r="Z135">
            <v>61206.861988841454</v>
          </cell>
          <cell r="AA135">
            <v>61206.861988841454</v>
          </cell>
          <cell r="AB135">
            <v>61206.861988841454</v>
          </cell>
          <cell r="AC135">
            <v>61206.861988841454</v>
          </cell>
          <cell r="AD135">
            <v>61206.861988841454</v>
          </cell>
          <cell r="AE135">
            <v>61206.861988841454</v>
          </cell>
          <cell r="AF135">
            <v>61206.861988841454</v>
          </cell>
          <cell r="AG135">
            <v>61206.861988841454</v>
          </cell>
          <cell r="AH135">
            <v>61206.861988841454</v>
          </cell>
          <cell r="AI135">
            <v>61206.861988841454</v>
          </cell>
          <cell r="AJ135">
            <v>61206.861988841454</v>
          </cell>
          <cell r="AK135">
            <v>61206.861988841454</v>
          </cell>
          <cell r="AL135">
            <v>61206.861988841454</v>
          </cell>
          <cell r="AM135">
            <v>61206.861988841454</v>
          </cell>
          <cell r="AN135">
            <v>61206.861988841454</v>
          </cell>
          <cell r="AO135">
            <v>61206.861988841454</v>
          </cell>
          <cell r="AP135">
            <v>61206.861988841454</v>
          </cell>
          <cell r="AQ135">
            <v>61206.861988841454</v>
          </cell>
          <cell r="AR135">
            <v>61206.861988841454</v>
          </cell>
          <cell r="AS135">
            <v>61206.861988841454</v>
          </cell>
        </row>
        <row r="136">
          <cell r="F136" t="str">
            <v>ILMA</v>
          </cell>
        </row>
        <row r="137">
          <cell r="F137" t="str">
            <v>YHTEENSÄ</v>
          </cell>
          <cell r="O137">
            <v>10963862.112504829</v>
          </cell>
          <cell r="T137">
            <v>9138569.332600873</v>
          </cell>
          <cell r="Y137">
            <v>7584754.4240039773</v>
          </cell>
          <cell r="AD137">
            <v>6540774.0641824426</v>
          </cell>
          <cell r="AI137">
            <v>5757618.0400729449</v>
          </cell>
          <cell r="AS137">
            <v>4676144.69079581</v>
          </cell>
        </row>
        <row r="139">
          <cell r="F139" t="str">
            <v>TYKO 2018</v>
          </cell>
          <cell r="G139">
            <v>2618605.1511311056</v>
          </cell>
          <cell r="H139">
            <v>2552306.9596180944</v>
          </cell>
          <cell r="I139">
            <v>2500945.875697793</v>
          </cell>
          <cell r="J139">
            <v>2414958.3035444585</v>
          </cell>
          <cell r="K139">
            <v>2317192.3514395407</v>
          </cell>
          <cell r="L139">
            <v>2422100.1379035395</v>
          </cell>
          <cell r="M139">
            <v>2469427.5214076773</v>
          </cell>
          <cell r="N139">
            <v>2446531.2760469937</v>
          </cell>
          <cell r="O139">
            <v>2423409.2139646723</v>
          </cell>
          <cell r="P139">
            <v>2401105.5483446205</v>
          </cell>
          <cell r="Q139">
            <v>2374709.5212765238</v>
          </cell>
          <cell r="R139">
            <v>2349986.6491694343</v>
          </cell>
          <cell r="S139">
            <v>2357776.5173914465</v>
          </cell>
          <cell r="T139">
            <v>2363416.2483389261</v>
          </cell>
          <cell r="U139">
            <v>2354412.1597008235</v>
          </cell>
          <cell r="V139">
            <v>2348614.643095809</v>
          </cell>
          <cell r="W139">
            <v>2351373.1657464593</v>
          </cell>
          <cell r="X139">
            <v>2352084.7593738819</v>
          </cell>
          <cell r="Y139">
            <v>2356692.572785255</v>
          </cell>
          <cell r="Z139">
            <v>2359038.5537404176</v>
          </cell>
          <cell r="AA139">
            <v>2357529.8002911247</v>
          </cell>
          <cell r="AB139">
            <v>2355372.5829829806</v>
          </cell>
          <cell r="AC139">
            <v>2354861.0068250406</v>
          </cell>
          <cell r="AD139">
            <v>2353082.7424910883</v>
          </cell>
          <cell r="AE139">
            <v>2350816.0667759404</v>
          </cell>
          <cell r="AF139">
            <v>2347814.5097562978</v>
          </cell>
          <cell r="AG139">
            <v>2348197.5888183117</v>
          </cell>
          <cell r="AH139">
            <v>2348389.8066133535</v>
          </cell>
          <cell r="AI139">
            <v>2348069.4589914745</v>
          </cell>
          <cell r="AJ139"/>
          <cell r="AK139"/>
          <cell r="AL139"/>
          <cell r="AM139"/>
          <cell r="AN139"/>
          <cell r="AO139"/>
          <cell r="AP139"/>
          <cell r="AQ139"/>
          <cell r="AR139"/>
          <cell r="AS139"/>
        </row>
        <row r="142">
          <cell r="O142">
            <v>2020</v>
          </cell>
          <cell r="T142">
            <v>2025</v>
          </cell>
          <cell r="Y142">
            <v>2030</v>
          </cell>
          <cell r="AD142">
            <v>2035</v>
          </cell>
          <cell r="AI142">
            <v>2040</v>
          </cell>
          <cell r="AS142">
            <v>2050</v>
          </cell>
        </row>
        <row r="143">
          <cell r="O143">
            <v>1212.7389908879722</v>
          </cell>
          <cell r="T143">
            <v>1112.2235645429498</v>
          </cell>
          <cell r="Y143">
            <v>976.52668851179408</v>
          </cell>
          <cell r="AD143">
            <v>801.21413292118507</v>
          </cell>
          <cell r="AI143">
            <v>687.29329055456355</v>
          </cell>
          <cell r="AS143">
            <v>514.77439095577915</v>
          </cell>
        </row>
        <row r="144">
          <cell r="O144">
            <v>2240.882060416141</v>
          </cell>
          <cell r="T144">
            <v>1706.1449514543226</v>
          </cell>
          <cell r="Y144">
            <v>1292.2436892241781</v>
          </cell>
          <cell r="AD144">
            <v>1090.9922007906291</v>
          </cell>
          <cell r="AI144">
            <v>924.97981685227637</v>
          </cell>
          <cell r="AS144">
            <v>720.36062130940138</v>
          </cell>
        </row>
        <row r="145">
          <cell r="O145">
            <v>450.77703020553849</v>
          </cell>
          <cell r="T145">
            <v>821.14946579745151</v>
          </cell>
          <cell r="Y145">
            <v>928.72426947721067</v>
          </cell>
          <cell r="AD145">
            <v>784.08657990268318</v>
          </cell>
          <cell r="AI145">
            <v>675.72583634339446</v>
          </cell>
          <cell r="AS145">
            <v>528.39613931431222</v>
          </cell>
        </row>
        <row r="146">
          <cell r="O146">
            <v>84.751954827250302</v>
          </cell>
          <cell r="T146">
            <v>83.842857929122431</v>
          </cell>
          <cell r="Y146">
            <v>72.75720157808054</v>
          </cell>
          <cell r="AD146">
            <v>58.744027823565332</v>
          </cell>
          <cell r="AI146">
            <v>49.863391347430799</v>
          </cell>
          <cell r="AS146">
            <v>37.104032137491153</v>
          </cell>
        </row>
        <row r="147">
          <cell r="O147">
            <v>10.123866871082265</v>
          </cell>
          <cell r="T147">
            <v>35.80519066630967</v>
          </cell>
          <cell r="Y147">
            <v>67.369256946418204</v>
          </cell>
          <cell r="AD147">
            <v>98.750555400559691</v>
          </cell>
          <cell r="AI147">
            <v>121.54046672363481</v>
          </cell>
          <cell r="AS147">
            <v>147.59210202289157</v>
          </cell>
        </row>
        <row r="148">
          <cell r="O148">
            <v>9.3177020810383731</v>
          </cell>
          <cell r="T148">
            <v>32.662958379439011</v>
          </cell>
          <cell r="Y148">
            <v>60.856754696593839</v>
          </cell>
          <cell r="AD148">
            <v>87.699474101181607</v>
          </cell>
          <cell r="AI148">
            <v>105.64368743939885</v>
          </cell>
          <cell r="AS148">
            <v>122.50165546743553</v>
          </cell>
        </row>
        <row r="149">
          <cell r="O149">
            <v>10.12281685587112</v>
          </cell>
          <cell r="T149">
            <v>60.755859261912107</v>
          </cell>
          <cell r="Y149">
            <v>161.16041040024314</v>
          </cell>
          <cell r="AD149">
            <v>279.75402956003342</v>
          </cell>
          <cell r="AI149">
            <v>406.2781549799779</v>
          </cell>
          <cell r="AS149">
            <v>628.8715146273654</v>
          </cell>
        </row>
        <row r="150">
          <cell r="O150"/>
          <cell r="T150"/>
          <cell r="Y150"/>
          <cell r="AD150"/>
          <cell r="AI150"/>
          <cell r="AS150"/>
        </row>
        <row r="151">
          <cell r="O151">
            <v>4018.7144221448939</v>
          </cell>
          <cell r="T151">
            <v>3852.5848480315067</v>
          </cell>
          <cell r="Y151">
            <v>3559.6382708345186</v>
          </cell>
          <cell r="AD151">
            <v>3201.2410004998378</v>
          </cell>
          <cell r="AI151">
            <v>2971.3246442406771</v>
          </cell>
          <cell r="AS151">
            <v>2699.6004558346767</v>
          </cell>
        </row>
        <row r="155">
          <cell r="O155">
            <v>2020</v>
          </cell>
          <cell r="T155">
            <v>2025</v>
          </cell>
          <cell r="Y155">
            <v>2030</v>
          </cell>
          <cell r="AD155">
            <v>2035</v>
          </cell>
          <cell r="AI155">
            <v>2040</v>
          </cell>
          <cell r="AS155">
            <v>2050</v>
          </cell>
        </row>
        <row r="157">
          <cell r="O157">
            <v>1728730849.1260438</v>
          </cell>
          <cell r="T157">
            <v>1599809193.2069616</v>
          </cell>
          <cell r="Y157">
            <v>1405036148.7454085</v>
          </cell>
          <cell r="AD157">
            <v>1152796820.5886798</v>
          </cell>
          <cell r="AI157">
            <v>988740762.0298028</v>
          </cell>
          <cell r="AS157">
            <v>739730154.8315841</v>
          </cell>
        </row>
        <row r="158">
          <cell r="O158">
            <v>4989934.3215060523</v>
          </cell>
          <cell r="T158">
            <v>3446615.0701272036</v>
          </cell>
          <cell r="Y158">
            <v>2977737.6449538027</v>
          </cell>
          <cell r="AD158">
            <v>2844693.908991877</v>
          </cell>
          <cell r="AI158">
            <v>2809625.5288545643</v>
          </cell>
          <cell r="AS158">
            <v>3032256.0950287064</v>
          </cell>
        </row>
        <row r="159">
          <cell r="O159">
            <v>0</v>
          </cell>
          <cell r="T159">
            <v>0</v>
          </cell>
          <cell r="Y159">
            <v>0</v>
          </cell>
          <cell r="AD159">
            <v>0</v>
          </cell>
          <cell r="AI159">
            <v>0</v>
          </cell>
          <cell r="AS159">
            <v>0</v>
          </cell>
        </row>
        <row r="160">
          <cell r="O160">
            <v>0</v>
          </cell>
          <cell r="T160">
            <v>0</v>
          </cell>
          <cell r="Y160">
            <v>0</v>
          </cell>
          <cell r="AD160">
            <v>0</v>
          </cell>
          <cell r="AI160">
            <v>0</v>
          </cell>
          <cell r="AS160">
            <v>0</v>
          </cell>
        </row>
        <row r="161">
          <cell r="O161">
            <v>1733720783.4475498</v>
          </cell>
          <cell r="T161">
            <v>1603255808.2770889</v>
          </cell>
          <cell r="Y161">
            <v>1408013886.3903623</v>
          </cell>
          <cell r="AD161">
            <v>1155641514.4976716</v>
          </cell>
          <cell r="AI161">
            <v>991550387.55865741</v>
          </cell>
          <cell r="AS161">
            <v>742762410.92661285</v>
          </cell>
        </row>
        <row r="164">
          <cell r="O164">
            <v>967531228.99179685</v>
          </cell>
          <cell r="T164">
            <v>830198100.68878472</v>
          </cell>
          <cell r="Y164">
            <v>643024159.44292045</v>
          </cell>
          <cell r="AD164">
            <v>444697653.4775852</v>
          </cell>
          <cell r="AI164">
            <v>307400621.20760757</v>
          </cell>
          <cell r="AS164">
            <v>138187113.84745383</v>
          </cell>
        </row>
        <row r="165">
          <cell r="O165">
            <v>381197207.07725924</v>
          </cell>
          <cell r="T165">
            <v>339192910.01329857</v>
          </cell>
          <cell r="Y165">
            <v>292740958.55736977</v>
          </cell>
          <cell r="AD165">
            <v>254006267.91954261</v>
          </cell>
          <cell r="AI165">
            <v>222350751.66920471</v>
          </cell>
          <cell r="AS165">
            <v>175440760.60275412</v>
          </cell>
        </row>
        <row r="166">
          <cell r="O166">
            <v>228600619.15803599</v>
          </cell>
          <cell r="T166">
            <v>221794729.17060387</v>
          </cell>
          <cell r="Y166">
            <v>204706442.37886506</v>
          </cell>
          <cell r="AD166">
            <v>181598941.04831341</v>
          </cell>
          <cell r="AI166">
            <v>163333528.3904478</v>
          </cell>
          <cell r="AS166">
            <v>139571622.74813139</v>
          </cell>
        </row>
        <row r="167">
          <cell r="O167">
            <v>1588580214.1830974</v>
          </cell>
          <cell r="T167">
            <v>1603060975.374135</v>
          </cell>
          <cell r="Y167">
            <v>1502125600.4360325</v>
          </cell>
          <cell r="AD167">
            <v>1350741418.3834505</v>
          </cell>
          <cell r="AI167">
            <v>1211846056.0739112</v>
          </cell>
          <cell r="AS167">
            <v>1032959882.4063201</v>
          </cell>
        </row>
        <row r="168">
          <cell r="O168">
            <v>3165909269.4101896</v>
          </cell>
          <cell r="T168">
            <v>2994246715.2468224</v>
          </cell>
          <cell r="Y168">
            <v>2642597160.8151875</v>
          </cell>
          <cell r="AD168">
            <v>2231044280.8288918</v>
          </cell>
          <cell r="AI168">
            <v>1904930957.3411713</v>
          </cell>
          <cell r="AS168">
            <v>1486159379.6046596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AR188"/>
  <sheetViews>
    <sheetView topLeftCell="J1" zoomScale="85" zoomScaleNormal="85" workbookViewId="0">
      <selection activeCell="W31" sqref="W31"/>
    </sheetView>
  </sheetViews>
  <sheetFormatPr defaultRowHeight="14.5" x14ac:dyDescent="0.35"/>
  <cols>
    <col min="3" max="3" width="48.7265625" customWidth="1"/>
    <col min="4" max="9" width="14.1796875" customWidth="1"/>
    <col min="10" max="10" width="4.453125" customWidth="1"/>
    <col min="11" max="16" width="14.1796875" customWidth="1"/>
    <col min="17" max="17" width="5.7265625" customWidth="1"/>
    <col min="18" max="23" width="14.1796875" customWidth="1"/>
    <col min="24" max="24" width="3.81640625" customWidth="1"/>
    <col min="25" max="30" width="14.1796875" customWidth="1"/>
    <col min="31" max="31" width="4.7265625" customWidth="1"/>
    <col min="32" max="37" width="14.1796875" customWidth="1"/>
    <col min="38" max="38" width="5" customWidth="1"/>
    <col min="39" max="50" width="14.1796875" customWidth="1"/>
  </cols>
  <sheetData>
    <row r="2" spans="3:44" x14ac:dyDescent="0.35">
      <c r="S2" s="35" t="s">
        <v>110</v>
      </c>
      <c r="T2" s="35" t="s">
        <v>110</v>
      </c>
      <c r="U2" s="35" t="s">
        <v>111</v>
      </c>
    </row>
    <row r="3" spans="3:44" x14ac:dyDescent="0.35">
      <c r="S3" s="35" t="s">
        <v>107</v>
      </c>
      <c r="T3" s="35" t="s">
        <v>109</v>
      </c>
      <c r="U3" s="35" t="s">
        <v>109</v>
      </c>
      <c r="V3" s="35" t="s">
        <v>109</v>
      </c>
      <c r="W3" s="35" t="s">
        <v>109</v>
      </c>
    </row>
    <row r="4" spans="3:44" x14ac:dyDescent="0.35">
      <c r="S4" s="35" t="s">
        <v>108</v>
      </c>
      <c r="T4" s="35" t="s">
        <v>108</v>
      </c>
      <c r="U4" s="35" t="s">
        <v>108</v>
      </c>
      <c r="V4" s="35" t="s">
        <v>112</v>
      </c>
      <c r="W4" s="35" t="s">
        <v>113</v>
      </c>
    </row>
    <row r="5" spans="3:44" x14ac:dyDescent="0.35">
      <c r="C5" s="1" t="s">
        <v>0</v>
      </c>
      <c r="D5" s="35" t="s">
        <v>104</v>
      </c>
      <c r="E5" s="35" t="s">
        <v>105</v>
      </c>
      <c r="F5" s="35" t="s">
        <v>106</v>
      </c>
      <c r="G5" s="35" t="s">
        <v>101</v>
      </c>
      <c r="H5" s="35" t="s">
        <v>102</v>
      </c>
      <c r="I5" s="35" t="s">
        <v>103</v>
      </c>
      <c r="K5" s="35" t="s">
        <v>104</v>
      </c>
      <c r="L5" s="35" t="s">
        <v>105</v>
      </c>
      <c r="M5" s="35" t="s">
        <v>106</v>
      </c>
      <c r="N5" s="35" t="s">
        <v>101</v>
      </c>
      <c r="O5" s="35" t="s">
        <v>102</v>
      </c>
      <c r="P5" s="35" t="s">
        <v>103</v>
      </c>
      <c r="R5" s="35" t="s">
        <v>104</v>
      </c>
      <c r="S5" s="35" t="s">
        <v>105</v>
      </c>
      <c r="T5" s="35" t="s">
        <v>106</v>
      </c>
      <c r="U5" s="35" t="s">
        <v>101</v>
      </c>
      <c r="V5" s="35" t="s">
        <v>102</v>
      </c>
      <c r="W5" s="35" t="s">
        <v>103</v>
      </c>
      <c r="Y5" s="35" t="s">
        <v>104</v>
      </c>
      <c r="Z5" s="35" t="s">
        <v>105</v>
      </c>
      <c r="AA5" s="35" t="s">
        <v>106</v>
      </c>
      <c r="AB5" s="35" t="s">
        <v>101</v>
      </c>
      <c r="AC5" s="35" t="s">
        <v>102</v>
      </c>
      <c r="AD5" s="35" t="s">
        <v>103</v>
      </c>
      <c r="AF5" s="35" t="s">
        <v>104</v>
      </c>
      <c r="AG5" s="35" t="s">
        <v>105</v>
      </c>
      <c r="AH5" s="35" t="s">
        <v>106</v>
      </c>
      <c r="AI5" s="35" t="s">
        <v>101</v>
      </c>
      <c r="AJ5" s="35" t="s">
        <v>102</v>
      </c>
      <c r="AK5" s="35" t="s">
        <v>103</v>
      </c>
      <c r="AM5" s="35" t="s">
        <v>104</v>
      </c>
      <c r="AN5" s="35" t="s">
        <v>105</v>
      </c>
      <c r="AO5" s="35" t="s">
        <v>106</v>
      </c>
      <c r="AP5" s="35" t="s">
        <v>101</v>
      </c>
      <c r="AQ5" s="35" t="s">
        <v>102</v>
      </c>
      <c r="AR5" s="35" t="s">
        <v>103</v>
      </c>
    </row>
    <row r="6" spans="3:44" ht="18.5" x14ac:dyDescent="0.45">
      <c r="C6" s="1"/>
      <c r="D6" s="2">
        <v>2020</v>
      </c>
      <c r="E6" s="2"/>
      <c r="F6" s="2"/>
      <c r="G6" s="2"/>
      <c r="H6" s="2"/>
      <c r="I6" s="2"/>
      <c r="J6" s="2"/>
      <c r="K6" s="2">
        <v>2025</v>
      </c>
      <c r="L6" s="2"/>
      <c r="M6" s="2"/>
      <c r="N6" s="2"/>
      <c r="O6" s="2"/>
      <c r="P6" s="2"/>
      <c r="Q6" s="2"/>
      <c r="R6" s="2">
        <v>2030</v>
      </c>
      <c r="S6" s="2"/>
      <c r="T6" s="2"/>
      <c r="U6" s="2"/>
      <c r="V6" s="2"/>
      <c r="W6" s="2"/>
      <c r="X6" s="2"/>
      <c r="Y6" s="2">
        <v>2035</v>
      </c>
      <c r="Z6" s="2"/>
      <c r="AA6" s="2"/>
      <c r="AB6" s="2"/>
      <c r="AC6" s="2"/>
      <c r="AD6" s="2"/>
      <c r="AE6" s="2"/>
      <c r="AF6" s="2">
        <v>2040</v>
      </c>
      <c r="AG6" s="2"/>
      <c r="AH6" s="2"/>
      <c r="AI6" s="2"/>
      <c r="AJ6" s="2"/>
      <c r="AK6" s="2"/>
      <c r="AL6" s="2"/>
      <c r="AM6" s="2">
        <v>2050</v>
      </c>
      <c r="AN6" s="2"/>
    </row>
    <row r="7" spans="3:44" x14ac:dyDescent="0.35">
      <c r="C7" s="1"/>
      <c r="D7">
        <f>[1]Kaikki_autot!N7</f>
        <v>2020</v>
      </c>
      <c r="E7">
        <f>[2]Kaikki_autot!O7</f>
        <v>2020</v>
      </c>
      <c r="F7">
        <f>[3]Kaikki_autot!O7</f>
        <v>2020</v>
      </c>
      <c r="G7">
        <f>[4]Kaikki_autot!O7</f>
        <v>2020</v>
      </c>
      <c r="H7">
        <f>[5]Kaikki_autot!O7</f>
        <v>2020</v>
      </c>
      <c r="I7">
        <f>[6]Kaikki_autot!O7</f>
        <v>2020</v>
      </c>
      <c r="K7">
        <f>[1]Kaikki_autot!S7</f>
        <v>2025</v>
      </c>
      <c r="L7">
        <f>[2]Kaikki_autot!T7</f>
        <v>2025</v>
      </c>
      <c r="M7">
        <f>[3]Kaikki_autot!T7</f>
        <v>2025</v>
      </c>
      <c r="N7">
        <f>[4]Kaikki_autot!T7</f>
        <v>2025</v>
      </c>
      <c r="O7">
        <f>[5]Kaikki_autot!T7</f>
        <v>2025</v>
      </c>
      <c r="P7">
        <f>[6]Kaikki_autot!T7</f>
        <v>2025</v>
      </c>
      <c r="R7">
        <f>[1]Kaikki_autot!X7</f>
        <v>2030</v>
      </c>
      <c r="S7">
        <f>[2]Kaikki_autot!Y7</f>
        <v>2030</v>
      </c>
      <c r="T7">
        <f>[3]Kaikki_autot!Y7</f>
        <v>2030</v>
      </c>
      <c r="U7">
        <f>[4]Kaikki_autot!Y7</f>
        <v>2030</v>
      </c>
      <c r="V7">
        <f>[5]Kaikki_autot!Y7</f>
        <v>2030</v>
      </c>
      <c r="W7">
        <f>[6]Kaikki_autot!Y7</f>
        <v>2030</v>
      </c>
      <c r="Y7">
        <f>[1]Kaikki_autot!AC7</f>
        <v>2035</v>
      </c>
      <c r="Z7">
        <f>[2]Kaikki_autot!AD7</f>
        <v>2035</v>
      </c>
      <c r="AA7">
        <f>[3]Kaikki_autot!AD7</f>
        <v>2035</v>
      </c>
      <c r="AB7">
        <f>[4]Kaikki_autot!AD7</f>
        <v>2035</v>
      </c>
      <c r="AC7">
        <f>[5]Kaikki_autot!AD7</f>
        <v>2035</v>
      </c>
      <c r="AD7">
        <f>[6]Kaikki_autot!AD7</f>
        <v>2035</v>
      </c>
      <c r="AF7">
        <f>[1]Kaikki_autot!AH7</f>
        <v>2040</v>
      </c>
      <c r="AG7">
        <f>[2]Kaikki_autot!AI7</f>
        <v>2040</v>
      </c>
      <c r="AH7">
        <f>[3]Kaikki_autot!AI7</f>
        <v>2040</v>
      </c>
      <c r="AI7">
        <f>[4]Kaikki_autot!AI7</f>
        <v>2040</v>
      </c>
      <c r="AJ7">
        <f>[5]Kaikki_autot!AI7</f>
        <v>2040</v>
      </c>
      <c r="AK7">
        <f>[6]Kaikki_autot!AI7</f>
        <v>2040</v>
      </c>
      <c r="AM7">
        <f>[1]Kaikki_autot!AR7</f>
        <v>2050</v>
      </c>
      <c r="AN7">
        <f>[2]Kaikki_autot!AS7</f>
        <v>2050</v>
      </c>
      <c r="AO7">
        <f>[3]Kaikki_autot!AS7</f>
        <v>2050</v>
      </c>
      <c r="AP7">
        <f>[4]Kaikki_autot!AS7</f>
        <v>2050</v>
      </c>
      <c r="AQ7">
        <f>[5]Kaikki_autot!AS7</f>
        <v>2050</v>
      </c>
      <c r="AR7">
        <f>[6]Kaikki_autot!AS7</f>
        <v>2050</v>
      </c>
    </row>
    <row r="8" spans="3:44" x14ac:dyDescent="0.35">
      <c r="C8" s="13" t="s">
        <v>2</v>
      </c>
      <c r="D8" s="3">
        <f>[1]Kaikki_autot!N8</f>
        <v>1924114.4313052692</v>
      </c>
      <c r="E8" s="3">
        <f>[2]Kaikki_autot!O8</f>
        <v>1924474.4313052692</v>
      </c>
      <c r="F8" s="3">
        <f>[3]Kaikki_autot!O8</f>
        <v>1922099.5079910876</v>
      </c>
      <c r="G8" s="3">
        <f>[4]Kaikki_autot!O8</f>
        <v>1921567.6947654982</v>
      </c>
      <c r="H8" s="3">
        <f>[5]Kaikki_autot!O8</f>
        <v>1921567.6947654982</v>
      </c>
      <c r="I8" s="3">
        <f>[6]Kaikki_autot!O8</f>
        <v>1921567.6947654982</v>
      </c>
      <c r="J8" s="3"/>
      <c r="K8" s="3">
        <f>[1]Kaikki_autot!S8</f>
        <v>1849292.6773560585</v>
      </c>
      <c r="L8" s="3">
        <f>[2]Kaikki_autot!T8</f>
        <v>1876891.844022725</v>
      </c>
      <c r="M8" s="3">
        <f>[3]Kaikki_autot!T8</f>
        <v>1827240.1405390678</v>
      </c>
      <c r="N8" s="3">
        <f>[4]Kaikki_autot!T8</f>
        <v>1782169.4917000541</v>
      </c>
      <c r="O8" s="3">
        <f>[5]Kaikki_autot!T8</f>
        <v>1782169.4917000541</v>
      </c>
      <c r="P8" s="3">
        <f>[6]Kaikki_autot!T8</f>
        <v>1782169.4917000541</v>
      </c>
      <c r="Q8" s="3"/>
      <c r="R8" s="3">
        <f>[1]Kaikki_autot!X8</f>
        <v>1834903.9653678189</v>
      </c>
      <c r="S8" s="3">
        <f>[2]Kaikki_autot!Y8</f>
        <v>1934244.3737122586</v>
      </c>
      <c r="T8" s="3">
        <f>[3]Kaikki_autot!Y8</f>
        <v>1773801.8450117316</v>
      </c>
      <c r="U8" s="3">
        <f>[4]Kaikki_autot!Y8</f>
        <v>1582313.7584583487</v>
      </c>
      <c r="V8" s="3">
        <f>[5]Kaikki_autot!Y8</f>
        <v>1582313.7584583487</v>
      </c>
      <c r="W8" s="3">
        <f>[6]Kaikki_autot!Y8</f>
        <v>1582313.7584583487</v>
      </c>
      <c r="X8" s="3"/>
      <c r="Y8" s="3">
        <f>[1]Kaikki_autot!AC8</f>
        <v>1771508.526497215</v>
      </c>
      <c r="Z8" s="3">
        <f>[2]Kaikki_autot!AD8</f>
        <v>1965333.3736187478</v>
      </c>
      <c r="AA8" s="3">
        <f>[3]Kaikki_autot!AD8</f>
        <v>1693101.0525068291</v>
      </c>
      <c r="AB8" s="3">
        <f>[4]Kaikki_autot!AD8</f>
        <v>1331465.9384529165</v>
      </c>
      <c r="AC8" s="3">
        <f>[5]Kaikki_autot!AD8</f>
        <v>1331465.9384529165</v>
      </c>
      <c r="AD8" s="3">
        <f>[6]Kaikki_autot!AD8</f>
        <v>1331465.9384529165</v>
      </c>
      <c r="AE8" s="3"/>
      <c r="AF8" s="3">
        <f>[1]Kaikki_autot!AH8</f>
        <v>1687689.6781035541</v>
      </c>
      <c r="AG8" s="3">
        <f>[2]Kaikki_autot!AI8</f>
        <v>1983320.9434564803</v>
      </c>
      <c r="AH8" s="3">
        <f>[3]Kaikki_autot!AI8</f>
        <v>1606446.8678253067</v>
      </c>
      <c r="AI8" s="3">
        <f>[4]Kaikki_autot!AI8</f>
        <v>1150116.4751468131</v>
      </c>
      <c r="AJ8" s="3">
        <f>[5]Kaikki_autot!AI8</f>
        <v>1150116.4751468131</v>
      </c>
      <c r="AK8" s="3">
        <f>[6]Kaikki_autot!AI8</f>
        <v>1150116.4751468131</v>
      </c>
      <c r="AL8" s="3"/>
      <c r="AM8" s="3">
        <f>[1]Kaikki_autot!AR8</f>
        <v>1370334.9836531612</v>
      </c>
      <c r="AN8" s="3">
        <f>[2]Kaikki_autot!AS8</f>
        <v>1869543.789679101</v>
      </c>
      <c r="AO8" s="3">
        <f>[3]Kaikki_autot!AS8</f>
        <v>1319167.2371168663</v>
      </c>
      <c r="AP8" s="3">
        <f>[4]Kaikki_autot!AS8</f>
        <v>931991.35532691295</v>
      </c>
      <c r="AQ8" s="3">
        <f>[5]Kaikki_autot!AS8</f>
        <v>931991.35532691295</v>
      </c>
      <c r="AR8" s="3">
        <f>[6]Kaikki_autot!AS8</f>
        <v>931991.35532691295</v>
      </c>
    </row>
    <row r="9" spans="3:44" x14ac:dyDescent="0.35">
      <c r="C9" s="13" t="s">
        <v>3</v>
      </c>
      <c r="D9" s="3">
        <f>[1]Kaikki_autot!N9</f>
        <v>8572.1115646401267</v>
      </c>
      <c r="E9" s="3">
        <f>[2]Kaikki_autot!O9</f>
        <v>8572.1115646401267</v>
      </c>
      <c r="F9" s="3">
        <f>[3]Kaikki_autot!O9</f>
        <v>8572.1115646401267</v>
      </c>
      <c r="G9" s="3">
        <f>[4]Kaikki_autot!O9</f>
        <v>8572.1115646401267</v>
      </c>
      <c r="H9" s="3">
        <f>[5]Kaikki_autot!O9</f>
        <v>8572.1115646401267</v>
      </c>
      <c r="I9" s="3">
        <f>[6]Kaikki_autot!O9</f>
        <v>8572.1115646401267</v>
      </c>
      <c r="J9" s="3"/>
      <c r="K9" s="3">
        <f>[1]Kaikki_autot!S9</f>
        <v>7796.270630248704</v>
      </c>
      <c r="L9" s="3">
        <f>[2]Kaikki_autot!T9</f>
        <v>7796.270630248704</v>
      </c>
      <c r="M9" s="3">
        <f>[3]Kaikki_autot!T9</f>
        <v>7796.270630248704</v>
      </c>
      <c r="N9" s="3">
        <f>[4]Kaikki_autot!T9</f>
        <v>7796.270630248704</v>
      </c>
      <c r="O9" s="3">
        <f>[5]Kaikki_autot!T9</f>
        <v>7796.270630248704</v>
      </c>
      <c r="P9" s="3">
        <f>[6]Kaikki_autot!T9</f>
        <v>7796.270630248704</v>
      </c>
      <c r="Q9" s="3"/>
      <c r="R9" s="3">
        <f>[1]Kaikki_autot!X9</f>
        <v>5836.0239700106576</v>
      </c>
      <c r="S9" s="3">
        <f>[2]Kaikki_autot!Y9</f>
        <v>5836.0239700106576</v>
      </c>
      <c r="T9" s="3">
        <f>[3]Kaikki_autot!Y9</f>
        <v>5836.0239700106576</v>
      </c>
      <c r="U9" s="3">
        <f>[4]Kaikki_autot!Y9</f>
        <v>5836.0239700106576</v>
      </c>
      <c r="V9" s="3">
        <f>[5]Kaikki_autot!Y9</f>
        <v>5836.0239700106576</v>
      </c>
      <c r="W9" s="3">
        <f>[6]Kaikki_autot!Y9</f>
        <v>5836.0239700106576</v>
      </c>
      <c r="X9" s="3"/>
      <c r="Y9" s="3">
        <f>[1]Kaikki_autot!AC9</f>
        <v>3165.0371694808728</v>
      </c>
      <c r="Z9" s="3">
        <f>[2]Kaikki_autot!AD9</f>
        <v>3165.0371694808728</v>
      </c>
      <c r="AA9" s="3">
        <f>[3]Kaikki_autot!AD9</f>
        <v>3165.0371694808728</v>
      </c>
      <c r="AB9" s="3">
        <f>[4]Kaikki_autot!AD9</f>
        <v>3165.0371694808728</v>
      </c>
      <c r="AC9" s="3">
        <f>[5]Kaikki_autot!AD9</f>
        <v>3165.0371694808728</v>
      </c>
      <c r="AD9" s="3">
        <f>[6]Kaikki_autot!AD9</f>
        <v>3165.0371694808728</v>
      </c>
      <c r="AE9" s="3"/>
      <c r="AF9" s="3">
        <f>[1]Kaikki_autot!AH9</f>
        <v>1427.0880660149892</v>
      </c>
      <c r="AG9" s="3">
        <f>[2]Kaikki_autot!AI9</f>
        <v>1427.0880660149892</v>
      </c>
      <c r="AH9" s="3">
        <f>[3]Kaikki_autot!AI9</f>
        <v>1427.0880660149892</v>
      </c>
      <c r="AI9" s="3">
        <f>[4]Kaikki_autot!AI9</f>
        <v>1427.0880660149892</v>
      </c>
      <c r="AJ9" s="3">
        <f>[5]Kaikki_autot!AI9</f>
        <v>1427.0880660149892</v>
      </c>
      <c r="AK9" s="3">
        <f>[6]Kaikki_autot!AI9</f>
        <v>1427.0880660149892</v>
      </c>
      <c r="AL9" s="3"/>
      <c r="AM9" s="3">
        <f>[1]Kaikki_autot!AR9</f>
        <v>168.48271366950971</v>
      </c>
      <c r="AN9" s="3">
        <f>[2]Kaikki_autot!AS9</f>
        <v>168.48271366950971</v>
      </c>
      <c r="AO9" s="3">
        <f>[3]Kaikki_autot!AS9</f>
        <v>168.48271366950971</v>
      </c>
      <c r="AP9" s="3">
        <f>[4]Kaikki_autot!AS9</f>
        <v>168.48271366950971</v>
      </c>
      <c r="AQ9" s="3">
        <f>[5]Kaikki_autot!AS9</f>
        <v>168.48271366950971</v>
      </c>
      <c r="AR9" s="3">
        <f>[6]Kaikki_autot!AS9</f>
        <v>168.48271366950971</v>
      </c>
    </row>
    <row r="10" spans="3:44" x14ac:dyDescent="0.35">
      <c r="C10" s="13" t="s">
        <v>4</v>
      </c>
      <c r="D10" s="3">
        <f>[1]Kaikki_autot!N10</f>
        <v>789586.55464915163</v>
      </c>
      <c r="E10" s="3">
        <f>[2]Kaikki_autot!O10</f>
        <v>789586.55464915163</v>
      </c>
      <c r="F10" s="3">
        <f>[3]Kaikki_autot!O10</f>
        <v>789586.55464915163</v>
      </c>
      <c r="G10" s="3">
        <f>[4]Kaikki_autot!O10</f>
        <v>789586.55464915163</v>
      </c>
      <c r="H10" s="3">
        <f>[5]Kaikki_autot!O10</f>
        <v>789586.55464915163</v>
      </c>
      <c r="I10" s="3">
        <f>[6]Kaikki_autot!O10</f>
        <v>789586.55464915163</v>
      </c>
      <c r="J10" s="3"/>
      <c r="K10" s="3">
        <f>[1]Kaikki_autot!S10</f>
        <v>787625.03018419968</v>
      </c>
      <c r="L10" s="3">
        <f>[2]Kaikki_autot!T10</f>
        <v>787625.03018419968</v>
      </c>
      <c r="M10" s="3">
        <f>[3]Kaikki_autot!T10</f>
        <v>787625.03018419968</v>
      </c>
      <c r="N10" s="3">
        <f>[4]Kaikki_autot!T10</f>
        <v>787625.03018419968</v>
      </c>
      <c r="O10" s="3">
        <f>[5]Kaikki_autot!T10</f>
        <v>787625.03018419968</v>
      </c>
      <c r="P10" s="3">
        <f>[6]Kaikki_autot!T10</f>
        <v>787625.03018419968</v>
      </c>
      <c r="Q10" s="3"/>
      <c r="R10" s="3">
        <f>[1]Kaikki_autot!X10</f>
        <v>702578.85839677323</v>
      </c>
      <c r="S10" s="3">
        <f>[2]Kaikki_autot!Y10</f>
        <v>702578.85839677323</v>
      </c>
      <c r="T10" s="3">
        <f>[3]Kaikki_autot!Y10</f>
        <v>702578.85839677323</v>
      </c>
      <c r="U10" s="3">
        <f>[4]Kaikki_autot!Y10</f>
        <v>702578.85839677323</v>
      </c>
      <c r="V10" s="3">
        <f>[5]Kaikki_autot!Y10</f>
        <v>702578.85839677323</v>
      </c>
      <c r="W10" s="3">
        <f>[6]Kaikki_autot!Y10</f>
        <v>702578.85839677323</v>
      </c>
      <c r="X10" s="3"/>
      <c r="Y10" s="3">
        <f>[1]Kaikki_autot!AC10</f>
        <v>553834.46856120985</v>
      </c>
      <c r="Z10" s="3">
        <f>[2]Kaikki_autot!AD10</f>
        <v>553834.46856120985</v>
      </c>
      <c r="AA10" s="3">
        <f>[3]Kaikki_autot!AD10</f>
        <v>553834.46856120985</v>
      </c>
      <c r="AB10" s="3">
        <f>[4]Kaikki_autot!AD10</f>
        <v>553834.46856120985</v>
      </c>
      <c r="AC10" s="3">
        <f>[5]Kaikki_autot!AD10</f>
        <v>553834.46856120985</v>
      </c>
      <c r="AD10" s="3">
        <f>[6]Kaikki_autot!AD10</f>
        <v>553834.46856120985</v>
      </c>
      <c r="AE10" s="3"/>
      <c r="AF10" s="3">
        <f>[1]Kaikki_autot!AH10</f>
        <v>423731.50202400464</v>
      </c>
      <c r="AG10" s="3">
        <f>[2]Kaikki_autot!AI10</f>
        <v>423731.50202400464</v>
      </c>
      <c r="AH10" s="3">
        <f>[3]Kaikki_autot!AI10</f>
        <v>423731.50202400464</v>
      </c>
      <c r="AI10" s="3">
        <f>[4]Kaikki_autot!AI10</f>
        <v>423731.50202400464</v>
      </c>
      <c r="AJ10" s="3">
        <f>[5]Kaikki_autot!AI10</f>
        <v>423731.50202400464</v>
      </c>
      <c r="AK10" s="3">
        <f>[6]Kaikki_autot!AI10</f>
        <v>423731.50202400464</v>
      </c>
      <c r="AL10" s="3"/>
      <c r="AM10" s="3">
        <f>[1]Kaikki_autot!AR10</f>
        <v>221569.54188388612</v>
      </c>
      <c r="AN10" s="3">
        <f>[2]Kaikki_autot!AS10</f>
        <v>221569.54188388612</v>
      </c>
      <c r="AO10" s="3">
        <f>[3]Kaikki_autot!AS10</f>
        <v>221569.54188388612</v>
      </c>
      <c r="AP10" s="3">
        <f>[4]Kaikki_autot!AS10</f>
        <v>221569.54188388612</v>
      </c>
      <c r="AQ10" s="3">
        <f>[5]Kaikki_autot!AS10</f>
        <v>221569.54188388612</v>
      </c>
      <c r="AR10" s="3">
        <f>[6]Kaikki_autot!AS10</f>
        <v>221569.54188388612</v>
      </c>
    </row>
    <row r="11" spans="3:44" x14ac:dyDescent="0.35">
      <c r="C11" s="13" t="s">
        <v>5</v>
      </c>
      <c r="D11" s="5">
        <f>[1]Kaikki_autot!N11</f>
        <v>13529.38084704953</v>
      </c>
      <c r="E11" s="5">
        <f>[2]Kaikki_autot!O11</f>
        <v>13529.38084704953</v>
      </c>
      <c r="F11" s="5">
        <f>[3]Kaikki_autot!O11</f>
        <v>13529.38084704953</v>
      </c>
      <c r="G11" s="5">
        <f>[4]Kaikki_autot!O11</f>
        <v>13529.38084704953</v>
      </c>
      <c r="H11" s="5">
        <f>[5]Kaikki_autot!O11</f>
        <v>13529.38084704953</v>
      </c>
      <c r="I11" s="5">
        <f>[6]Kaikki_autot!O11</f>
        <v>13529.38084704953</v>
      </c>
      <c r="J11" s="5"/>
      <c r="K11" s="5">
        <f>[1]Kaikki_autot!S11</f>
        <v>25566.200346556328</v>
      </c>
      <c r="L11" s="5">
        <f>[2]Kaikki_autot!T11</f>
        <v>25566.200346556328</v>
      </c>
      <c r="M11" s="5">
        <f>[3]Kaikki_autot!T11</f>
        <v>25566.200346556328</v>
      </c>
      <c r="N11" s="5">
        <f>[4]Kaikki_autot!T11</f>
        <v>25566.200346556328</v>
      </c>
      <c r="O11" s="5">
        <f>[5]Kaikki_autot!T11</f>
        <v>25566.200346556328</v>
      </c>
      <c r="P11" s="5">
        <f>[6]Kaikki_autot!T11</f>
        <v>25566.200346556328</v>
      </c>
      <c r="Q11" s="5"/>
      <c r="R11" s="5">
        <f>[1]Kaikki_autot!X11</f>
        <v>24790.114087823076</v>
      </c>
      <c r="S11" s="5">
        <f>[2]Kaikki_autot!Y11</f>
        <v>24790.114087823076</v>
      </c>
      <c r="T11" s="5">
        <f>[3]Kaikki_autot!Y11</f>
        <v>24790.114087823076</v>
      </c>
      <c r="U11" s="5">
        <f>[4]Kaikki_autot!Y11</f>
        <v>24790.114087823076</v>
      </c>
      <c r="V11" s="5">
        <f>[5]Kaikki_autot!Y11</f>
        <v>24790.114087823076</v>
      </c>
      <c r="W11" s="5">
        <f>[6]Kaikki_autot!Y11</f>
        <v>24790.114087823076</v>
      </c>
      <c r="X11" s="5"/>
      <c r="Y11" s="5">
        <f>[1]Kaikki_autot!AC11</f>
        <v>17792.715687415694</v>
      </c>
      <c r="Z11" s="5">
        <f>[2]Kaikki_autot!AD11</f>
        <v>17792.715687415694</v>
      </c>
      <c r="AA11" s="5">
        <f>[3]Kaikki_autot!AD11</f>
        <v>17792.715687415694</v>
      </c>
      <c r="AB11" s="5">
        <f>[4]Kaikki_autot!AD11</f>
        <v>17792.715687415694</v>
      </c>
      <c r="AC11" s="5">
        <f>[5]Kaikki_autot!AD11</f>
        <v>17792.715687415694</v>
      </c>
      <c r="AD11" s="5">
        <f>[6]Kaikki_autot!AD11</f>
        <v>17792.715687415694</v>
      </c>
      <c r="AE11" s="5"/>
      <c r="AF11" s="5">
        <f>[1]Kaikki_autot!AH11</f>
        <v>10744.219140858879</v>
      </c>
      <c r="AG11" s="5">
        <f>[2]Kaikki_autot!AI11</f>
        <v>10744.219140858879</v>
      </c>
      <c r="AH11" s="5">
        <f>[3]Kaikki_autot!AI11</f>
        <v>10744.219140858879</v>
      </c>
      <c r="AI11" s="5">
        <f>[4]Kaikki_autot!AI11</f>
        <v>10744.219140858879</v>
      </c>
      <c r="AJ11" s="5">
        <f>[5]Kaikki_autot!AI11</f>
        <v>10744.219140858879</v>
      </c>
      <c r="AK11" s="5">
        <f>[6]Kaikki_autot!AI11</f>
        <v>10744.219140858879</v>
      </c>
      <c r="AL11" s="5"/>
      <c r="AM11" s="5">
        <f>[1]Kaikki_autot!AR11</f>
        <v>2211.0755814401118</v>
      </c>
      <c r="AN11" s="5">
        <f>[2]Kaikki_autot!AS11</f>
        <v>2211.0755814401118</v>
      </c>
      <c r="AO11" s="5">
        <f>[3]Kaikki_autot!AS11</f>
        <v>2211.0755814401118</v>
      </c>
      <c r="AP11" s="5">
        <f>[4]Kaikki_autot!AS11</f>
        <v>2211.0755814401118</v>
      </c>
      <c r="AQ11" s="5">
        <f>[5]Kaikki_autot!AS11</f>
        <v>2211.0755814401118</v>
      </c>
      <c r="AR11" s="5">
        <f>[6]Kaikki_autot!AS11</f>
        <v>2211.0755814401118</v>
      </c>
    </row>
    <row r="12" spans="3:44" x14ac:dyDescent="0.35">
      <c r="C12" s="13" t="s">
        <v>6</v>
      </c>
      <c r="D12" s="3">
        <f>[1]Kaikki_autot!N12</f>
        <v>30826.345475892729</v>
      </c>
      <c r="E12" s="3">
        <f>[2]Kaikki_autot!O12</f>
        <v>30226.345475892729</v>
      </c>
      <c r="F12" s="3">
        <f>[3]Kaikki_autot!O12</f>
        <v>31856.879019892131</v>
      </c>
      <c r="G12" s="3">
        <f>[4]Kaikki_autot!O12</f>
        <v>32266.272669374812</v>
      </c>
      <c r="H12" s="3">
        <f>[5]Kaikki_autot!O12</f>
        <v>32266.272669374812</v>
      </c>
      <c r="I12" s="3">
        <f>[6]Kaikki_autot!O12</f>
        <v>32266.272669374812</v>
      </c>
      <c r="J12" s="3"/>
      <c r="K12" s="3">
        <f>[1]Kaikki_autot!S12</f>
        <v>106211.17921574252</v>
      </c>
      <c r="L12" s="3">
        <f>[2]Kaikki_autot!T12</f>
        <v>92694.512549075866</v>
      </c>
      <c r="M12" s="3">
        <f>[3]Kaikki_autot!T12</f>
        <v>118630.12368024331</v>
      </c>
      <c r="N12" s="3">
        <f>[4]Kaikki_autot!T12</f>
        <v>139949.14212994676</v>
      </c>
      <c r="O12" s="3">
        <f>[5]Kaikki_autot!T12</f>
        <v>139949.14212994676</v>
      </c>
      <c r="P12" s="3">
        <f>[6]Kaikki_autot!T12</f>
        <v>139949.14212994676</v>
      </c>
      <c r="Q12" s="3"/>
      <c r="R12" s="3">
        <f>[1]Kaikki_autot!X12</f>
        <v>168550.88003416828</v>
      </c>
      <c r="S12" s="3">
        <f>[2]Kaikki_autot!Y12</f>
        <v>140166.08405560115</v>
      </c>
      <c r="T12" s="3">
        <f>[3]Kaikki_autot!Y12</f>
        <v>193848.65017741499</v>
      </c>
      <c r="U12" s="3">
        <f>[4]Kaikki_autot!Y12</f>
        <v>318685.06913175416</v>
      </c>
      <c r="V12" s="3">
        <f>[5]Kaikki_autot!Y12</f>
        <v>318685.06913175416</v>
      </c>
      <c r="W12" s="3">
        <f>[6]Kaikki_autot!Y12</f>
        <v>318685.06913175416</v>
      </c>
      <c r="X12" s="3"/>
      <c r="Y12" s="3">
        <f>[1]Kaikki_autot!AC12</f>
        <v>179440.37460355298</v>
      </c>
      <c r="Z12" s="3">
        <f>[2]Kaikki_autot!AD12</f>
        <v>153891.3666140289</v>
      </c>
      <c r="AA12" s="3">
        <f>[3]Kaikki_autot!AD12</f>
        <v>206033.61343854177</v>
      </c>
      <c r="AB12" s="3">
        <f>[4]Kaikki_autot!AD12</f>
        <v>460022.21137258434</v>
      </c>
      <c r="AC12" s="3">
        <f>[5]Kaikki_autot!AD12</f>
        <v>460022.21137258434</v>
      </c>
      <c r="AD12" s="3">
        <f>[6]Kaikki_autot!AD12</f>
        <v>460022.21137258434</v>
      </c>
      <c r="AE12" s="3"/>
      <c r="AF12" s="3">
        <f>[1]Kaikki_autot!AH12</f>
        <v>160963.57487388526</v>
      </c>
      <c r="AG12" s="3">
        <f>[2]Kaikki_autot!AI12</f>
        <v>141930.94351345941</v>
      </c>
      <c r="AH12" s="3">
        <f>[3]Kaikki_autot!AI12</f>
        <v>184613.36588924934</v>
      </c>
      <c r="AI12" s="3">
        <f>[4]Kaikki_autot!AI12</f>
        <v>511800.09195808833</v>
      </c>
      <c r="AJ12" s="3">
        <f>[5]Kaikki_autot!AI12</f>
        <v>511800.09195808833</v>
      </c>
      <c r="AK12" s="3">
        <f>[6]Kaikki_autot!AI12</f>
        <v>511800.09195808833</v>
      </c>
      <c r="AL12" s="3"/>
      <c r="AM12" s="3">
        <f>[1]Kaikki_autot!AR12</f>
        <v>84534.275855214888</v>
      </c>
      <c r="AN12" s="3">
        <f>[2]Kaikki_autot!AS12</f>
        <v>78881.509786076887</v>
      </c>
      <c r="AO12" s="3">
        <f>[3]Kaikki_autot!AS12</f>
        <v>96274.113264848464</v>
      </c>
      <c r="AP12" s="3">
        <f>[4]Kaikki_autot!AS12</f>
        <v>369241.67214968364</v>
      </c>
      <c r="AQ12" s="3">
        <f>[5]Kaikki_autot!AS12</f>
        <v>369241.67214968364</v>
      </c>
      <c r="AR12" s="3">
        <f>[6]Kaikki_autot!AS12</f>
        <v>369241.67214968364</v>
      </c>
    </row>
    <row r="13" spans="3:44" x14ac:dyDescent="0.35">
      <c r="C13" s="13" t="s">
        <v>7</v>
      </c>
      <c r="D13" s="3">
        <f>[1]Kaikki_autot!N13</f>
        <v>2210.79263010359</v>
      </c>
      <c r="E13" s="3">
        <f>[2]Kaikki_autot!O13</f>
        <v>2210.79263010359</v>
      </c>
      <c r="F13" s="3">
        <f>[3]Kaikki_autot!O13</f>
        <v>2210.79263010359</v>
      </c>
      <c r="G13" s="3">
        <f>[4]Kaikki_autot!O13</f>
        <v>2210.79263010359</v>
      </c>
      <c r="H13" s="3">
        <f>[5]Kaikki_autot!O13</f>
        <v>2210.79263010359</v>
      </c>
      <c r="I13" s="3">
        <f>[6]Kaikki_autot!O13</f>
        <v>2210.79263010359</v>
      </c>
      <c r="J13" s="3"/>
      <c r="K13" s="3">
        <f>[1]Kaikki_autot!S13</f>
        <v>4526.3080439672549</v>
      </c>
      <c r="L13" s="3">
        <f>[2]Kaikki_autot!T13</f>
        <v>4526.3080439672549</v>
      </c>
      <c r="M13" s="3">
        <f>[3]Kaikki_autot!T13</f>
        <v>4526.3080439672549</v>
      </c>
      <c r="N13" s="3">
        <f>[4]Kaikki_autot!T13</f>
        <v>4526.3080439672549</v>
      </c>
      <c r="O13" s="3">
        <f>[5]Kaikki_autot!T13</f>
        <v>4526.3080439672549</v>
      </c>
      <c r="P13" s="3">
        <f>[6]Kaikki_autot!T13</f>
        <v>4526.3080439672549</v>
      </c>
      <c r="Q13" s="3"/>
      <c r="R13" s="3">
        <f>[1]Kaikki_autot!X13</f>
        <v>4484.9919235214757</v>
      </c>
      <c r="S13" s="3">
        <f>[2]Kaikki_autot!Y13</f>
        <v>4484.9919235214757</v>
      </c>
      <c r="T13" s="3">
        <f>[3]Kaikki_autot!Y13</f>
        <v>4484.9919235214757</v>
      </c>
      <c r="U13" s="3">
        <f>[4]Kaikki_autot!Y13</f>
        <v>4484.9919235214757</v>
      </c>
      <c r="V13" s="3">
        <f>[5]Kaikki_autot!Y13</f>
        <v>4484.9919235214757</v>
      </c>
      <c r="W13" s="3">
        <f>[6]Kaikki_autot!Y13</f>
        <v>4484.9919235214757</v>
      </c>
      <c r="X13" s="3"/>
      <c r="Y13" s="3">
        <f>[1]Kaikki_autot!AC13</f>
        <v>3027.9881036100805</v>
      </c>
      <c r="Z13" s="3">
        <f>[2]Kaikki_autot!AD13</f>
        <v>3027.9881036100805</v>
      </c>
      <c r="AA13" s="3">
        <f>[3]Kaikki_autot!AD13</f>
        <v>3027.9881036100805</v>
      </c>
      <c r="AB13" s="3">
        <f>[4]Kaikki_autot!AD13</f>
        <v>3027.9881036100805</v>
      </c>
      <c r="AC13" s="3">
        <f>[5]Kaikki_autot!AD13</f>
        <v>3027.9881036100805</v>
      </c>
      <c r="AD13" s="3">
        <f>[6]Kaikki_autot!AD13</f>
        <v>3027.9881036100805</v>
      </c>
      <c r="AE13" s="3"/>
      <c r="AF13" s="3">
        <f>[1]Kaikki_autot!AH13</f>
        <v>1693.0463082704505</v>
      </c>
      <c r="AG13" s="3">
        <f>[2]Kaikki_autot!AI13</f>
        <v>1693.0463082704505</v>
      </c>
      <c r="AH13" s="3">
        <f>[3]Kaikki_autot!AI13</f>
        <v>1693.0463082704505</v>
      </c>
      <c r="AI13" s="3">
        <f>[4]Kaikki_autot!AI13</f>
        <v>1693.0463082704505</v>
      </c>
      <c r="AJ13" s="3">
        <f>[5]Kaikki_autot!AI13</f>
        <v>1693.0463082704505</v>
      </c>
      <c r="AK13" s="3">
        <f>[6]Kaikki_autot!AI13</f>
        <v>1693.0463082704505</v>
      </c>
      <c r="AL13" s="3"/>
      <c r="AM13" s="3">
        <f>[1]Kaikki_autot!AR13</f>
        <v>293.98819140695491</v>
      </c>
      <c r="AN13" s="3">
        <f>[2]Kaikki_autot!AS13</f>
        <v>293.98819140695491</v>
      </c>
      <c r="AO13" s="3">
        <f>[3]Kaikki_autot!AS13</f>
        <v>293.98819140695491</v>
      </c>
      <c r="AP13" s="3">
        <f>[4]Kaikki_autot!AS13</f>
        <v>293.98819140695491</v>
      </c>
      <c r="AQ13" s="3">
        <f>[5]Kaikki_autot!AS13</f>
        <v>293.98819140695491</v>
      </c>
      <c r="AR13" s="3">
        <f>[6]Kaikki_autot!AS13</f>
        <v>293.98819140695491</v>
      </c>
    </row>
    <row r="14" spans="3:44" x14ac:dyDescent="0.35">
      <c r="C14" s="13" t="s">
        <v>8</v>
      </c>
      <c r="D14" s="3">
        <f>[1]Kaikki_autot!N14</f>
        <v>7875.530806202386</v>
      </c>
      <c r="E14" s="3">
        <f>[2]Kaikki_autot!O14</f>
        <v>8115.530806202386</v>
      </c>
      <c r="F14" s="3">
        <f>[3]Kaikki_autot!O14</f>
        <v>8859.9205763847858</v>
      </c>
      <c r="G14" s="3">
        <f>[4]Kaikki_autot!O14</f>
        <v>8747.0994110227221</v>
      </c>
      <c r="H14" s="3">
        <f>[5]Kaikki_autot!O14</f>
        <v>8747.0994110227221</v>
      </c>
      <c r="I14" s="3">
        <f>[6]Kaikki_autot!O14</f>
        <v>8747.0994110227221</v>
      </c>
      <c r="J14" s="3"/>
      <c r="K14" s="3">
        <f>[1]Kaikki_autot!S14</f>
        <v>57295.929188822956</v>
      </c>
      <c r="L14" s="3">
        <f>[2]Kaikki_autot!T14</f>
        <v>43213.429188822949</v>
      </c>
      <c r="M14" s="3">
        <f>[3]Kaikki_autot!T14</f>
        <v>66929.521541313006</v>
      </c>
      <c r="N14" s="3">
        <f>[4]Kaikki_autot!T14</f>
        <v>88936.923495860421</v>
      </c>
      <c r="O14" s="3">
        <f>[5]Kaikki_autot!T14</f>
        <v>88936.923495860421</v>
      </c>
      <c r="P14" s="3">
        <f>[6]Kaikki_autot!T14</f>
        <v>88936.923495860421</v>
      </c>
      <c r="Q14" s="3"/>
      <c r="R14" s="3">
        <f>[1]Kaikki_autot!X14</f>
        <v>176304.52188292507</v>
      </c>
      <c r="S14" s="3">
        <f>[2]Kaikki_autot!Y14</f>
        <v>105348.90951705255</v>
      </c>
      <c r="T14" s="3">
        <f>[3]Kaikki_autot!Y14</f>
        <v>212108.87209576584</v>
      </c>
      <c r="U14" s="3">
        <f>[4]Kaikki_autot!Y14</f>
        <v>276829.62457084382</v>
      </c>
      <c r="V14" s="3">
        <f>[5]Kaikki_autot!Y14</f>
        <v>276829.62457084382</v>
      </c>
      <c r="W14" s="3">
        <f>[6]Kaikki_autot!Y14</f>
        <v>276829.62457084382</v>
      </c>
      <c r="X14" s="3"/>
      <c r="Y14" s="3">
        <f>[1]Kaikki_autot!AC14</f>
        <v>389876.73424214555</v>
      </c>
      <c r="Z14" s="3">
        <f>[2]Kaikki_autot!AD14</f>
        <v>221600.89511013686</v>
      </c>
      <c r="AA14" s="3">
        <f>[3]Kaikki_autot!AD14</f>
        <v>441690.96939754306</v>
      </c>
      <c r="AB14" s="3">
        <f>[4]Kaikki_autot!AD14</f>
        <v>548145.04354536894</v>
      </c>
      <c r="AC14" s="3">
        <f>[5]Kaikki_autot!AD14</f>
        <v>548145.04354536894</v>
      </c>
      <c r="AD14" s="3">
        <f>[6]Kaikki_autot!AD14</f>
        <v>548145.04354536894</v>
      </c>
      <c r="AE14" s="3"/>
      <c r="AF14" s="3">
        <f>[1]Kaikki_autot!AH14</f>
        <v>688042.60332733183</v>
      </c>
      <c r="AG14" s="3">
        <f>[2]Kaikki_autot!AI14</f>
        <v>411443.96933483164</v>
      </c>
      <c r="AH14" s="3">
        <f>[3]Kaikki_autot!AI14</f>
        <v>745635.62259021541</v>
      </c>
      <c r="AI14" s="3">
        <f>[4]Kaikki_autot!AI14</f>
        <v>874223.03868574114</v>
      </c>
      <c r="AJ14" s="3">
        <f>[5]Kaikki_autot!AI14</f>
        <v>874223.03868574114</v>
      </c>
      <c r="AK14" s="3">
        <f>[6]Kaikki_autot!AI14</f>
        <v>874223.03868574114</v>
      </c>
      <c r="AL14" s="3"/>
      <c r="AM14" s="3">
        <f>[1]Kaikki_autot!AR14</f>
        <v>1470671.209079447</v>
      </c>
      <c r="AN14" s="3">
        <f>[2]Kaikki_autot!AS14</f>
        <v>977115.16912264598</v>
      </c>
      <c r="AO14" s="3">
        <f>[3]Kaikki_autot!AS14</f>
        <v>1510099.1182061087</v>
      </c>
      <c r="AP14" s="3">
        <f>[4]Kaikki_autot!AS14</f>
        <v>1624262.3167484109</v>
      </c>
      <c r="AQ14" s="3">
        <f>[5]Kaikki_autot!AS14</f>
        <v>1624262.3167484109</v>
      </c>
      <c r="AR14" s="3">
        <f>[6]Kaikki_autot!AS14</f>
        <v>1624262.3167484109</v>
      </c>
    </row>
    <row r="15" spans="3:44" x14ac:dyDescent="0.35">
      <c r="C15" s="13" t="s">
        <v>9</v>
      </c>
      <c r="D15" s="6">
        <f>[1]Kaikki_autot!N15</f>
        <v>40912.6689121987</v>
      </c>
      <c r="E15" s="36">
        <f>[2]Kaikki_autot!O15</f>
        <v>40552.668912198707</v>
      </c>
      <c r="F15" s="6">
        <f>[3]Kaikki_autot!O15</f>
        <v>42927.592226380504</v>
      </c>
      <c r="G15" s="6">
        <f>[4]Kaikki_autot!O15</f>
        <v>43224.164710501122</v>
      </c>
      <c r="H15" s="6">
        <f>[5]Kaikki_autot!O15</f>
        <v>43224.164710501122</v>
      </c>
      <c r="I15" s="6">
        <f>[6]Kaikki_autot!O15</f>
        <v>43224.164710501122</v>
      </c>
      <c r="J15" s="6"/>
      <c r="K15" s="6">
        <f>[1]Kaikki_autot!S15</f>
        <v>168033.41644853272</v>
      </c>
      <c r="L15" s="36">
        <f>[2]Kaikki_autot!T15</f>
        <v>140434.24978186606</v>
      </c>
      <c r="M15" s="6">
        <f>[3]Kaikki_autot!T15</f>
        <v>190085.95326552357</v>
      </c>
      <c r="N15" s="6">
        <f>[4]Kaikki_autot!T15</f>
        <v>233412.37366977445</v>
      </c>
      <c r="O15" s="6">
        <f>[5]Kaikki_autot!T15</f>
        <v>233412.37366977445</v>
      </c>
      <c r="P15" s="6">
        <f>[6]Kaikki_autot!T15</f>
        <v>233412.37366977445</v>
      </c>
      <c r="Q15" s="6"/>
      <c r="R15" s="6">
        <f>[1]Kaikki_autot!X15</f>
        <v>349340.39384061482</v>
      </c>
      <c r="S15" s="36">
        <f>[2]Kaikki_autot!Y15</f>
        <v>249999.98549617518</v>
      </c>
      <c r="T15" s="6">
        <f>[3]Kaikki_autot!Y15</f>
        <v>410442.51419670228</v>
      </c>
      <c r="U15" s="6">
        <f>[4]Kaikki_autot!Y15</f>
        <v>599999.68562611938</v>
      </c>
      <c r="V15" s="6">
        <f>[5]Kaikki_autot!Y15</f>
        <v>599999.68562611938</v>
      </c>
      <c r="W15" s="6">
        <f>[6]Kaikki_autot!Y15</f>
        <v>599999.68562611938</v>
      </c>
      <c r="X15" s="6"/>
      <c r="Y15" s="6">
        <f>[1]Kaikki_autot!AC15</f>
        <v>572345.09694930864</v>
      </c>
      <c r="Z15" s="36">
        <f>[2]Kaikki_autot!AD15</f>
        <v>378520.24982777587</v>
      </c>
      <c r="AA15" s="6">
        <f>[3]Kaikki_autot!AD15</f>
        <v>650752.57093969488</v>
      </c>
      <c r="AB15" s="6">
        <f>[4]Kaikki_autot!AD15</f>
        <v>1011195.2430215634</v>
      </c>
      <c r="AC15" s="6">
        <f>[5]Kaikki_autot!AD15</f>
        <v>1011195.2430215634</v>
      </c>
      <c r="AD15" s="6">
        <f>[6]Kaikki_autot!AD15</f>
        <v>1011195.2430215634</v>
      </c>
      <c r="AE15" s="6"/>
      <c r="AF15" s="6">
        <f>[1]Kaikki_autot!AH15</f>
        <v>850699.22450948751</v>
      </c>
      <c r="AG15" s="36">
        <f>[2]Kaikki_autot!AI15</f>
        <v>555067.95915656153</v>
      </c>
      <c r="AH15" s="6">
        <f>[3]Kaikki_autot!AI15</f>
        <v>931942.0347877352</v>
      </c>
      <c r="AI15" s="6">
        <f>[4]Kaikki_autot!AI15</f>
        <v>1387716.1769520999</v>
      </c>
      <c r="AJ15" s="6">
        <f>[5]Kaikki_autot!AI15</f>
        <v>1387716.1769520999</v>
      </c>
      <c r="AK15" s="6">
        <f>[6]Kaikki_autot!AI15</f>
        <v>1387716.1769520999</v>
      </c>
      <c r="AL15" s="6"/>
      <c r="AM15" s="6">
        <f>[1]Kaikki_autot!AR15</f>
        <v>1555499.4731260687</v>
      </c>
      <c r="AN15" s="36">
        <f>[2]Kaikki_autot!AS15</f>
        <v>1056290.6671001299</v>
      </c>
      <c r="AO15" s="6">
        <f>[3]Kaikki_autot!AS15</f>
        <v>1606667.2196623641</v>
      </c>
      <c r="AP15" s="6">
        <f>[4]Kaikki_autot!AS15</f>
        <v>1993797.9770895015</v>
      </c>
      <c r="AQ15" s="6">
        <f>[5]Kaikki_autot!AS15</f>
        <v>1993797.9770895015</v>
      </c>
      <c r="AR15" s="6">
        <f>[6]Kaikki_autot!AS15</f>
        <v>1993797.9770895015</v>
      </c>
    </row>
    <row r="16" spans="3:44" x14ac:dyDescent="0.35">
      <c r="C16" s="13" t="s">
        <v>10</v>
      </c>
      <c r="D16" s="3">
        <f>[1]Kaikki_autot!N16</f>
        <v>1</v>
      </c>
      <c r="E16" s="3">
        <f>[2]Kaikki_autot!O16</f>
        <v>1</v>
      </c>
      <c r="F16" s="3">
        <f>[3]Kaikki_autot!O16</f>
        <v>1</v>
      </c>
      <c r="G16" s="3">
        <f>[4]Kaikki_autot!O16</f>
        <v>1</v>
      </c>
      <c r="H16" s="3">
        <f>[5]Kaikki_autot!O16</f>
        <v>1</v>
      </c>
      <c r="I16" s="3">
        <f>[6]Kaikki_autot!O16</f>
        <v>1</v>
      </c>
      <c r="J16" s="3"/>
      <c r="K16" s="3">
        <f>[1]Kaikki_autot!S16</f>
        <v>0.93296495339105068</v>
      </c>
      <c r="L16" s="3">
        <f>[2]Kaikki_autot!T16</f>
        <v>0.93296495339105068</v>
      </c>
      <c r="M16" s="3">
        <f>[3]Kaikki_autot!T16</f>
        <v>0.93296495339105068</v>
      </c>
      <c r="N16" s="3">
        <f>[4]Kaikki_autot!T16</f>
        <v>0.93296495339105068</v>
      </c>
      <c r="O16" s="3">
        <f>[5]Kaikki_autot!T16</f>
        <v>0.93296495339105068</v>
      </c>
      <c r="P16" s="3">
        <f>[6]Kaikki_autot!T16</f>
        <v>0.93296495339105068</v>
      </c>
      <c r="Q16" s="3"/>
      <c r="R16" s="3">
        <f>[1]Kaikki_autot!X16</f>
        <v>0.72908933979683133</v>
      </c>
      <c r="S16" s="3">
        <f>[2]Kaikki_autot!Y16</f>
        <v>0.72908933979683133</v>
      </c>
      <c r="T16" s="3">
        <f>[3]Kaikki_autot!Y16</f>
        <v>0.72908933979683133</v>
      </c>
      <c r="U16" s="3">
        <f>[4]Kaikki_autot!Y16</f>
        <v>0.72908933979683133</v>
      </c>
      <c r="V16" s="3">
        <f>[5]Kaikki_autot!Y16</f>
        <v>0.72908933979683133</v>
      </c>
      <c r="W16" s="3">
        <f>[6]Kaikki_autot!Y16</f>
        <v>0.72908933979683133</v>
      </c>
      <c r="X16" s="3"/>
      <c r="Y16" s="3">
        <f>[1]Kaikki_autot!AC16</f>
        <v>0.44291067354936237</v>
      </c>
      <c r="Z16" s="3">
        <f>[2]Kaikki_autot!AD16</f>
        <v>0.44291067354936237</v>
      </c>
      <c r="AA16" s="3">
        <f>[3]Kaikki_autot!AD16</f>
        <v>0.44291067354936237</v>
      </c>
      <c r="AB16" s="3">
        <f>[4]Kaikki_autot!AD16</f>
        <v>0.44291067354936237</v>
      </c>
      <c r="AC16" s="3">
        <f>[5]Kaikki_autot!AD16</f>
        <v>0.44291067354936237</v>
      </c>
      <c r="AD16" s="3">
        <f>[6]Kaikki_autot!AD16</f>
        <v>0.44291067354936237</v>
      </c>
      <c r="AE16" s="3"/>
      <c r="AF16" s="3">
        <f>[1]Kaikki_autot!AH16</f>
        <v>0.21524839841043911</v>
      </c>
      <c r="AG16" s="3">
        <f>[2]Kaikki_autot!AI16</f>
        <v>0.21524839841043911</v>
      </c>
      <c r="AH16" s="3">
        <f>[3]Kaikki_autot!AI16</f>
        <v>0.21524839841043911</v>
      </c>
      <c r="AI16" s="3">
        <f>[4]Kaikki_autot!AI16</f>
        <v>0.21524839841043911</v>
      </c>
      <c r="AJ16" s="3">
        <f>[5]Kaikki_autot!AI16</f>
        <v>0.21524839841043911</v>
      </c>
      <c r="AK16" s="3">
        <f>[6]Kaikki_autot!AI16</f>
        <v>0.21524839841043911</v>
      </c>
      <c r="AL16" s="3"/>
      <c r="AM16" s="3">
        <f>[1]Kaikki_autot!AR16</f>
        <v>2.4939823200196783E-2</v>
      </c>
      <c r="AN16" s="3">
        <f>[2]Kaikki_autot!AS16</f>
        <v>2.4939823200196783E-2</v>
      </c>
      <c r="AO16" s="3">
        <f>[3]Kaikki_autot!AS16</f>
        <v>2.4939823200196783E-2</v>
      </c>
      <c r="AP16" s="3">
        <f>[4]Kaikki_autot!AS16</f>
        <v>2.4939823200196783E-2</v>
      </c>
      <c r="AQ16" s="3">
        <f>[5]Kaikki_autot!AS16</f>
        <v>2.4939823200196783E-2</v>
      </c>
      <c r="AR16" s="3">
        <f>[6]Kaikki_autot!AS16</f>
        <v>2.4939823200196783E-2</v>
      </c>
    </row>
    <row r="17" spans="3:44" x14ac:dyDescent="0.35">
      <c r="C17" s="1" t="s">
        <v>11</v>
      </c>
      <c r="D17" s="7">
        <f>[1]Kaikki_autot!N17</f>
        <v>2776716.1472783089</v>
      </c>
      <c r="E17" s="7">
        <f>[2]Kaikki_autot!O17</f>
        <v>2776716.1472783089</v>
      </c>
      <c r="F17" s="7">
        <f>[3]Kaikki_autot!O17</f>
        <v>2776716.1472783093</v>
      </c>
      <c r="G17" s="7">
        <f>[4]Kaikki_autot!O17</f>
        <v>2776480.9065368404</v>
      </c>
      <c r="H17" s="7">
        <f>[5]Kaikki_autot!O17</f>
        <v>2776480.9065368404</v>
      </c>
      <c r="I17" s="7">
        <f>[6]Kaikki_autot!O17</f>
        <v>2776480.9065368404</v>
      </c>
      <c r="J17" s="7"/>
      <c r="K17" s="7">
        <f>[1]Kaikki_autot!S17</f>
        <v>2838314.5279305498</v>
      </c>
      <c r="L17" s="7">
        <f>[2]Kaikki_autot!T17</f>
        <v>2838314.5279305493</v>
      </c>
      <c r="M17" s="7">
        <f>[3]Kaikki_autot!T17</f>
        <v>2838314.5279305498</v>
      </c>
      <c r="N17" s="7">
        <f>[4]Kaikki_autot!T17</f>
        <v>2836570.2994957874</v>
      </c>
      <c r="O17" s="7">
        <f>[5]Kaikki_autot!T17</f>
        <v>2836570.2994957874</v>
      </c>
      <c r="P17" s="7">
        <f>[6]Kaikki_autot!T17</f>
        <v>2836570.2994957874</v>
      </c>
      <c r="Q17" s="7"/>
      <c r="R17" s="7">
        <f>[1]Kaikki_autot!X17</f>
        <v>2917450.0847523804</v>
      </c>
      <c r="S17" s="7">
        <f>[2]Kaikki_autot!Y17</f>
        <v>2917450.0847523799</v>
      </c>
      <c r="T17" s="7">
        <f>[3]Kaikki_autot!Y17</f>
        <v>2917450.0847523804</v>
      </c>
      <c r="U17" s="7">
        <f>[4]Kaikki_autot!Y17</f>
        <v>2915519.1696284148</v>
      </c>
      <c r="V17" s="7">
        <f>[5]Kaikki_autot!Y17</f>
        <v>2915519.1696284148</v>
      </c>
      <c r="W17" s="7">
        <f>[6]Kaikki_autot!Y17</f>
        <v>2915519.1696284148</v>
      </c>
      <c r="X17" s="7"/>
      <c r="Y17" s="7">
        <f>[1]Kaikki_autot!AC17</f>
        <v>2918646.2877753037</v>
      </c>
      <c r="Z17" s="7">
        <f>[2]Kaikki_autot!AD17</f>
        <v>2918646.2877753032</v>
      </c>
      <c r="AA17" s="7">
        <f>[3]Kaikki_autot!AD17</f>
        <v>2918646.2877753042</v>
      </c>
      <c r="AB17" s="7">
        <f>[4]Kaikki_autot!AD17</f>
        <v>2917453.8458032599</v>
      </c>
      <c r="AC17" s="7">
        <f>[5]Kaikki_autot!AD17</f>
        <v>2917453.8458032599</v>
      </c>
      <c r="AD17" s="7">
        <f>[6]Kaikki_autot!AD17</f>
        <v>2917453.8458032599</v>
      </c>
      <c r="AE17" s="7"/>
      <c r="AF17" s="7">
        <f>[1]Kaikki_autot!AH17</f>
        <v>2974291.9270923184</v>
      </c>
      <c r="AG17" s="7">
        <f>[2]Kaikki_autot!AI17</f>
        <v>2974291.9270923189</v>
      </c>
      <c r="AH17" s="7">
        <f>[3]Kaikki_autot!AI17</f>
        <v>2974291.9270923194</v>
      </c>
      <c r="AI17" s="7">
        <f>[4]Kaikki_autot!AI17</f>
        <v>2973735.6765781897</v>
      </c>
      <c r="AJ17" s="7">
        <f>[5]Kaikki_autot!AI17</f>
        <v>2973735.6765781897</v>
      </c>
      <c r="AK17" s="7">
        <f>[6]Kaikki_autot!AI17</f>
        <v>2973735.6765781897</v>
      </c>
      <c r="AL17" s="7"/>
      <c r="AM17" s="7">
        <f>[1]Kaikki_autot!AR17</f>
        <v>3149783.5818980485</v>
      </c>
      <c r="AN17" s="7">
        <f>[2]Kaikki_autot!AS17</f>
        <v>3149783.5818980504</v>
      </c>
      <c r="AO17" s="7">
        <f>[3]Kaikki_autot!AS17</f>
        <v>3149783.581898049</v>
      </c>
      <c r="AP17" s="7">
        <f>[4]Kaikki_autot!AS17</f>
        <v>3149738.4575352329</v>
      </c>
      <c r="AQ17" s="7">
        <f>[5]Kaikki_autot!AS17</f>
        <v>3149738.4575352329</v>
      </c>
      <c r="AR17" s="7">
        <f>[6]Kaikki_autot!AS17</f>
        <v>3149738.4575352329</v>
      </c>
    </row>
    <row r="18" spans="3:44" x14ac:dyDescent="0.35">
      <c r="C18" s="14" t="s">
        <v>12</v>
      </c>
      <c r="D18" s="8">
        <f>[1]Kaikki_autot!N18</f>
        <v>7867.5693204599784</v>
      </c>
      <c r="E18" s="8">
        <f>[2]Kaikki_autot!O18</f>
        <v>7867.5693204599784</v>
      </c>
      <c r="F18" s="8">
        <f>[3]Kaikki_autot!O18</f>
        <v>7867.5693204599784</v>
      </c>
      <c r="G18" s="8">
        <f>[4]Kaikki_autot!O18</f>
        <v>7867.5693204599784</v>
      </c>
      <c r="H18" s="8">
        <f>[5]Kaikki_autot!O18</f>
        <v>7867.5693204599784</v>
      </c>
      <c r="I18" s="8">
        <f>[6]Kaikki_autot!O18</f>
        <v>7867.5693204599784</v>
      </c>
      <c r="J18" s="8"/>
      <c r="K18" s="8">
        <f>[1]Kaikki_autot!S18</f>
        <v>4784.0493450945514</v>
      </c>
      <c r="L18" s="8">
        <f>[2]Kaikki_autot!T18</f>
        <v>4784.0493450945514</v>
      </c>
      <c r="M18" s="8">
        <f>[3]Kaikki_autot!T18</f>
        <v>4784.0493450945514</v>
      </c>
      <c r="N18" s="8">
        <f>[4]Kaikki_autot!T18</f>
        <v>4784.0493450945514</v>
      </c>
      <c r="O18" s="8">
        <f>[5]Kaikki_autot!T18</f>
        <v>4784.0493450945514</v>
      </c>
      <c r="P18" s="8">
        <f>[6]Kaikki_autot!T18</f>
        <v>4784.0493450945514</v>
      </c>
      <c r="Q18" s="8"/>
      <c r="R18" s="8">
        <f>[1]Kaikki_autot!X18</f>
        <v>3773.2975439626066</v>
      </c>
      <c r="S18" s="8">
        <f>[2]Kaikki_autot!Y18</f>
        <v>3773.2975439626066</v>
      </c>
      <c r="T18" s="8">
        <f>[3]Kaikki_autot!Y18</f>
        <v>3773.2975439626066</v>
      </c>
      <c r="U18" s="8">
        <f>[4]Kaikki_autot!Y18</f>
        <v>3773.2975439626066</v>
      </c>
      <c r="V18" s="8">
        <f>[5]Kaikki_autot!Y18</f>
        <v>3773.2975439626066</v>
      </c>
      <c r="W18" s="8">
        <f>[6]Kaikki_autot!Y18</f>
        <v>3773.2975439626066</v>
      </c>
      <c r="X18" s="8"/>
      <c r="Y18" s="8">
        <f>[1]Kaikki_autot!AC18</f>
        <v>3647.5129877927566</v>
      </c>
      <c r="Z18" s="8">
        <f>[2]Kaikki_autot!AD18</f>
        <v>3647.5129877927566</v>
      </c>
      <c r="AA18" s="8">
        <f>[3]Kaikki_autot!AD18</f>
        <v>3647.5129877927566</v>
      </c>
      <c r="AB18" s="8">
        <f>[4]Kaikki_autot!AD18</f>
        <v>3647.5129877927566</v>
      </c>
      <c r="AC18" s="8">
        <f>[5]Kaikki_autot!AD18</f>
        <v>3647.5129877927566</v>
      </c>
      <c r="AD18" s="8">
        <f>[6]Kaikki_autot!AD18</f>
        <v>3647.5129877927566</v>
      </c>
      <c r="AE18" s="8"/>
      <c r="AF18" s="8">
        <f>[1]Kaikki_autot!AH18</f>
        <v>3875.0212462422992</v>
      </c>
      <c r="AG18" s="8">
        <f>[2]Kaikki_autot!AI18</f>
        <v>3875.0212462422992</v>
      </c>
      <c r="AH18" s="8">
        <f>[3]Kaikki_autot!AI18</f>
        <v>3875.0212462422992</v>
      </c>
      <c r="AI18" s="8">
        <f>[4]Kaikki_autot!AI18</f>
        <v>3875.0212462422992</v>
      </c>
      <c r="AJ18" s="8">
        <f>[5]Kaikki_autot!AI18</f>
        <v>3875.0212462422992</v>
      </c>
      <c r="AK18" s="8">
        <f>[6]Kaikki_autot!AI18</f>
        <v>3875.0212462422992</v>
      </c>
      <c r="AL18" s="8"/>
      <c r="AM18" s="8">
        <f>[1]Kaikki_autot!AR18</f>
        <v>4534.2140089916593</v>
      </c>
      <c r="AN18" s="8">
        <f>[2]Kaikki_autot!AS18</f>
        <v>4534.2140089916593</v>
      </c>
      <c r="AO18" s="8">
        <f>[3]Kaikki_autot!AS18</f>
        <v>4534.2140089916593</v>
      </c>
      <c r="AP18" s="8">
        <f>[4]Kaikki_autot!AS18</f>
        <v>4534.2140089916593</v>
      </c>
      <c r="AQ18" s="8">
        <f>[5]Kaikki_autot!AS18</f>
        <v>4534.2140089916593</v>
      </c>
      <c r="AR18" s="8">
        <f>[6]Kaikki_autot!AS18</f>
        <v>4534.2140089916593</v>
      </c>
    </row>
    <row r="19" spans="3:44" x14ac:dyDescent="0.35">
      <c r="C19" s="15" t="s">
        <v>13</v>
      </c>
      <c r="D19" s="9">
        <f>[1]Kaikki_autot!N19</f>
        <v>0</v>
      </c>
      <c r="E19" s="9">
        <f>[2]Kaikki_autot!O19</f>
        <v>0</v>
      </c>
      <c r="F19" s="9">
        <f>[3]Kaikki_autot!O19</f>
        <v>0</v>
      </c>
      <c r="G19" s="9">
        <f>[4]Kaikki_autot!O19</f>
        <v>0</v>
      </c>
      <c r="H19" s="9">
        <f>[5]Kaikki_autot!O19</f>
        <v>0</v>
      </c>
      <c r="I19" s="9">
        <f>[6]Kaikki_autot!O19</f>
        <v>0</v>
      </c>
      <c r="J19" s="9"/>
      <c r="K19" s="9">
        <f>[1]Kaikki_autot!S19</f>
        <v>0</v>
      </c>
      <c r="L19" s="9">
        <f>[2]Kaikki_autot!T19</f>
        <v>0</v>
      </c>
      <c r="M19" s="9">
        <f>[3]Kaikki_autot!T19</f>
        <v>0</v>
      </c>
      <c r="N19" s="9">
        <f>[4]Kaikki_autot!T19</f>
        <v>0</v>
      </c>
      <c r="O19" s="9">
        <f>[5]Kaikki_autot!T19</f>
        <v>0</v>
      </c>
      <c r="P19" s="9">
        <f>[6]Kaikki_autot!T19</f>
        <v>0</v>
      </c>
      <c r="Q19" s="9"/>
      <c r="R19" s="9">
        <f>[1]Kaikki_autot!X19</f>
        <v>0</v>
      </c>
      <c r="S19" s="9">
        <f>[2]Kaikki_autot!Y19</f>
        <v>0</v>
      </c>
      <c r="T19" s="9">
        <f>[3]Kaikki_autot!Y19</f>
        <v>0</v>
      </c>
      <c r="U19" s="9">
        <f>[4]Kaikki_autot!Y19</f>
        <v>0</v>
      </c>
      <c r="V19" s="9">
        <f>[5]Kaikki_autot!Y19</f>
        <v>0</v>
      </c>
      <c r="W19" s="9">
        <f>[6]Kaikki_autot!Y19</f>
        <v>0</v>
      </c>
      <c r="X19" s="9"/>
      <c r="Y19" s="9">
        <f>[1]Kaikki_autot!AC19</f>
        <v>0</v>
      </c>
      <c r="Z19" s="9">
        <f>[2]Kaikki_autot!AD19</f>
        <v>0</v>
      </c>
      <c r="AA19" s="9">
        <f>[3]Kaikki_autot!AD19</f>
        <v>0</v>
      </c>
      <c r="AB19" s="9">
        <f>[4]Kaikki_autot!AD19</f>
        <v>0</v>
      </c>
      <c r="AC19" s="9">
        <f>[5]Kaikki_autot!AD19</f>
        <v>0</v>
      </c>
      <c r="AD19" s="9">
        <f>[6]Kaikki_autot!AD19</f>
        <v>0</v>
      </c>
      <c r="AE19" s="9"/>
      <c r="AF19" s="9">
        <f>[1]Kaikki_autot!AH19</f>
        <v>0</v>
      </c>
      <c r="AG19" s="9">
        <f>[2]Kaikki_autot!AI19</f>
        <v>0</v>
      </c>
      <c r="AH19" s="9">
        <f>[3]Kaikki_autot!AI19</f>
        <v>0</v>
      </c>
      <c r="AI19" s="9">
        <f>[4]Kaikki_autot!AI19</f>
        <v>0</v>
      </c>
      <c r="AJ19" s="9">
        <f>[5]Kaikki_autot!AI19</f>
        <v>0</v>
      </c>
      <c r="AK19" s="9">
        <f>[6]Kaikki_autot!AI19</f>
        <v>0</v>
      </c>
      <c r="AL19" s="9"/>
      <c r="AM19" s="9">
        <f>[1]Kaikki_autot!AR19</f>
        <v>0</v>
      </c>
      <c r="AN19" s="9">
        <f>[2]Kaikki_autot!AS19</f>
        <v>0</v>
      </c>
      <c r="AO19" s="9">
        <f>[3]Kaikki_autot!AS19</f>
        <v>0</v>
      </c>
      <c r="AP19" s="9">
        <f>[4]Kaikki_autot!AS19</f>
        <v>0</v>
      </c>
      <c r="AQ19" s="9">
        <f>[5]Kaikki_autot!AS19</f>
        <v>0</v>
      </c>
      <c r="AR19" s="9">
        <f>[6]Kaikki_autot!AS19</f>
        <v>0</v>
      </c>
    </row>
    <row r="20" spans="3:44" x14ac:dyDescent="0.35">
      <c r="C20" s="15" t="s">
        <v>14</v>
      </c>
      <c r="D20" s="9">
        <f>[1]Kaikki_autot!N20</f>
        <v>315889.10718001839</v>
      </c>
      <c r="E20" s="9">
        <f>[2]Kaikki_autot!O20</f>
        <v>315889.10718001839</v>
      </c>
      <c r="F20" s="9">
        <f>[3]Kaikki_autot!O20</f>
        <v>315889.10718001839</v>
      </c>
      <c r="G20" s="9">
        <f>[4]Kaikki_autot!O20</f>
        <v>315889.10718001839</v>
      </c>
      <c r="H20" s="9">
        <f>[5]Kaikki_autot!O20</f>
        <v>315889.10718001839</v>
      </c>
      <c r="I20" s="9">
        <f>[6]Kaikki_autot!O20</f>
        <v>315889.10718001839</v>
      </c>
      <c r="J20" s="9"/>
      <c r="K20" s="9">
        <f>[1]Kaikki_autot!S20</f>
        <v>301924.08066777146</v>
      </c>
      <c r="L20" s="9">
        <f>[2]Kaikki_autot!T20</f>
        <v>301924.08066777146</v>
      </c>
      <c r="M20" s="9">
        <f>[3]Kaikki_autot!T20</f>
        <v>301924.08066777146</v>
      </c>
      <c r="N20" s="9">
        <f>[4]Kaikki_autot!T20</f>
        <v>301924.08066777146</v>
      </c>
      <c r="O20" s="9">
        <f>[5]Kaikki_autot!T20</f>
        <v>301924.08066777146</v>
      </c>
      <c r="P20" s="9">
        <f>[6]Kaikki_autot!T20</f>
        <v>301924.08066777146</v>
      </c>
      <c r="Q20" s="9"/>
      <c r="R20" s="9">
        <f>[1]Kaikki_autot!X20</f>
        <v>292130.2089300825</v>
      </c>
      <c r="S20" s="9">
        <f>[2]Kaikki_autot!Y20</f>
        <v>292130.2089300825</v>
      </c>
      <c r="T20" s="9">
        <f>[3]Kaikki_autot!Y20</f>
        <v>292130.2089300825</v>
      </c>
      <c r="U20" s="9">
        <f>[4]Kaikki_autot!Y20</f>
        <v>292130.2089300825</v>
      </c>
      <c r="V20" s="9">
        <f>[5]Kaikki_autot!Y20</f>
        <v>292130.2089300825</v>
      </c>
      <c r="W20" s="9">
        <f>[6]Kaikki_autot!Y20</f>
        <v>292130.2089300825</v>
      </c>
      <c r="X20" s="9"/>
      <c r="Y20" s="9">
        <f>[1]Kaikki_autot!AC20</f>
        <v>278000.36046579154</v>
      </c>
      <c r="Z20" s="9">
        <f>[2]Kaikki_autot!AD20</f>
        <v>278000.36046579154</v>
      </c>
      <c r="AA20" s="9">
        <f>[3]Kaikki_autot!AD20</f>
        <v>278000.36046579154</v>
      </c>
      <c r="AB20" s="9">
        <f>[4]Kaikki_autot!AD20</f>
        <v>278000.36046579154</v>
      </c>
      <c r="AC20" s="9">
        <f>[5]Kaikki_autot!AD20</f>
        <v>278000.36046579154</v>
      </c>
      <c r="AD20" s="9">
        <f>[6]Kaikki_autot!AD20</f>
        <v>278000.36046579154</v>
      </c>
      <c r="AE20" s="9"/>
      <c r="AF20" s="9">
        <f>[1]Kaikki_autot!AH20</f>
        <v>258371.12103397056</v>
      </c>
      <c r="AG20" s="9">
        <f>[2]Kaikki_autot!AI20</f>
        <v>258371.12103397056</v>
      </c>
      <c r="AH20" s="9">
        <f>[3]Kaikki_autot!AI20</f>
        <v>258371.12103397056</v>
      </c>
      <c r="AI20" s="9">
        <f>[4]Kaikki_autot!AI20</f>
        <v>258371.12103397056</v>
      </c>
      <c r="AJ20" s="9">
        <f>[5]Kaikki_autot!AI20</f>
        <v>258371.12103397056</v>
      </c>
      <c r="AK20" s="9">
        <f>[6]Kaikki_autot!AI20</f>
        <v>258371.12103397056</v>
      </c>
      <c r="AL20" s="9"/>
      <c r="AM20" s="9">
        <f>[1]Kaikki_autot!AR20</f>
        <v>199578.22912359959</v>
      </c>
      <c r="AN20" s="9">
        <f>[2]Kaikki_autot!AS20</f>
        <v>199578.22912359959</v>
      </c>
      <c r="AO20" s="9">
        <f>[3]Kaikki_autot!AS20</f>
        <v>199578.22912359959</v>
      </c>
      <c r="AP20" s="9">
        <f>[4]Kaikki_autot!AS20</f>
        <v>199578.22912359959</v>
      </c>
      <c r="AQ20" s="9">
        <f>[5]Kaikki_autot!AS20</f>
        <v>199578.22912359959</v>
      </c>
      <c r="AR20" s="9">
        <f>[6]Kaikki_autot!AS20</f>
        <v>199578.22912359959</v>
      </c>
    </row>
    <row r="21" spans="3:44" x14ac:dyDescent="0.35">
      <c r="C21" s="15" t="s">
        <v>15</v>
      </c>
      <c r="D21" s="9">
        <f>[1]Kaikki_autot!N21</f>
        <v>320.05284568150887</v>
      </c>
      <c r="E21" s="9">
        <f>[2]Kaikki_autot!O21</f>
        <v>320.05284568150887</v>
      </c>
      <c r="F21" s="9">
        <f>[3]Kaikki_autot!O21</f>
        <v>320.05284568150887</v>
      </c>
      <c r="G21" s="9">
        <f>[4]Kaikki_autot!O21</f>
        <v>320.05284568150887</v>
      </c>
      <c r="H21" s="9">
        <f>[5]Kaikki_autot!O21</f>
        <v>320.05284568150887</v>
      </c>
      <c r="I21" s="9">
        <f>[6]Kaikki_autot!O21</f>
        <v>320.05284568150887</v>
      </c>
      <c r="J21" s="9"/>
      <c r="K21" s="9">
        <f>[1]Kaikki_autot!S21</f>
        <v>312.92180248306113</v>
      </c>
      <c r="L21" s="9">
        <f>[2]Kaikki_autot!T21</f>
        <v>312.92180248306113</v>
      </c>
      <c r="M21" s="9">
        <f>[3]Kaikki_autot!T21</f>
        <v>312.92180248306113</v>
      </c>
      <c r="N21" s="9">
        <f>[4]Kaikki_autot!T21</f>
        <v>312.92180248306113</v>
      </c>
      <c r="O21" s="9">
        <f>[5]Kaikki_autot!T21</f>
        <v>312.92180248306113</v>
      </c>
      <c r="P21" s="9">
        <f>[6]Kaikki_autot!T21</f>
        <v>312.92180248306113</v>
      </c>
      <c r="Q21" s="9"/>
      <c r="R21" s="9">
        <f>[1]Kaikki_autot!X21</f>
        <v>250.44947664539725</v>
      </c>
      <c r="S21" s="9">
        <f>[2]Kaikki_autot!Y21</f>
        <v>250.44947664539725</v>
      </c>
      <c r="T21" s="9">
        <f>[3]Kaikki_autot!Y21</f>
        <v>250.44947664539725</v>
      </c>
      <c r="U21" s="9">
        <f>[4]Kaikki_autot!Y21</f>
        <v>250.44947664539725</v>
      </c>
      <c r="V21" s="9">
        <f>[5]Kaikki_autot!Y21</f>
        <v>250.44947664539725</v>
      </c>
      <c r="W21" s="9">
        <f>[6]Kaikki_autot!Y21</f>
        <v>250.44947664539725</v>
      </c>
      <c r="X21" s="9"/>
      <c r="Y21" s="9">
        <f>[1]Kaikki_autot!AC21</f>
        <v>166.69268191117888</v>
      </c>
      <c r="Z21" s="9">
        <f>[2]Kaikki_autot!AD21</f>
        <v>166.69268191117888</v>
      </c>
      <c r="AA21" s="9">
        <f>[3]Kaikki_autot!AD21</f>
        <v>166.69268191117888</v>
      </c>
      <c r="AB21" s="9">
        <f>[4]Kaikki_autot!AD21</f>
        <v>166.69268191117888</v>
      </c>
      <c r="AC21" s="9">
        <f>[5]Kaikki_autot!AD21</f>
        <v>166.69268191117888</v>
      </c>
      <c r="AD21" s="9">
        <f>[6]Kaikki_autot!AD21</f>
        <v>166.69268191117888</v>
      </c>
      <c r="AE21" s="9"/>
      <c r="AF21" s="9">
        <f>[1]Kaikki_autot!AH21</f>
        <v>94.390787339141824</v>
      </c>
      <c r="AG21" s="9">
        <f>[2]Kaikki_autot!AI21</f>
        <v>94.390787339141824</v>
      </c>
      <c r="AH21" s="9">
        <f>[3]Kaikki_autot!AI21</f>
        <v>94.390787339141824</v>
      </c>
      <c r="AI21" s="9">
        <f>[4]Kaikki_autot!AI21</f>
        <v>94.390787339141824</v>
      </c>
      <c r="AJ21" s="9">
        <f>[5]Kaikki_autot!AI21</f>
        <v>94.390787339141824</v>
      </c>
      <c r="AK21" s="9">
        <f>[6]Kaikki_autot!AI21</f>
        <v>94.390787339141824</v>
      </c>
      <c r="AL21" s="9"/>
      <c r="AM21" s="9">
        <f>[1]Kaikki_autot!AR21</f>
        <v>18.478097950708939</v>
      </c>
      <c r="AN21" s="9">
        <f>[2]Kaikki_autot!AS21</f>
        <v>18.478097950708939</v>
      </c>
      <c r="AO21" s="9">
        <f>[3]Kaikki_autot!AS21</f>
        <v>18.478097950708939</v>
      </c>
      <c r="AP21" s="9">
        <f>[4]Kaikki_autot!AS21</f>
        <v>18.478097950708939</v>
      </c>
      <c r="AQ21" s="9">
        <f>[5]Kaikki_autot!AS21</f>
        <v>18.478097950708939</v>
      </c>
      <c r="AR21" s="9">
        <f>[6]Kaikki_autot!AS21</f>
        <v>18.478097950708939</v>
      </c>
    </row>
    <row r="22" spans="3:44" x14ac:dyDescent="0.35">
      <c r="C22" s="15" t="s">
        <v>16</v>
      </c>
      <c r="D22" s="6">
        <f>[1]Kaikki_autot!N22</f>
        <v>18.993133067372472</v>
      </c>
      <c r="E22" s="6">
        <f>[2]Kaikki_autot!O22</f>
        <v>18.993133067372472</v>
      </c>
      <c r="F22" s="6">
        <f>[3]Kaikki_autot!O22</f>
        <v>18.993133067372472</v>
      </c>
      <c r="G22" s="6">
        <f>[4]Kaikki_autot!O22</f>
        <v>18.993133067372472</v>
      </c>
      <c r="H22" s="6">
        <f>[5]Kaikki_autot!O22</f>
        <v>18.993133067372472</v>
      </c>
      <c r="I22" s="6">
        <f>[6]Kaikki_autot!O22</f>
        <v>18.993133067372472</v>
      </c>
      <c r="J22" s="6"/>
      <c r="K22" s="6">
        <f>[1]Kaikki_autot!S22</f>
        <v>17.963680875400147</v>
      </c>
      <c r="L22" s="6">
        <f>[2]Kaikki_autot!T22</f>
        <v>17.963680875400147</v>
      </c>
      <c r="M22" s="6">
        <f>[3]Kaikki_autot!T22</f>
        <v>17.963680875400147</v>
      </c>
      <c r="N22" s="6">
        <f>[4]Kaikki_autot!T22</f>
        <v>17.963680875400147</v>
      </c>
      <c r="O22" s="6">
        <f>[5]Kaikki_autot!T22</f>
        <v>17.963680875400147</v>
      </c>
      <c r="P22" s="6">
        <f>[6]Kaikki_autot!T22</f>
        <v>17.963680875400147</v>
      </c>
      <c r="Q22" s="6"/>
      <c r="R22" s="6">
        <f>[1]Kaikki_autot!X22</f>
        <v>14.360204478651553</v>
      </c>
      <c r="S22" s="6">
        <f>[2]Kaikki_autot!Y22</f>
        <v>14.360204478651553</v>
      </c>
      <c r="T22" s="6">
        <f>[3]Kaikki_autot!Y22</f>
        <v>14.360204478651553</v>
      </c>
      <c r="U22" s="6">
        <f>[4]Kaikki_autot!Y22</f>
        <v>14.360204478651553</v>
      </c>
      <c r="V22" s="6">
        <f>[5]Kaikki_autot!Y22</f>
        <v>14.360204478651553</v>
      </c>
      <c r="W22" s="6">
        <f>[6]Kaikki_autot!Y22</f>
        <v>14.360204478651553</v>
      </c>
      <c r="X22" s="6"/>
      <c r="Y22" s="6">
        <f>[1]Kaikki_autot!AC22</f>
        <v>9.5760934462232541</v>
      </c>
      <c r="Z22" s="6">
        <f>[2]Kaikki_autot!AD22</f>
        <v>9.5760934462232541</v>
      </c>
      <c r="AA22" s="6">
        <f>[3]Kaikki_autot!AD22</f>
        <v>9.5760934462232541</v>
      </c>
      <c r="AB22" s="6">
        <f>[4]Kaikki_autot!AD22</f>
        <v>9.5760934462232541</v>
      </c>
      <c r="AC22" s="6">
        <f>[5]Kaikki_autot!AD22</f>
        <v>9.5760934462232541</v>
      </c>
      <c r="AD22" s="6">
        <f>[6]Kaikki_autot!AD22</f>
        <v>9.5760934462232541</v>
      </c>
      <c r="AE22" s="6"/>
      <c r="AF22" s="6">
        <f>[1]Kaikki_autot!AH22</f>
        <v>5.2908310457761534</v>
      </c>
      <c r="AG22" s="6">
        <f>[2]Kaikki_autot!AI22</f>
        <v>5.2908310457761534</v>
      </c>
      <c r="AH22" s="6">
        <f>[3]Kaikki_autot!AI22</f>
        <v>5.2908310457761534</v>
      </c>
      <c r="AI22" s="6">
        <f>[4]Kaikki_autot!AI22</f>
        <v>5.2908310457761534</v>
      </c>
      <c r="AJ22" s="6">
        <f>[5]Kaikki_autot!AI22</f>
        <v>5.2908310457761534</v>
      </c>
      <c r="AK22" s="6">
        <f>[6]Kaikki_autot!AI22</f>
        <v>5.2908310457761534</v>
      </c>
      <c r="AL22" s="6"/>
      <c r="AM22" s="6">
        <f>[1]Kaikki_autot!AR22</f>
        <v>0.89149015841624379</v>
      </c>
      <c r="AN22" s="6">
        <f>[2]Kaikki_autot!AS22</f>
        <v>0.89149015841624379</v>
      </c>
      <c r="AO22" s="6">
        <f>[3]Kaikki_autot!AS22</f>
        <v>0.89149015841624379</v>
      </c>
      <c r="AP22" s="6">
        <f>[4]Kaikki_autot!AS22</f>
        <v>0.89149015841624379</v>
      </c>
      <c r="AQ22" s="6">
        <f>[5]Kaikki_autot!AS22</f>
        <v>0.89149015841624379</v>
      </c>
      <c r="AR22" s="6">
        <f>[6]Kaikki_autot!AS22</f>
        <v>0.89149015841624379</v>
      </c>
    </row>
    <row r="23" spans="3:44" x14ac:dyDescent="0.35">
      <c r="C23" s="15" t="s">
        <v>17</v>
      </c>
      <c r="D23" s="6">
        <f>[1]Kaikki_autot!N23</f>
        <v>393.09146414278581</v>
      </c>
      <c r="E23" s="6">
        <f>[2]Kaikki_autot!O23</f>
        <v>393.09146414278581</v>
      </c>
      <c r="F23" s="6">
        <f>[3]Kaikki_autot!O23</f>
        <v>393.09146414278581</v>
      </c>
      <c r="G23" s="6">
        <f>[4]Kaikki_autot!O23</f>
        <v>393.09146414278581</v>
      </c>
      <c r="H23" s="6">
        <f>[5]Kaikki_autot!O23</f>
        <v>393.09146414278581</v>
      </c>
      <c r="I23" s="6">
        <f>[6]Kaikki_autot!O23</f>
        <v>393.09146414278581</v>
      </c>
      <c r="J23" s="6"/>
      <c r="K23" s="6">
        <f>[1]Kaikki_autot!S23</f>
        <v>2833.1953450810738</v>
      </c>
      <c r="L23" s="6">
        <f>[2]Kaikki_autot!T23</f>
        <v>2833.1953450810738</v>
      </c>
      <c r="M23" s="6">
        <f>[3]Kaikki_autot!T23</f>
        <v>2833.1953450810738</v>
      </c>
      <c r="N23" s="6">
        <f>[4]Kaikki_autot!T23</f>
        <v>2833.1953450810738</v>
      </c>
      <c r="O23" s="6">
        <f>[5]Kaikki_autot!T23</f>
        <v>2833.1953450810738</v>
      </c>
      <c r="P23" s="6">
        <f>[6]Kaikki_autot!T23</f>
        <v>2833.1953450810738</v>
      </c>
      <c r="Q23" s="6"/>
      <c r="R23" s="6">
        <f>[1]Kaikki_autot!X23</f>
        <v>7787.3186530612111</v>
      </c>
      <c r="S23" s="6">
        <f>[2]Kaikki_autot!Y23</f>
        <v>7787.3186530612111</v>
      </c>
      <c r="T23" s="6">
        <f>[3]Kaikki_autot!Y23</f>
        <v>7787.3186530612111</v>
      </c>
      <c r="U23" s="6">
        <f>[4]Kaikki_autot!Y23</f>
        <v>7787.3186530612111</v>
      </c>
      <c r="V23" s="6">
        <f>[5]Kaikki_autot!Y23</f>
        <v>7787.3186530612111</v>
      </c>
      <c r="W23" s="6">
        <f>[6]Kaikki_autot!Y23</f>
        <v>7787.3186530612111</v>
      </c>
      <c r="X23" s="6"/>
      <c r="Y23" s="6">
        <f>[1]Kaikki_autot!AC23</f>
        <v>15847.494786099298</v>
      </c>
      <c r="Z23" s="6">
        <f>[2]Kaikki_autot!AD23</f>
        <v>15847.494786099298</v>
      </c>
      <c r="AA23" s="6">
        <f>[3]Kaikki_autot!AD23</f>
        <v>15847.494786099298</v>
      </c>
      <c r="AB23" s="6">
        <f>[4]Kaikki_autot!AD23</f>
        <v>15847.494786099298</v>
      </c>
      <c r="AC23" s="6">
        <f>[5]Kaikki_autot!AD23</f>
        <v>15847.494786099298</v>
      </c>
      <c r="AD23" s="6">
        <f>[6]Kaikki_autot!AD23</f>
        <v>15847.494786099298</v>
      </c>
      <c r="AE23" s="6"/>
      <c r="AF23" s="6">
        <f>[1]Kaikki_autot!AH23</f>
        <v>25039.12811763693</v>
      </c>
      <c r="AG23" s="6">
        <f>[2]Kaikki_autot!AI23</f>
        <v>25039.12811763693</v>
      </c>
      <c r="AH23" s="6">
        <f>[3]Kaikki_autot!AI23</f>
        <v>25039.12811763693</v>
      </c>
      <c r="AI23" s="6">
        <f>[4]Kaikki_autot!AI23</f>
        <v>25039.12811763693</v>
      </c>
      <c r="AJ23" s="6">
        <f>[5]Kaikki_autot!AI23</f>
        <v>25039.12811763693</v>
      </c>
      <c r="AK23" s="6">
        <f>[6]Kaikki_autot!AI23</f>
        <v>25039.12811763693</v>
      </c>
      <c r="AL23" s="6"/>
      <c r="AM23" s="6">
        <f>[1]Kaikki_autot!AR23</f>
        <v>42374.601429608061</v>
      </c>
      <c r="AN23" s="6">
        <f>[2]Kaikki_autot!AS23</f>
        <v>42374.601429608061</v>
      </c>
      <c r="AO23" s="6">
        <f>[3]Kaikki_autot!AS23</f>
        <v>42374.601429608061</v>
      </c>
      <c r="AP23" s="6">
        <f>[4]Kaikki_autot!AS23</f>
        <v>42374.601429608061</v>
      </c>
      <c r="AQ23" s="6">
        <f>[5]Kaikki_autot!AS23</f>
        <v>42374.601429608061</v>
      </c>
      <c r="AR23" s="6">
        <f>[6]Kaikki_autot!AS23</f>
        <v>42374.601429608061</v>
      </c>
    </row>
    <row r="24" spans="3:44" x14ac:dyDescent="0.35">
      <c r="C24" s="15" t="s">
        <v>18</v>
      </c>
      <c r="D24" s="6">
        <f>[1]Kaikki_autot!N24</f>
        <v>1268.2361065842365</v>
      </c>
      <c r="E24" s="6">
        <f>[2]Kaikki_autot!O24</f>
        <v>1268.2361065842365</v>
      </c>
      <c r="F24" s="6">
        <f>[3]Kaikki_autot!O24</f>
        <v>1268.2361065842365</v>
      </c>
      <c r="G24" s="6">
        <f>[4]Kaikki_autot!O24</f>
        <v>1268.2361065842365</v>
      </c>
      <c r="H24" s="6">
        <f>[5]Kaikki_autot!O24</f>
        <v>1268.2361065842365</v>
      </c>
      <c r="I24" s="6">
        <f>[6]Kaikki_autot!O24</f>
        <v>1268.2361065842365</v>
      </c>
      <c r="J24" s="6"/>
      <c r="K24" s="6">
        <f>[1]Kaikki_autot!S24</f>
        <v>5789.1435854939227</v>
      </c>
      <c r="L24" s="6">
        <f>[2]Kaikki_autot!T24</f>
        <v>5789.1435854939227</v>
      </c>
      <c r="M24" s="6">
        <f>[3]Kaikki_autot!T24</f>
        <v>5789.1435854939227</v>
      </c>
      <c r="N24" s="6">
        <f>[4]Kaikki_autot!T24</f>
        <v>5789.1435854939227</v>
      </c>
      <c r="O24" s="6">
        <f>[5]Kaikki_autot!T24</f>
        <v>5789.1435854939227</v>
      </c>
      <c r="P24" s="6">
        <f>[6]Kaikki_autot!T24</f>
        <v>5789.1435854939227</v>
      </c>
      <c r="Q24" s="6"/>
      <c r="R24" s="6">
        <f>[1]Kaikki_autot!X24</f>
        <v>13059.08243060172</v>
      </c>
      <c r="S24" s="6">
        <f>[2]Kaikki_autot!Y24</f>
        <v>13059.08243060172</v>
      </c>
      <c r="T24" s="6">
        <f>[3]Kaikki_autot!Y24</f>
        <v>13059.08243060172</v>
      </c>
      <c r="U24" s="6">
        <f>[4]Kaikki_autot!Y24</f>
        <v>13059.08243060172</v>
      </c>
      <c r="V24" s="6">
        <f>[5]Kaikki_autot!Y24</f>
        <v>13059.08243060172</v>
      </c>
      <c r="W24" s="6">
        <f>[6]Kaikki_autot!Y24</f>
        <v>13059.08243060172</v>
      </c>
      <c r="X24" s="6"/>
      <c r="Y24" s="6">
        <f>[1]Kaikki_autot!AC24</f>
        <v>24556.422820040032</v>
      </c>
      <c r="Z24" s="6">
        <f>[2]Kaikki_autot!AD24</f>
        <v>24556.422820040032</v>
      </c>
      <c r="AA24" s="6">
        <f>[3]Kaikki_autot!AD24</f>
        <v>24556.422820040032</v>
      </c>
      <c r="AB24" s="6">
        <f>[4]Kaikki_autot!AD24</f>
        <v>24556.422820040032</v>
      </c>
      <c r="AC24" s="6">
        <f>[5]Kaikki_autot!AD24</f>
        <v>24556.422820040032</v>
      </c>
      <c r="AD24" s="6">
        <f>[6]Kaikki_autot!AD24</f>
        <v>24556.422820040032</v>
      </c>
      <c r="AE24" s="6"/>
      <c r="AF24" s="6">
        <f>[1]Kaikki_autot!AH24</f>
        <v>40378.909880007435</v>
      </c>
      <c r="AG24" s="6">
        <f>[2]Kaikki_autot!AI24</f>
        <v>40378.909880007435</v>
      </c>
      <c r="AH24" s="6">
        <f>[3]Kaikki_autot!AI24</f>
        <v>40378.909880007435</v>
      </c>
      <c r="AI24" s="6">
        <f>[4]Kaikki_autot!AI24</f>
        <v>40378.909880007435</v>
      </c>
      <c r="AJ24" s="6">
        <f>[5]Kaikki_autot!AI24</f>
        <v>40378.909880007435</v>
      </c>
      <c r="AK24" s="6">
        <f>[6]Kaikki_autot!AI24</f>
        <v>40378.909880007435</v>
      </c>
      <c r="AL24" s="6"/>
      <c r="AM24" s="6">
        <f>[1]Kaikki_autot!AR24</f>
        <v>77587.89061977464</v>
      </c>
      <c r="AN24" s="6">
        <f>[2]Kaikki_autot!AS24</f>
        <v>77587.89061977464</v>
      </c>
      <c r="AO24" s="6">
        <f>[3]Kaikki_autot!AS24</f>
        <v>77587.89061977464</v>
      </c>
      <c r="AP24" s="6">
        <f>[4]Kaikki_autot!AS24</f>
        <v>77587.89061977464</v>
      </c>
      <c r="AQ24" s="6">
        <f>[5]Kaikki_autot!AS24</f>
        <v>77587.89061977464</v>
      </c>
      <c r="AR24" s="6">
        <f>[6]Kaikki_autot!AS24</f>
        <v>77587.89061977464</v>
      </c>
    </row>
    <row r="25" spans="3:44" x14ac:dyDescent="0.35">
      <c r="C25" s="15" t="s">
        <v>19</v>
      </c>
      <c r="D25" s="9">
        <f>[1]Kaikki_autot!N25</f>
        <v>0</v>
      </c>
      <c r="E25" s="9">
        <f>[2]Kaikki_autot!O25</f>
        <v>0</v>
      </c>
      <c r="F25" s="9">
        <f>[3]Kaikki_autot!O25</f>
        <v>0</v>
      </c>
      <c r="G25" s="9">
        <f>[4]Kaikki_autot!O25</f>
        <v>0</v>
      </c>
      <c r="H25" s="9">
        <f>[5]Kaikki_autot!O25</f>
        <v>0</v>
      </c>
      <c r="I25" s="9">
        <f>[6]Kaikki_autot!O25</f>
        <v>0</v>
      </c>
      <c r="J25" s="9"/>
      <c r="K25" s="9">
        <f>[1]Kaikki_autot!S25</f>
        <v>0</v>
      </c>
      <c r="L25" s="9">
        <f>[2]Kaikki_autot!T25</f>
        <v>0</v>
      </c>
      <c r="M25" s="9">
        <f>[3]Kaikki_autot!T25</f>
        <v>0</v>
      </c>
      <c r="N25" s="9">
        <f>[4]Kaikki_autot!T25</f>
        <v>0</v>
      </c>
      <c r="O25" s="9">
        <f>[5]Kaikki_autot!T25</f>
        <v>0</v>
      </c>
      <c r="P25" s="9">
        <f>[6]Kaikki_autot!T25</f>
        <v>0</v>
      </c>
      <c r="Q25" s="9"/>
      <c r="R25" s="9">
        <f>[1]Kaikki_autot!X25</f>
        <v>0</v>
      </c>
      <c r="S25" s="9">
        <f>[2]Kaikki_autot!Y25</f>
        <v>0</v>
      </c>
      <c r="T25" s="9">
        <f>[3]Kaikki_autot!Y25</f>
        <v>0</v>
      </c>
      <c r="U25" s="9">
        <f>[4]Kaikki_autot!Y25</f>
        <v>0</v>
      </c>
      <c r="V25" s="9">
        <f>[5]Kaikki_autot!Y25</f>
        <v>0</v>
      </c>
      <c r="W25" s="9">
        <f>[6]Kaikki_autot!Y25</f>
        <v>0</v>
      </c>
      <c r="X25" s="9"/>
      <c r="Y25" s="9">
        <f>[1]Kaikki_autot!AC25</f>
        <v>0</v>
      </c>
      <c r="Z25" s="9">
        <f>[2]Kaikki_autot!AD25</f>
        <v>0</v>
      </c>
      <c r="AA25" s="9">
        <f>[3]Kaikki_autot!AD25</f>
        <v>0</v>
      </c>
      <c r="AB25" s="9">
        <f>[4]Kaikki_autot!AD25</f>
        <v>0</v>
      </c>
      <c r="AC25" s="9">
        <f>[5]Kaikki_autot!AD25</f>
        <v>0</v>
      </c>
      <c r="AD25" s="9">
        <f>[6]Kaikki_autot!AD25</f>
        <v>0</v>
      </c>
      <c r="AE25" s="9"/>
      <c r="AF25" s="9">
        <f>[1]Kaikki_autot!AH25</f>
        <v>0</v>
      </c>
      <c r="AG25" s="9">
        <f>[2]Kaikki_autot!AI25</f>
        <v>0</v>
      </c>
      <c r="AH25" s="9">
        <f>[3]Kaikki_autot!AI25</f>
        <v>0</v>
      </c>
      <c r="AI25" s="9">
        <f>[4]Kaikki_autot!AI25</f>
        <v>0</v>
      </c>
      <c r="AJ25" s="9">
        <f>[5]Kaikki_autot!AI25</f>
        <v>0</v>
      </c>
      <c r="AK25" s="9">
        <f>[6]Kaikki_autot!AI25</f>
        <v>0</v>
      </c>
      <c r="AL25" s="9"/>
      <c r="AM25" s="9">
        <f>[1]Kaikki_autot!AR25</f>
        <v>0</v>
      </c>
      <c r="AN25" s="9">
        <f>[2]Kaikki_autot!AS25</f>
        <v>0</v>
      </c>
      <c r="AO25" s="9">
        <f>[3]Kaikki_autot!AS25</f>
        <v>0</v>
      </c>
      <c r="AP25" s="9">
        <f>[4]Kaikki_autot!AS25</f>
        <v>0</v>
      </c>
      <c r="AQ25" s="9">
        <f>[5]Kaikki_autot!AS25</f>
        <v>0</v>
      </c>
      <c r="AR25" s="9">
        <f>[6]Kaikki_autot!AS25</f>
        <v>0</v>
      </c>
    </row>
    <row r="26" spans="3:44" x14ac:dyDescent="0.35">
      <c r="C26" s="16" t="s">
        <v>20</v>
      </c>
      <c r="D26" s="10">
        <f>[1]Kaikki_autot!N26</f>
        <v>325757.05004995427</v>
      </c>
      <c r="E26" s="10">
        <f>[2]Kaikki_autot!O26</f>
        <v>325757.05004995427</v>
      </c>
      <c r="F26" s="10">
        <f>[3]Kaikki_autot!O26</f>
        <v>325757.05004995427</v>
      </c>
      <c r="G26" s="10">
        <f>[4]Kaikki_autot!O26</f>
        <v>325757.05004995427</v>
      </c>
      <c r="H26" s="10">
        <f>[5]Kaikki_autot!O26</f>
        <v>325757.05004995427</v>
      </c>
      <c r="I26" s="10">
        <f>[6]Kaikki_autot!O26</f>
        <v>325757.05004995427</v>
      </c>
      <c r="J26" s="10"/>
      <c r="K26" s="10">
        <f>[1]Kaikki_autot!S26</f>
        <v>315661.3544267994</v>
      </c>
      <c r="L26" s="10">
        <f>[2]Kaikki_autot!T26</f>
        <v>315661.3544267994</v>
      </c>
      <c r="M26" s="10">
        <f>[3]Kaikki_autot!T26</f>
        <v>315661.3544267994</v>
      </c>
      <c r="N26" s="10">
        <f>[4]Kaikki_autot!T26</f>
        <v>315661.3544267994</v>
      </c>
      <c r="O26" s="10">
        <f>[5]Kaikki_autot!T26</f>
        <v>315661.3544267994</v>
      </c>
      <c r="P26" s="10">
        <f>[6]Kaikki_autot!T26</f>
        <v>315661.3544267994</v>
      </c>
      <c r="Q26" s="10"/>
      <c r="R26" s="10">
        <f>[1]Kaikki_autot!X26</f>
        <v>317014.71723883209</v>
      </c>
      <c r="S26" s="10">
        <f>[2]Kaikki_autot!Y26</f>
        <v>317014.71723883209</v>
      </c>
      <c r="T26" s="10">
        <f>[3]Kaikki_autot!Y26</f>
        <v>317014.71723883209</v>
      </c>
      <c r="U26" s="10">
        <f>[4]Kaikki_autot!Y26</f>
        <v>317014.71723883209</v>
      </c>
      <c r="V26" s="10">
        <f>[5]Kaikki_autot!Y26</f>
        <v>317014.71723883209</v>
      </c>
      <c r="W26" s="10">
        <f>[6]Kaikki_autot!Y26</f>
        <v>317014.71723883209</v>
      </c>
      <c r="X26" s="10"/>
      <c r="Y26" s="10">
        <f>[1]Kaikki_autot!AC26</f>
        <v>322228.05983508105</v>
      </c>
      <c r="Z26" s="10">
        <f>[2]Kaikki_autot!AD26</f>
        <v>322228.05983508105</v>
      </c>
      <c r="AA26" s="10">
        <f>[3]Kaikki_autot!AD26</f>
        <v>322228.05983508105</v>
      </c>
      <c r="AB26" s="10">
        <f>[4]Kaikki_autot!AD26</f>
        <v>322228.05983508105</v>
      </c>
      <c r="AC26" s="10">
        <f>[5]Kaikki_autot!AD26</f>
        <v>322228.05983508105</v>
      </c>
      <c r="AD26" s="10">
        <f>[6]Kaikki_autot!AD26</f>
        <v>322228.05983508105</v>
      </c>
      <c r="AE26" s="10"/>
      <c r="AF26" s="10">
        <f>[1]Kaikki_autot!AH26</f>
        <v>327763.86189624213</v>
      </c>
      <c r="AG26" s="10">
        <f>[2]Kaikki_autot!AI26</f>
        <v>327763.86189624213</v>
      </c>
      <c r="AH26" s="10">
        <f>[3]Kaikki_autot!AI26</f>
        <v>327763.86189624213</v>
      </c>
      <c r="AI26" s="10">
        <f>[4]Kaikki_autot!AI26</f>
        <v>327763.86189624213</v>
      </c>
      <c r="AJ26" s="10">
        <f>[5]Kaikki_autot!AI26</f>
        <v>327763.86189624213</v>
      </c>
      <c r="AK26" s="10">
        <f>[6]Kaikki_autot!AI26</f>
        <v>327763.86189624213</v>
      </c>
      <c r="AL26" s="10"/>
      <c r="AM26" s="10">
        <f>[1]Kaikki_autot!AR26</f>
        <v>324094.30477008311</v>
      </c>
      <c r="AN26" s="10">
        <f>[2]Kaikki_autot!AS26</f>
        <v>324094.30477008311</v>
      </c>
      <c r="AO26" s="10">
        <f>[3]Kaikki_autot!AS26</f>
        <v>324094.30477008311</v>
      </c>
      <c r="AP26" s="10">
        <f>[4]Kaikki_autot!AS26</f>
        <v>324094.30477008311</v>
      </c>
      <c r="AQ26" s="10">
        <f>[5]Kaikki_autot!AS26</f>
        <v>324094.30477008311</v>
      </c>
      <c r="AR26" s="10">
        <f>[6]Kaikki_autot!AS26</f>
        <v>324094.30477008311</v>
      </c>
    </row>
    <row r="27" spans="3:44" x14ac:dyDescent="0.35">
      <c r="C27" s="17" t="s">
        <v>21</v>
      </c>
      <c r="D27" s="11">
        <f>[1]Kaikki_autot!N27</f>
        <v>12699.667752439884</v>
      </c>
      <c r="E27" s="11">
        <f>[2]Kaikki_autot!O27</f>
        <v>12699.667752439884</v>
      </c>
      <c r="F27" s="11">
        <f>[3]Kaikki_autot!O27</f>
        <v>12699.667752439884</v>
      </c>
      <c r="G27" s="11">
        <f>[4]Kaikki_autot!O27</f>
        <v>12699.667752439884</v>
      </c>
      <c r="H27" s="11">
        <f>[5]Kaikki_autot!O27</f>
        <v>12699.667752439884</v>
      </c>
      <c r="I27" s="11">
        <f>[6]Kaikki_autot!O27</f>
        <v>12699.667752439884</v>
      </c>
      <c r="J27" s="11"/>
      <c r="K27" s="11">
        <f>[1]Kaikki_autot!S27</f>
        <v>13101.735114625986</v>
      </c>
      <c r="L27" s="11">
        <f>[2]Kaikki_autot!T27</f>
        <v>13101.735114625986</v>
      </c>
      <c r="M27" s="11">
        <f>[3]Kaikki_autot!T27</f>
        <v>13101.735114625986</v>
      </c>
      <c r="N27" s="11">
        <f>[4]Kaikki_autot!T27</f>
        <v>13101.735114625986</v>
      </c>
      <c r="O27" s="11">
        <f>[5]Kaikki_autot!T27</f>
        <v>13101.735114625986</v>
      </c>
      <c r="P27" s="11">
        <f>[6]Kaikki_autot!T27</f>
        <v>13101.735114625986</v>
      </c>
      <c r="Q27" s="11"/>
      <c r="R27" s="11">
        <f>[1]Kaikki_autot!X27</f>
        <v>13115.906323136829</v>
      </c>
      <c r="S27" s="11">
        <f>[2]Kaikki_autot!Y27</f>
        <v>13115.906323136829</v>
      </c>
      <c r="T27" s="11">
        <f>[3]Kaikki_autot!Y27</f>
        <v>13115.906323136829</v>
      </c>
      <c r="U27" s="11">
        <f>[4]Kaikki_autot!Y27</f>
        <v>13115.906323136829</v>
      </c>
      <c r="V27" s="11">
        <f>[5]Kaikki_autot!Y27</f>
        <v>13115.906323136829</v>
      </c>
      <c r="W27" s="11">
        <f>[6]Kaikki_autot!Y27</f>
        <v>13115.906323136829</v>
      </c>
      <c r="X27" s="11"/>
      <c r="Y27" s="11">
        <f>[1]Kaikki_autot!AC27</f>
        <v>12911.129718975339</v>
      </c>
      <c r="Z27" s="11">
        <f>[2]Kaikki_autot!AD27</f>
        <v>12911.129718975339</v>
      </c>
      <c r="AA27" s="11">
        <f>[3]Kaikki_autot!AD27</f>
        <v>12911.129718975339</v>
      </c>
      <c r="AB27" s="11">
        <f>[4]Kaikki_autot!AD27</f>
        <v>12911.129718975339</v>
      </c>
      <c r="AC27" s="11">
        <f>[5]Kaikki_autot!AD27</f>
        <v>12911.129718975339</v>
      </c>
      <c r="AD27" s="11">
        <f>[6]Kaikki_autot!AD27</f>
        <v>12911.129718975339</v>
      </c>
      <c r="AE27" s="11"/>
      <c r="AF27" s="11">
        <f>[1]Kaikki_autot!AH27</f>
        <v>12478.893971361846</v>
      </c>
      <c r="AG27" s="11">
        <f>[2]Kaikki_autot!AI27</f>
        <v>12478.893971361846</v>
      </c>
      <c r="AH27" s="11">
        <f>[3]Kaikki_autot!AI27</f>
        <v>12478.893971361846</v>
      </c>
      <c r="AI27" s="11">
        <f>[4]Kaikki_autot!AI27</f>
        <v>12478.893971361846</v>
      </c>
      <c r="AJ27" s="11">
        <f>[5]Kaikki_autot!AI27</f>
        <v>12478.893971361846</v>
      </c>
      <c r="AK27" s="11">
        <f>[6]Kaikki_autot!AI27</f>
        <v>12478.893971361846</v>
      </c>
      <c r="AL27" s="11"/>
      <c r="AM27" s="11">
        <f>[1]Kaikki_autot!AR27</f>
        <v>11004.948378527984</v>
      </c>
      <c r="AN27" s="11">
        <f>[2]Kaikki_autot!AS27</f>
        <v>11004.948378527984</v>
      </c>
      <c r="AO27" s="11">
        <f>[3]Kaikki_autot!AS27</f>
        <v>11004.948378527984</v>
      </c>
      <c r="AP27" s="11">
        <f>[4]Kaikki_autot!AS27</f>
        <v>11004.948378527984</v>
      </c>
      <c r="AQ27" s="11">
        <f>[5]Kaikki_autot!AS27</f>
        <v>11004.948378527984</v>
      </c>
      <c r="AR27" s="11">
        <f>[6]Kaikki_autot!AS27</f>
        <v>11004.948378527984</v>
      </c>
    </row>
    <row r="28" spans="3:44" x14ac:dyDescent="0.35">
      <c r="C28" s="15" t="s">
        <v>22</v>
      </c>
      <c r="D28" s="9">
        <f>[1]Kaikki_autot!N28</f>
        <v>40.133968373364105</v>
      </c>
      <c r="E28" s="9">
        <f>[2]Kaikki_autot!O28</f>
        <v>40.133968373364105</v>
      </c>
      <c r="F28" s="9">
        <f>[3]Kaikki_autot!O28</f>
        <v>40.133968373364105</v>
      </c>
      <c r="G28" s="9">
        <f>[4]Kaikki_autot!O28</f>
        <v>40.133968373364105</v>
      </c>
      <c r="H28" s="9">
        <f>[5]Kaikki_autot!O28</f>
        <v>40.133968373364105</v>
      </c>
      <c r="I28" s="9">
        <f>[6]Kaikki_autot!O28</f>
        <v>40.133968373364105</v>
      </c>
      <c r="J28" s="9"/>
      <c r="K28" s="9">
        <f>[1]Kaikki_autot!S28</f>
        <v>104.30333371809066</v>
      </c>
      <c r="L28" s="9">
        <f>[2]Kaikki_autot!T28</f>
        <v>104.30333371809066</v>
      </c>
      <c r="M28" s="9">
        <f>[3]Kaikki_autot!T28</f>
        <v>104.30333371809066</v>
      </c>
      <c r="N28" s="9">
        <f>[4]Kaikki_autot!T28</f>
        <v>104.30333371809066</v>
      </c>
      <c r="O28" s="9">
        <f>[5]Kaikki_autot!T28</f>
        <v>104.30333371809066</v>
      </c>
      <c r="P28" s="9">
        <f>[6]Kaikki_autot!T28</f>
        <v>104.30333371809066</v>
      </c>
      <c r="Q28" s="9"/>
      <c r="R28" s="9">
        <f>[1]Kaikki_autot!X28</f>
        <v>187.93592554833998</v>
      </c>
      <c r="S28" s="9">
        <f>[2]Kaikki_autot!Y28</f>
        <v>187.93592554833998</v>
      </c>
      <c r="T28" s="9">
        <f>[3]Kaikki_autot!Y28</f>
        <v>187.93592554833998</v>
      </c>
      <c r="U28" s="9">
        <f>[4]Kaikki_autot!Y28</f>
        <v>187.93592554833998</v>
      </c>
      <c r="V28" s="9">
        <f>[5]Kaikki_autot!Y28</f>
        <v>187.93592554833998</v>
      </c>
      <c r="W28" s="9">
        <f>[6]Kaikki_autot!Y28</f>
        <v>187.93592554833998</v>
      </c>
      <c r="X28" s="9"/>
      <c r="Y28" s="9">
        <f>[1]Kaikki_autot!AC28</f>
        <v>280.04976863891534</v>
      </c>
      <c r="Z28" s="9">
        <f>[2]Kaikki_autot!AD28</f>
        <v>280.04976863891534</v>
      </c>
      <c r="AA28" s="9">
        <f>[3]Kaikki_autot!AD28</f>
        <v>280.04976863891534</v>
      </c>
      <c r="AB28" s="9">
        <f>[4]Kaikki_autot!AD28</f>
        <v>280.04976863891534</v>
      </c>
      <c r="AC28" s="9">
        <f>[5]Kaikki_autot!AD28</f>
        <v>280.04976863891534</v>
      </c>
      <c r="AD28" s="9">
        <f>[6]Kaikki_autot!AD28</f>
        <v>280.04976863891534</v>
      </c>
      <c r="AE28" s="9"/>
      <c r="AF28" s="9">
        <f>[1]Kaikki_autot!AH28</f>
        <v>359.41383078924827</v>
      </c>
      <c r="AG28" s="9">
        <f>[2]Kaikki_autot!AI28</f>
        <v>359.41383078924827</v>
      </c>
      <c r="AH28" s="9">
        <f>[3]Kaikki_autot!AI28</f>
        <v>359.41383078924827</v>
      </c>
      <c r="AI28" s="9">
        <f>[4]Kaikki_autot!AI28</f>
        <v>359.41383078924827</v>
      </c>
      <c r="AJ28" s="9">
        <f>[5]Kaikki_autot!AI28</f>
        <v>359.41383078924827</v>
      </c>
      <c r="AK28" s="9">
        <f>[6]Kaikki_autot!AI28</f>
        <v>359.41383078924827</v>
      </c>
      <c r="AL28" s="9"/>
      <c r="AM28" s="9">
        <f>[1]Kaikki_autot!AR28</f>
        <v>450.58070022346567</v>
      </c>
      <c r="AN28" s="9">
        <f>[2]Kaikki_autot!AS28</f>
        <v>450.58070022346567</v>
      </c>
      <c r="AO28" s="9">
        <f>[3]Kaikki_autot!AS28</f>
        <v>450.58070022346567</v>
      </c>
      <c r="AP28" s="9">
        <f>[4]Kaikki_autot!AS28</f>
        <v>450.58070022346567</v>
      </c>
      <c r="AQ28" s="9">
        <f>[5]Kaikki_autot!AS28</f>
        <v>450.58070022346567</v>
      </c>
      <c r="AR28" s="9">
        <f>[6]Kaikki_autot!AS28</f>
        <v>450.58070022346567</v>
      </c>
    </row>
    <row r="29" spans="3:44" x14ac:dyDescent="0.35">
      <c r="C29" s="15" t="s">
        <v>23</v>
      </c>
      <c r="D29" s="6">
        <f>[1]Kaikki_autot!N29</f>
        <v>82.5</v>
      </c>
      <c r="E29" s="6">
        <f>[2]Kaikki_autot!O29</f>
        <v>82.5</v>
      </c>
      <c r="F29" s="6">
        <f>[3]Kaikki_autot!O29</f>
        <v>82.5</v>
      </c>
      <c r="G29" s="6">
        <f>[4]Kaikki_autot!O29</f>
        <v>82.5</v>
      </c>
      <c r="H29" s="6">
        <f>[5]Kaikki_autot!O29</f>
        <v>82.5</v>
      </c>
      <c r="I29" s="6">
        <f>[6]Kaikki_autot!O29</f>
        <v>82.5</v>
      </c>
      <c r="J29" s="6"/>
      <c r="K29" s="6">
        <f>[1]Kaikki_autot!S29</f>
        <v>391.66696615666547</v>
      </c>
      <c r="L29" s="6">
        <f>[2]Kaikki_autot!T29</f>
        <v>391.66696615666547</v>
      </c>
      <c r="M29" s="6">
        <f>[3]Kaikki_autot!T29</f>
        <v>391.66696615666547</v>
      </c>
      <c r="N29" s="6">
        <f>[4]Kaikki_autot!T29</f>
        <v>391.66696615666547</v>
      </c>
      <c r="O29" s="6">
        <f>[5]Kaikki_autot!T29</f>
        <v>391.66696615666547</v>
      </c>
      <c r="P29" s="6">
        <f>[6]Kaikki_autot!T29</f>
        <v>391.66696615666547</v>
      </c>
      <c r="Q29" s="6"/>
      <c r="R29" s="6">
        <f>[1]Kaikki_autot!X29</f>
        <v>821.35600913416727</v>
      </c>
      <c r="S29" s="6">
        <f>[2]Kaikki_autot!Y29</f>
        <v>821.35600913416727</v>
      </c>
      <c r="T29" s="6">
        <f>[3]Kaikki_autot!Y29</f>
        <v>821.35600913416727</v>
      </c>
      <c r="U29" s="6">
        <f>[4]Kaikki_autot!Y29</f>
        <v>821.35600913416727</v>
      </c>
      <c r="V29" s="6">
        <f>[5]Kaikki_autot!Y29</f>
        <v>821.35600913416727</v>
      </c>
      <c r="W29" s="6">
        <f>[6]Kaikki_autot!Y29</f>
        <v>821.35600913416727</v>
      </c>
      <c r="X29" s="6"/>
      <c r="Y29" s="6">
        <f>[1]Kaikki_autot!AC29</f>
        <v>1380.1424874173542</v>
      </c>
      <c r="Z29" s="6">
        <f>[2]Kaikki_autot!AD29</f>
        <v>1380.1424874173542</v>
      </c>
      <c r="AA29" s="6">
        <f>[3]Kaikki_autot!AD29</f>
        <v>1380.1424874173542</v>
      </c>
      <c r="AB29" s="6">
        <f>[4]Kaikki_autot!AD29</f>
        <v>1380.1424874173542</v>
      </c>
      <c r="AC29" s="6">
        <f>[5]Kaikki_autot!AD29</f>
        <v>1380.1424874173542</v>
      </c>
      <c r="AD29" s="6">
        <f>[6]Kaikki_autot!AD29</f>
        <v>1380.1424874173542</v>
      </c>
      <c r="AE29" s="6"/>
      <c r="AF29" s="6">
        <f>[1]Kaikki_autot!AH29</f>
        <v>2045.6828239529884</v>
      </c>
      <c r="AG29" s="6">
        <f>[2]Kaikki_autot!AI29</f>
        <v>2045.6828239529884</v>
      </c>
      <c r="AH29" s="6">
        <f>[3]Kaikki_autot!AI29</f>
        <v>2045.6828239529884</v>
      </c>
      <c r="AI29" s="6">
        <f>[4]Kaikki_autot!AI29</f>
        <v>2045.6828239529884</v>
      </c>
      <c r="AJ29" s="6">
        <f>[5]Kaikki_autot!AI29</f>
        <v>2045.6828239529884</v>
      </c>
      <c r="AK29" s="6">
        <f>[6]Kaikki_autot!AI29</f>
        <v>2045.6828239529884</v>
      </c>
      <c r="AL29" s="6"/>
      <c r="AM29" s="6">
        <f>[1]Kaikki_autot!AR29</f>
        <v>3409.1199736351296</v>
      </c>
      <c r="AN29" s="6">
        <f>[2]Kaikki_autot!AS29</f>
        <v>3409.1199736351296</v>
      </c>
      <c r="AO29" s="6">
        <f>[3]Kaikki_autot!AS29</f>
        <v>3409.1199736351296</v>
      </c>
      <c r="AP29" s="6">
        <f>[4]Kaikki_autot!AS29</f>
        <v>3409.1199736351296</v>
      </c>
      <c r="AQ29" s="6">
        <f>[5]Kaikki_autot!AS29</f>
        <v>3409.1199736351296</v>
      </c>
      <c r="AR29" s="6">
        <f>[6]Kaikki_autot!AS29</f>
        <v>3409.1199736351296</v>
      </c>
    </row>
    <row r="30" spans="3:44" x14ac:dyDescent="0.35">
      <c r="C30" s="15" t="s">
        <v>24</v>
      </c>
      <c r="D30" s="9">
        <f>[1]Kaikki_autot!N30</f>
        <v>0</v>
      </c>
      <c r="E30" s="9">
        <f>[2]Kaikki_autot!O30</f>
        <v>0</v>
      </c>
      <c r="F30" s="9">
        <f>[3]Kaikki_autot!O30</f>
        <v>0</v>
      </c>
      <c r="G30" s="9">
        <f>[4]Kaikki_autot!O30</f>
        <v>0</v>
      </c>
      <c r="H30" s="9">
        <f>[5]Kaikki_autot!O30</f>
        <v>0</v>
      </c>
      <c r="I30" s="9">
        <f>[6]Kaikki_autot!O30</f>
        <v>0</v>
      </c>
      <c r="J30" s="9"/>
      <c r="K30" s="9">
        <f>[1]Kaikki_autot!S30</f>
        <v>0</v>
      </c>
      <c r="L30" s="9">
        <f>[2]Kaikki_autot!T30</f>
        <v>0</v>
      </c>
      <c r="M30" s="9">
        <f>[3]Kaikki_autot!T30</f>
        <v>0</v>
      </c>
      <c r="N30" s="9">
        <f>[4]Kaikki_autot!T30</f>
        <v>0</v>
      </c>
      <c r="O30" s="9">
        <f>[5]Kaikki_autot!T30</f>
        <v>0</v>
      </c>
      <c r="P30" s="9">
        <f>[6]Kaikki_autot!T30</f>
        <v>0</v>
      </c>
      <c r="Q30" s="9"/>
      <c r="R30" s="9">
        <f>[1]Kaikki_autot!X30</f>
        <v>0</v>
      </c>
      <c r="S30" s="9">
        <f>[2]Kaikki_autot!Y30</f>
        <v>0</v>
      </c>
      <c r="T30" s="9">
        <f>[3]Kaikki_autot!Y30</f>
        <v>0</v>
      </c>
      <c r="U30" s="9">
        <f>[4]Kaikki_autot!Y30</f>
        <v>0</v>
      </c>
      <c r="V30" s="9">
        <f>[5]Kaikki_autot!Y30</f>
        <v>0</v>
      </c>
      <c r="W30" s="9">
        <f>[6]Kaikki_autot!Y30</f>
        <v>0</v>
      </c>
      <c r="X30" s="9"/>
      <c r="Y30" s="9">
        <f>[1]Kaikki_autot!AC30</f>
        <v>0</v>
      </c>
      <c r="Z30" s="9">
        <f>[2]Kaikki_autot!AD30</f>
        <v>0</v>
      </c>
      <c r="AA30" s="9">
        <f>[3]Kaikki_autot!AD30</f>
        <v>0</v>
      </c>
      <c r="AB30" s="9">
        <f>[4]Kaikki_autot!AD30</f>
        <v>0</v>
      </c>
      <c r="AC30" s="9">
        <f>[5]Kaikki_autot!AD30</f>
        <v>0</v>
      </c>
      <c r="AD30" s="9">
        <f>[6]Kaikki_autot!AD30</f>
        <v>0</v>
      </c>
      <c r="AE30" s="9"/>
      <c r="AF30" s="9">
        <f>[1]Kaikki_autot!AH30</f>
        <v>0</v>
      </c>
      <c r="AG30" s="9">
        <f>[2]Kaikki_autot!AI30</f>
        <v>0</v>
      </c>
      <c r="AH30" s="9">
        <f>[3]Kaikki_autot!AI30</f>
        <v>0</v>
      </c>
      <c r="AI30" s="9">
        <f>[4]Kaikki_autot!AI30</f>
        <v>0</v>
      </c>
      <c r="AJ30" s="9">
        <f>[5]Kaikki_autot!AI30</f>
        <v>0</v>
      </c>
      <c r="AK30" s="9">
        <f>[6]Kaikki_autot!AI30</f>
        <v>0</v>
      </c>
      <c r="AL30" s="9"/>
      <c r="AM30" s="9">
        <f>[1]Kaikki_autot!AR30</f>
        <v>0</v>
      </c>
      <c r="AN30" s="9">
        <f>[2]Kaikki_autot!AS30</f>
        <v>0</v>
      </c>
      <c r="AO30" s="9">
        <f>[3]Kaikki_autot!AS30</f>
        <v>0</v>
      </c>
      <c r="AP30" s="9">
        <f>[4]Kaikki_autot!AS30</f>
        <v>0</v>
      </c>
      <c r="AQ30" s="9">
        <f>[5]Kaikki_autot!AS30</f>
        <v>0</v>
      </c>
      <c r="AR30" s="9">
        <f>[6]Kaikki_autot!AS30</f>
        <v>0</v>
      </c>
    </row>
    <row r="31" spans="3:44" x14ac:dyDescent="0.35">
      <c r="C31" s="16" t="s">
        <v>25</v>
      </c>
      <c r="D31" s="10">
        <f>[1]Kaikki_autot!N31</f>
        <v>12822.301720813248</v>
      </c>
      <c r="E31" s="10">
        <f>[2]Kaikki_autot!O31</f>
        <v>12822.301720813248</v>
      </c>
      <c r="F31" s="10">
        <f>[3]Kaikki_autot!O31</f>
        <v>12822.301720813248</v>
      </c>
      <c r="G31" s="10">
        <f>[4]Kaikki_autot!O31</f>
        <v>12822.301720813248</v>
      </c>
      <c r="H31" s="10">
        <f>[5]Kaikki_autot!O31</f>
        <v>12822.301720813248</v>
      </c>
      <c r="I31" s="10">
        <f>[6]Kaikki_autot!O31</f>
        <v>12822.301720813248</v>
      </c>
      <c r="J31" s="10"/>
      <c r="K31" s="10">
        <f>[1]Kaikki_autot!S31</f>
        <v>13597.705414500742</v>
      </c>
      <c r="L31" s="10">
        <f>[2]Kaikki_autot!T31</f>
        <v>13597.705414500742</v>
      </c>
      <c r="M31" s="10">
        <f>[3]Kaikki_autot!T31</f>
        <v>13597.705414500742</v>
      </c>
      <c r="N31" s="10">
        <f>[4]Kaikki_autot!T31</f>
        <v>13597.705414500742</v>
      </c>
      <c r="O31" s="10">
        <f>[5]Kaikki_autot!T31</f>
        <v>13597.705414500742</v>
      </c>
      <c r="P31" s="10">
        <f>[6]Kaikki_autot!T31</f>
        <v>13597.705414500742</v>
      </c>
      <c r="Q31" s="10"/>
      <c r="R31" s="10">
        <f>[1]Kaikki_autot!X31</f>
        <v>14125.198257819337</v>
      </c>
      <c r="S31" s="10">
        <f>[2]Kaikki_autot!Y31</f>
        <v>14125.198257819337</v>
      </c>
      <c r="T31" s="10">
        <f>[3]Kaikki_autot!Y31</f>
        <v>14125.198257819337</v>
      </c>
      <c r="U31" s="10">
        <f>[4]Kaikki_autot!Y31</f>
        <v>14125.198257819337</v>
      </c>
      <c r="V31" s="10">
        <f>[5]Kaikki_autot!Y31</f>
        <v>14125.198257819337</v>
      </c>
      <c r="W31" s="10">
        <f>[6]Kaikki_autot!Y31</f>
        <v>14125.198257819337</v>
      </c>
      <c r="X31" s="10"/>
      <c r="Y31" s="10">
        <f>[1]Kaikki_autot!AC31</f>
        <v>14571.321975031608</v>
      </c>
      <c r="Z31" s="10">
        <f>[2]Kaikki_autot!AD31</f>
        <v>14571.321975031608</v>
      </c>
      <c r="AA31" s="10">
        <f>[3]Kaikki_autot!AD31</f>
        <v>14571.321975031608</v>
      </c>
      <c r="AB31" s="10">
        <f>[4]Kaikki_autot!AD31</f>
        <v>14571.321975031608</v>
      </c>
      <c r="AC31" s="10">
        <f>[5]Kaikki_autot!AD31</f>
        <v>14571.321975031608</v>
      </c>
      <c r="AD31" s="10">
        <f>[6]Kaikki_autot!AD31</f>
        <v>14571.321975031608</v>
      </c>
      <c r="AE31" s="10"/>
      <c r="AF31" s="10">
        <f>[1]Kaikki_autot!AH31</f>
        <v>14883.990626104081</v>
      </c>
      <c r="AG31" s="10">
        <f>[2]Kaikki_autot!AI31</f>
        <v>14883.990626104081</v>
      </c>
      <c r="AH31" s="10">
        <f>[3]Kaikki_autot!AI31</f>
        <v>14883.990626104081</v>
      </c>
      <c r="AI31" s="10">
        <f>[4]Kaikki_autot!AI31</f>
        <v>14883.990626104081</v>
      </c>
      <c r="AJ31" s="10">
        <f>[5]Kaikki_autot!AI31</f>
        <v>14883.990626104081</v>
      </c>
      <c r="AK31" s="10">
        <f>[6]Kaikki_autot!AI31</f>
        <v>14883.990626104081</v>
      </c>
      <c r="AL31" s="10"/>
      <c r="AM31" s="10">
        <f>[1]Kaikki_autot!AR31</f>
        <v>14864.64905238658</v>
      </c>
      <c r="AN31" s="10">
        <f>[2]Kaikki_autot!AS31</f>
        <v>14864.64905238658</v>
      </c>
      <c r="AO31" s="10">
        <f>[3]Kaikki_autot!AS31</f>
        <v>14864.64905238658</v>
      </c>
      <c r="AP31" s="10">
        <f>[4]Kaikki_autot!AS31</f>
        <v>14864.64905238658</v>
      </c>
      <c r="AQ31" s="10">
        <f>[5]Kaikki_autot!AS31</f>
        <v>14864.64905238658</v>
      </c>
      <c r="AR31" s="10">
        <f>[6]Kaikki_autot!AS31</f>
        <v>14864.64905238658</v>
      </c>
    </row>
    <row r="32" spans="3:44" x14ac:dyDescent="0.35">
      <c r="C32" s="17" t="s">
        <v>26</v>
      </c>
      <c r="D32" s="11">
        <f>[1]Kaikki_autot!N32</f>
        <v>69874.521440039665</v>
      </c>
      <c r="E32" s="11">
        <f>[2]Kaikki_autot!O32</f>
        <v>69874.521440039665</v>
      </c>
      <c r="F32" s="11">
        <f>[3]Kaikki_autot!O32</f>
        <v>69874.521440039665</v>
      </c>
      <c r="G32" s="11">
        <f>[4]Kaikki_autot!O32</f>
        <v>69874.521440039665</v>
      </c>
      <c r="H32" s="11">
        <f>[5]Kaikki_autot!O32</f>
        <v>69842.520242896819</v>
      </c>
      <c r="I32" s="11">
        <f>[6]Kaikki_autot!O32</f>
        <v>69874.521440039665</v>
      </c>
      <c r="J32" s="11"/>
      <c r="K32" s="11">
        <f>[1]Kaikki_autot!S32</f>
        <v>72413.298899196321</v>
      </c>
      <c r="L32" s="11">
        <f>[2]Kaikki_autot!T32</f>
        <v>72413.298899196321</v>
      </c>
      <c r="M32" s="11">
        <f>[3]Kaikki_autot!T32</f>
        <v>72413.298899196321</v>
      </c>
      <c r="N32" s="11">
        <f>[4]Kaikki_autot!T32</f>
        <v>72413.298899196321</v>
      </c>
      <c r="O32" s="11">
        <f>[5]Kaikki_autot!T32</f>
        <v>72237.009826611145</v>
      </c>
      <c r="P32" s="11">
        <f>[6]Kaikki_autot!T32</f>
        <v>72413.298899196321</v>
      </c>
      <c r="Q32" s="11"/>
      <c r="R32" s="11">
        <f>[1]Kaikki_autot!X32</f>
        <v>74084.656892662475</v>
      </c>
      <c r="S32" s="11">
        <f>[2]Kaikki_autot!Y32</f>
        <v>74084.656892662475</v>
      </c>
      <c r="T32" s="11">
        <f>[3]Kaikki_autot!Y32</f>
        <v>74084.656892662475</v>
      </c>
      <c r="U32" s="11">
        <f>[4]Kaikki_autot!Y32</f>
        <v>74084.656892662475</v>
      </c>
      <c r="V32" s="11">
        <f>[5]Kaikki_autot!Y32</f>
        <v>73651.662173886711</v>
      </c>
      <c r="W32" s="11">
        <f>[6]Kaikki_autot!Y32</f>
        <v>74084.656892662475</v>
      </c>
      <c r="X32" s="11"/>
      <c r="Y32" s="11">
        <f>[1]Kaikki_autot!AC32</f>
        <v>76520.818161085437</v>
      </c>
      <c r="Z32" s="11">
        <f>[2]Kaikki_autot!AD32</f>
        <v>76520.818161085437</v>
      </c>
      <c r="AA32" s="11">
        <f>[3]Kaikki_autot!AD32</f>
        <v>76520.818161085437</v>
      </c>
      <c r="AB32" s="11">
        <f>[4]Kaikki_autot!AD32</f>
        <v>76520.818161085437</v>
      </c>
      <c r="AC32" s="11">
        <f>[5]Kaikki_autot!AD32</f>
        <v>75630.506256489927</v>
      </c>
      <c r="AD32" s="11">
        <f>[6]Kaikki_autot!AD32</f>
        <v>76399.318161085437</v>
      </c>
      <c r="AE32" s="11"/>
      <c r="AF32" s="11">
        <f>[1]Kaikki_autot!AH32</f>
        <v>78026.836479792546</v>
      </c>
      <c r="AG32" s="11">
        <f>[2]Kaikki_autot!AI32</f>
        <v>78026.836479792546</v>
      </c>
      <c r="AH32" s="11">
        <f>[3]Kaikki_autot!AI32</f>
        <v>78026.836479792546</v>
      </c>
      <c r="AI32" s="11">
        <f>[4]Kaikki_autot!AI32</f>
        <v>78026.836479792546</v>
      </c>
      <c r="AJ32" s="11">
        <f>[5]Kaikki_autot!AI32</f>
        <v>76525.608166467631</v>
      </c>
      <c r="AK32" s="11">
        <f>[6]Kaikki_autot!AI32</f>
        <v>77583.259354300943</v>
      </c>
      <c r="AL32" s="11"/>
      <c r="AM32" s="11">
        <f>[1]Kaikki_autot!AR32</f>
        <v>78201.683806441768</v>
      </c>
      <c r="AN32" s="11">
        <f>[2]Kaikki_autot!AS32</f>
        <v>78201.683806441768</v>
      </c>
      <c r="AO32" s="11">
        <f>[3]Kaikki_autot!AS32</f>
        <v>78201.683806441768</v>
      </c>
      <c r="AP32" s="11">
        <f>[4]Kaikki_autot!AS32</f>
        <v>78201.683806441768</v>
      </c>
      <c r="AQ32" s="11">
        <f>[5]Kaikki_autot!AS32</f>
        <v>75190.666803745073</v>
      </c>
      <c r="AR32" s="11">
        <f>[6]Kaikki_autot!AS32</f>
        <v>76616.146369876107</v>
      </c>
    </row>
    <row r="33" spans="3:44" x14ac:dyDescent="0.35">
      <c r="C33" s="15" t="s">
        <v>27</v>
      </c>
      <c r="D33" s="5">
        <f>[1]Kaikki_autot!N33</f>
        <v>123.33947461473184</v>
      </c>
      <c r="E33" s="5">
        <f>[2]Kaikki_autot!O33</f>
        <v>123.33947461473184</v>
      </c>
      <c r="F33" s="5">
        <f>[3]Kaikki_autot!O33</f>
        <v>123.33947461473184</v>
      </c>
      <c r="G33" s="5">
        <f>[4]Kaikki_autot!O33</f>
        <v>123.33947461473184</v>
      </c>
      <c r="H33" s="5">
        <f>[5]Kaikki_autot!O33</f>
        <v>123.33947461473184</v>
      </c>
      <c r="I33" s="5">
        <f>[6]Kaikki_autot!O33</f>
        <v>123.33947461473184</v>
      </c>
      <c r="J33" s="5"/>
      <c r="K33" s="5">
        <f>[1]Kaikki_autot!S33</f>
        <v>475.17621742241784</v>
      </c>
      <c r="L33" s="5">
        <f>[2]Kaikki_autot!T33</f>
        <v>475.17621742241784</v>
      </c>
      <c r="M33" s="5">
        <f>[3]Kaikki_autot!T33</f>
        <v>475.17621742241784</v>
      </c>
      <c r="N33" s="5">
        <f>[4]Kaikki_autot!T33</f>
        <v>475.17621742241784</v>
      </c>
      <c r="O33" s="5">
        <f>[5]Kaikki_autot!T33</f>
        <v>475.17621742241784</v>
      </c>
      <c r="P33" s="5">
        <f>[6]Kaikki_autot!T33</f>
        <v>475.17621742241784</v>
      </c>
      <c r="Q33" s="5"/>
      <c r="R33" s="5">
        <f>[1]Kaikki_autot!X33</f>
        <v>1064.8039618429646</v>
      </c>
      <c r="S33" s="5">
        <f>[2]Kaikki_autot!Y33</f>
        <v>1064.8039618429646</v>
      </c>
      <c r="T33" s="5">
        <f>[3]Kaikki_autot!Y33</f>
        <v>1064.8039618429646</v>
      </c>
      <c r="U33" s="5">
        <f>[4]Kaikki_autot!Y33</f>
        <v>1064.8039618429646</v>
      </c>
      <c r="V33" s="5">
        <f>[5]Kaikki_autot!Y33</f>
        <v>1064.8039618429646</v>
      </c>
      <c r="W33" s="5">
        <f>[6]Kaikki_autot!Y33</f>
        <v>1064.8039618429646</v>
      </c>
      <c r="X33" s="5"/>
      <c r="Y33" s="5">
        <f>[1]Kaikki_autot!AC33</f>
        <v>1900.0099159776469</v>
      </c>
      <c r="Z33" s="5">
        <f>[2]Kaikki_autot!AD33</f>
        <v>1900.0099159776469</v>
      </c>
      <c r="AA33" s="5">
        <f>[3]Kaikki_autot!AD33</f>
        <v>1900.0099159776469</v>
      </c>
      <c r="AB33" s="5">
        <f>[4]Kaikki_autot!AD33</f>
        <v>1900.0099159776469</v>
      </c>
      <c r="AC33" s="5">
        <f>[5]Kaikki_autot!AD33</f>
        <v>1900.0099159776469</v>
      </c>
      <c r="AD33" s="5">
        <f>[6]Kaikki_autot!AD33</f>
        <v>2021.5099159776466</v>
      </c>
      <c r="AE33" s="5"/>
      <c r="AF33" s="5">
        <f>[1]Kaikki_autot!AH33</f>
        <v>2803.4206399960381</v>
      </c>
      <c r="AG33" s="5">
        <f>[2]Kaikki_autot!AI33</f>
        <v>2803.4206399960381</v>
      </c>
      <c r="AH33" s="5">
        <f>[3]Kaikki_autot!AI33</f>
        <v>2803.4206399960381</v>
      </c>
      <c r="AI33" s="5">
        <f>[4]Kaikki_autot!AI33</f>
        <v>2803.4206399960381</v>
      </c>
      <c r="AJ33" s="5">
        <f>[5]Kaikki_autot!AI33</f>
        <v>2803.4206399960381</v>
      </c>
      <c r="AK33" s="5">
        <f>[6]Kaikki_autot!AI33</f>
        <v>3246.9977654876457</v>
      </c>
      <c r="AL33" s="5"/>
      <c r="AM33" s="5">
        <f>[1]Kaikki_autot!AR33</f>
        <v>4595.0356776936305</v>
      </c>
      <c r="AN33" s="5">
        <f>[2]Kaikki_autot!AS33</f>
        <v>4595.0356776936305</v>
      </c>
      <c r="AO33" s="5">
        <f>[3]Kaikki_autot!AS33</f>
        <v>4595.0356776936305</v>
      </c>
      <c r="AP33" s="5">
        <f>[4]Kaikki_autot!AS33</f>
        <v>4595.0356776936305</v>
      </c>
      <c r="AQ33" s="5">
        <f>[5]Kaikki_autot!AS33</f>
        <v>4595.0356776936305</v>
      </c>
      <c r="AR33" s="5">
        <f>[6]Kaikki_autot!AS33</f>
        <v>6180.5731142593104</v>
      </c>
    </row>
    <row r="34" spans="3:44" x14ac:dyDescent="0.35">
      <c r="C34" s="15" t="s">
        <v>28</v>
      </c>
      <c r="D34" s="6">
        <f>[1]Kaikki_autot!N34</f>
        <v>32.305300740707416</v>
      </c>
      <c r="E34" s="6">
        <f>[2]Kaikki_autot!O34</f>
        <v>32.305300740707416</v>
      </c>
      <c r="F34" s="6">
        <f>[3]Kaikki_autot!O34</f>
        <v>32.305300740707416</v>
      </c>
      <c r="G34" s="6">
        <f>[4]Kaikki_autot!O34</f>
        <v>32.305300740707416</v>
      </c>
      <c r="H34" s="6">
        <f>[5]Kaikki_autot!O34</f>
        <v>43.412817883564564</v>
      </c>
      <c r="I34" s="6">
        <f>[6]Kaikki_autot!O34</f>
        <v>32.305300740707416</v>
      </c>
      <c r="J34" s="6"/>
      <c r="K34" s="6">
        <f>[1]Kaikki_autot!S34</f>
        <v>203.35381253510809</v>
      </c>
      <c r="L34" s="6">
        <f>[2]Kaikki_autot!T34</f>
        <v>203.35381253510809</v>
      </c>
      <c r="M34" s="6">
        <f>[3]Kaikki_autot!T34</f>
        <v>203.35381253510809</v>
      </c>
      <c r="N34" s="6">
        <f>[4]Kaikki_autot!T34</f>
        <v>203.35381253510809</v>
      </c>
      <c r="O34" s="6">
        <f>[5]Kaikki_autot!T34</f>
        <v>253.95283410401788</v>
      </c>
      <c r="P34" s="6">
        <f>[6]Kaikki_autot!T34</f>
        <v>203.35381253510809</v>
      </c>
      <c r="Q34" s="6"/>
      <c r="R34" s="6">
        <f>[1]Kaikki_autot!X34</f>
        <v>538.28761266493859</v>
      </c>
      <c r="S34" s="6">
        <f>[2]Kaikki_autot!Y34</f>
        <v>538.28761266493859</v>
      </c>
      <c r="T34" s="6">
        <f>[3]Kaikki_autot!Y34</f>
        <v>538.28761266493859</v>
      </c>
      <c r="U34" s="6">
        <f>[4]Kaikki_autot!Y34</f>
        <v>538.28761266493859</v>
      </c>
      <c r="V34" s="6">
        <f>[5]Kaikki_autot!Y34</f>
        <v>654.47941374057541</v>
      </c>
      <c r="W34" s="6">
        <f>[6]Kaikki_autot!Y34</f>
        <v>538.28761266493859</v>
      </c>
      <c r="X34" s="6"/>
      <c r="Y34" s="6">
        <f>[1]Kaikki_autot!AC34</f>
        <v>934.02964317175122</v>
      </c>
      <c r="Z34" s="6">
        <f>[2]Kaikki_autot!AD34</f>
        <v>934.02964317175122</v>
      </c>
      <c r="AA34" s="6">
        <f>[3]Kaikki_autot!AD34</f>
        <v>934.02964317175122</v>
      </c>
      <c r="AB34" s="6">
        <f>[4]Kaikki_autot!AD34</f>
        <v>934.02964317175122</v>
      </c>
      <c r="AC34" s="6">
        <f>[5]Kaikki_autot!AD34</f>
        <v>1176.6508189058209</v>
      </c>
      <c r="AD34" s="6">
        <f>[6]Kaikki_autot!AD34</f>
        <v>934.02964317175122</v>
      </c>
      <c r="AE34" s="6"/>
      <c r="AF34" s="6">
        <f>[1]Kaikki_autot!AH34</f>
        <v>1314.090731778459</v>
      </c>
      <c r="AG34" s="6">
        <f>[2]Kaikki_autot!AI34</f>
        <v>1314.090731778459</v>
      </c>
      <c r="AH34" s="6">
        <f>[3]Kaikki_autot!AI34</f>
        <v>1314.090731778459</v>
      </c>
      <c r="AI34" s="6">
        <f>[4]Kaikki_autot!AI34</f>
        <v>1314.090731778459</v>
      </c>
      <c r="AJ34" s="6">
        <f>[5]Kaikki_autot!AI34</f>
        <v>1746.5768054268033</v>
      </c>
      <c r="AK34" s="6">
        <f>[6]Kaikki_autot!AI34</f>
        <v>1314.090731778459</v>
      </c>
      <c r="AL34" s="6"/>
      <c r="AM34" s="6">
        <f>[1]Kaikki_autot!AR34</f>
        <v>2030.6405420249425</v>
      </c>
      <c r="AN34" s="6">
        <f>[2]Kaikki_autot!AS34</f>
        <v>2030.6405420249425</v>
      </c>
      <c r="AO34" s="6">
        <f>[3]Kaikki_autot!AS34</f>
        <v>2030.6405420249425</v>
      </c>
      <c r="AP34" s="6">
        <f>[4]Kaikki_autot!AS34</f>
        <v>2030.6405420249425</v>
      </c>
      <c r="AQ34" s="6">
        <f>[5]Kaikki_autot!AS34</f>
        <v>2980.0800471907687</v>
      </c>
      <c r="AR34" s="6">
        <f>[6]Kaikki_autot!AS34</f>
        <v>2030.6405420249425</v>
      </c>
    </row>
    <row r="35" spans="3:44" x14ac:dyDescent="0.35">
      <c r="C35" s="15" t="s">
        <v>29</v>
      </c>
      <c r="D35" s="6">
        <f>[1]Kaikki_autot!N35</f>
        <v>12.74800391456551</v>
      </c>
      <c r="E35" s="6">
        <f>[2]Kaikki_autot!O35</f>
        <v>12.74800391456551</v>
      </c>
      <c r="F35" s="6">
        <f>[3]Kaikki_autot!O35</f>
        <v>12.74800391456551</v>
      </c>
      <c r="G35" s="6">
        <f>[4]Kaikki_autot!O35</f>
        <v>12.74800391456551</v>
      </c>
      <c r="H35" s="6">
        <f>[5]Kaikki_autot!O35</f>
        <v>23.150255343136937</v>
      </c>
      <c r="I35" s="6">
        <f>[6]Kaikki_autot!O35</f>
        <v>12.74800391456551</v>
      </c>
      <c r="J35" s="6"/>
      <c r="K35" s="6">
        <f>[1]Kaikki_autot!S35</f>
        <v>163.72969469687723</v>
      </c>
      <c r="L35" s="6">
        <f>[2]Kaikki_autot!T35</f>
        <v>163.72969469687723</v>
      </c>
      <c r="M35" s="6">
        <f>[3]Kaikki_autot!T35</f>
        <v>163.72969469687723</v>
      </c>
      <c r="N35" s="6">
        <f>[4]Kaikki_autot!T35</f>
        <v>163.72969469687723</v>
      </c>
      <c r="O35" s="6">
        <f>[5]Kaikki_autot!T35</f>
        <v>261.53711528306314</v>
      </c>
      <c r="P35" s="6">
        <f>[6]Kaikki_autot!T35</f>
        <v>163.72969469687723</v>
      </c>
      <c r="Q35" s="6"/>
      <c r="R35" s="6">
        <f>[1]Kaikki_autot!X35</f>
        <v>526.66262722402678</v>
      </c>
      <c r="S35" s="6">
        <f>[2]Kaikki_autot!Y35</f>
        <v>526.66262722402678</v>
      </c>
      <c r="T35" s="6">
        <f>[3]Kaikki_autot!Y35</f>
        <v>526.66262722402678</v>
      </c>
      <c r="U35" s="6">
        <f>[4]Kaikki_autot!Y35</f>
        <v>526.66262722402678</v>
      </c>
      <c r="V35" s="6">
        <f>[5]Kaikki_autot!Y35</f>
        <v>796.4184840996362</v>
      </c>
      <c r="W35" s="6">
        <f>[6]Kaikki_autot!Y35</f>
        <v>526.66262722402678</v>
      </c>
      <c r="X35" s="6"/>
      <c r="Y35" s="6">
        <f>[1]Kaikki_autot!AC35</f>
        <v>1090.1052447656425</v>
      </c>
      <c r="Z35" s="6">
        <f>[2]Kaikki_autot!AD35</f>
        <v>1090.1052447656425</v>
      </c>
      <c r="AA35" s="6">
        <f>[3]Kaikki_autot!AD35</f>
        <v>1090.1052447656425</v>
      </c>
      <c r="AB35" s="6">
        <f>[4]Kaikki_autot!AD35</f>
        <v>1090.1052447656425</v>
      </c>
      <c r="AC35" s="6">
        <f>[5]Kaikki_autot!AD35</f>
        <v>1663.532014378098</v>
      </c>
      <c r="AD35" s="6">
        <f>[6]Kaikki_autot!AD35</f>
        <v>1090.1052447656425</v>
      </c>
      <c r="AE35" s="6"/>
      <c r="AF35" s="6">
        <f>[1]Kaikki_autot!AH35</f>
        <v>1756.6652865104336</v>
      </c>
      <c r="AG35" s="6">
        <f>[2]Kaikki_autot!AI35</f>
        <v>1756.6652865104336</v>
      </c>
      <c r="AH35" s="6">
        <f>[3]Kaikki_autot!AI35</f>
        <v>1756.6652865104336</v>
      </c>
      <c r="AI35" s="6">
        <f>[4]Kaikki_autot!AI35</f>
        <v>1756.6652865104336</v>
      </c>
      <c r="AJ35" s="6">
        <f>[5]Kaikki_autot!AI35</f>
        <v>2735.4329513265543</v>
      </c>
      <c r="AK35" s="6">
        <f>[6]Kaikki_autot!AI35</f>
        <v>1756.6652865104336</v>
      </c>
      <c r="AL35" s="6"/>
      <c r="AM35" s="6">
        <f>[1]Kaikki_autot!AR35</f>
        <v>3230.3829341046508</v>
      </c>
      <c r="AN35" s="6">
        <f>[2]Kaikki_autot!AS35</f>
        <v>3230.3829341046508</v>
      </c>
      <c r="AO35" s="6">
        <f>[3]Kaikki_autot!AS35</f>
        <v>3230.3829341046508</v>
      </c>
      <c r="AP35" s="6">
        <f>[4]Kaikki_autot!AS35</f>
        <v>3230.3829341046508</v>
      </c>
      <c r="AQ35" s="6">
        <f>[5]Kaikki_autot!AS35</f>
        <v>5187.9898739943874</v>
      </c>
      <c r="AR35" s="6">
        <f>[6]Kaikki_autot!AS35</f>
        <v>3230.3829341046508</v>
      </c>
    </row>
    <row r="36" spans="3:44" x14ac:dyDescent="0.35">
      <c r="C36" s="15" t="s">
        <v>30</v>
      </c>
      <c r="D36" s="9">
        <f>[1]Kaikki_autot!N36</f>
        <v>0</v>
      </c>
      <c r="E36" s="9">
        <f>[2]Kaikki_autot!O36</f>
        <v>0</v>
      </c>
      <c r="F36" s="9">
        <f>[3]Kaikki_autot!O36</f>
        <v>0</v>
      </c>
      <c r="G36" s="9">
        <f>[4]Kaikki_autot!O36</f>
        <v>0</v>
      </c>
      <c r="H36" s="9">
        <f>[5]Kaikki_autot!O36</f>
        <v>0</v>
      </c>
      <c r="I36" s="9">
        <f>[6]Kaikki_autot!O36</f>
        <v>0</v>
      </c>
      <c r="J36" s="9"/>
      <c r="K36" s="9">
        <f>[1]Kaikki_autot!S36</f>
        <v>0</v>
      </c>
      <c r="L36" s="9">
        <f>[2]Kaikki_autot!T36</f>
        <v>0</v>
      </c>
      <c r="M36" s="9">
        <f>[3]Kaikki_autot!T36</f>
        <v>0</v>
      </c>
      <c r="N36" s="9">
        <f>[4]Kaikki_autot!T36</f>
        <v>0</v>
      </c>
      <c r="O36" s="9">
        <f>[5]Kaikki_autot!T36</f>
        <v>0</v>
      </c>
      <c r="P36" s="9">
        <f>[6]Kaikki_autot!T36</f>
        <v>0</v>
      </c>
      <c r="Q36" s="9"/>
      <c r="R36" s="9">
        <f>[1]Kaikki_autot!X36</f>
        <v>0</v>
      </c>
      <c r="S36" s="9">
        <f>[2]Kaikki_autot!Y36</f>
        <v>0</v>
      </c>
      <c r="T36" s="9">
        <f>[3]Kaikki_autot!Y36</f>
        <v>0</v>
      </c>
      <c r="U36" s="9">
        <f>[4]Kaikki_autot!Y36</f>
        <v>0</v>
      </c>
      <c r="V36" s="9">
        <f>[5]Kaikki_autot!Y36</f>
        <v>0</v>
      </c>
      <c r="W36" s="9">
        <f>[6]Kaikki_autot!Y36</f>
        <v>0</v>
      </c>
      <c r="X36" s="9"/>
      <c r="Y36" s="9">
        <f>[1]Kaikki_autot!AC36</f>
        <v>0</v>
      </c>
      <c r="Z36" s="9">
        <f>[2]Kaikki_autot!AD36</f>
        <v>0</v>
      </c>
      <c r="AA36" s="9">
        <f>[3]Kaikki_autot!AD36</f>
        <v>0</v>
      </c>
      <c r="AB36" s="9">
        <f>[4]Kaikki_autot!AD36</f>
        <v>0</v>
      </c>
      <c r="AC36" s="9">
        <f>[5]Kaikki_autot!AD36</f>
        <v>0</v>
      </c>
      <c r="AD36" s="9">
        <f>[6]Kaikki_autot!AD36</f>
        <v>0</v>
      </c>
      <c r="AE36" s="9"/>
      <c r="AF36" s="9">
        <f>[1]Kaikki_autot!AH36</f>
        <v>0</v>
      </c>
      <c r="AG36" s="9">
        <f>[2]Kaikki_autot!AI36</f>
        <v>0</v>
      </c>
      <c r="AH36" s="9">
        <f>[3]Kaikki_autot!AI36</f>
        <v>0</v>
      </c>
      <c r="AI36" s="9">
        <f>[4]Kaikki_autot!AI36</f>
        <v>0</v>
      </c>
      <c r="AJ36" s="9">
        <f>[5]Kaikki_autot!AI36</f>
        <v>0</v>
      </c>
      <c r="AK36" s="9">
        <f>[6]Kaikki_autot!AI36</f>
        <v>0</v>
      </c>
      <c r="AL36" s="9"/>
      <c r="AM36" s="9">
        <f>[1]Kaikki_autot!AR36</f>
        <v>0</v>
      </c>
      <c r="AN36" s="9">
        <f>[2]Kaikki_autot!AS36</f>
        <v>0</v>
      </c>
      <c r="AO36" s="9">
        <f>[3]Kaikki_autot!AS36</f>
        <v>0</v>
      </c>
      <c r="AP36" s="9">
        <f>[4]Kaikki_autot!AS36</f>
        <v>0</v>
      </c>
      <c r="AQ36" s="9">
        <f>[5]Kaikki_autot!AS36</f>
        <v>0</v>
      </c>
      <c r="AR36" s="9">
        <f>[6]Kaikki_autot!AS36</f>
        <v>0</v>
      </c>
    </row>
    <row r="37" spans="3:44" x14ac:dyDescent="0.35">
      <c r="C37" s="16" t="s">
        <v>31</v>
      </c>
      <c r="D37" s="10">
        <f>[1]Kaikki_autot!N37</f>
        <v>70042.914219309678</v>
      </c>
      <c r="E37" s="10">
        <f>[2]Kaikki_autot!O37</f>
        <v>70042.914219309678</v>
      </c>
      <c r="F37" s="10">
        <f>[3]Kaikki_autot!O37</f>
        <v>70042.914219309678</v>
      </c>
      <c r="G37" s="10">
        <f>[4]Kaikki_autot!O37</f>
        <v>70042.914219309678</v>
      </c>
      <c r="H37" s="10">
        <f>[5]Kaikki_autot!O37</f>
        <v>70032.422790738259</v>
      </c>
      <c r="I37" s="10">
        <f>[6]Kaikki_autot!O37</f>
        <v>70042.914219309678</v>
      </c>
      <c r="J37" s="10"/>
      <c r="K37" s="10">
        <f>[1]Kaikki_autot!S37</f>
        <v>73255.558623850709</v>
      </c>
      <c r="L37" s="10">
        <f>[2]Kaikki_autot!T37</f>
        <v>73255.558623850709</v>
      </c>
      <c r="M37" s="10">
        <f>[3]Kaikki_autot!T37</f>
        <v>73255.558623850709</v>
      </c>
      <c r="N37" s="10">
        <f>[4]Kaikki_autot!T37</f>
        <v>73255.558623850709</v>
      </c>
      <c r="O37" s="10">
        <f>[5]Kaikki_autot!T37</f>
        <v>73227.675993420635</v>
      </c>
      <c r="P37" s="10">
        <f>[6]Kaikki_autot!T37</f>
        <v>73255.558623850709</v>
      </c>
      <c r="Q37" s="10"/>
      <c r="R37" s="10">
        <f>[1]Kaikki_autot!X37</f>
        <v>76214.411094394396</v>
      </c>
      <c r="S37" s="10">
        <f>[2]Kaikki_autot!Y37</f>
        <v>76214.411094394396</v>
      </c>
      <c r="T37" s="10">
        <f>[3]Kaikki_autot!Y37</f>
        <v>76214.411094394396</v>
      </c>
      <c r="U37" s="10">
        <f>[4]Kaikki_autot!Y37</f>
        <v>76214.411094394396</v>
      </c>
      <c r="V37" s="10">
        <f>[5]Kaikki_autot!Y37</f>
        <v>76167.364033569873</v>
      </c>
      <c r="W37" s="10">
        <f>[6]Kaikki_autot!Y37</f>
        <v>76214.411094394396</v>
      </c>
      <c r="X37" s="10"/>
      <c r="Y37" s="10">
        <f>[1]Kaikki_autot!AC37</f>
        <v>80444.962965000479</v>
      </c>
      <c r="Z37" s="10">
        <f>[2]Kaikki_autot!AD37</f>
        <v>80444.962965000479</v>
      </c>
      <c r="AA37" s="10">
        <f>[3]Kaikki_autot!AD37</f>
        <v>80444.962965000479</v>
      </c>
      <c r="AB37" s="10">
        <f>[4]Kaikki_autot!AD37</f>
        <v>80444.962965000479</v>
      </c>
      <c r="AC37" s="10">
        <f>[5]Kaikki_autot!AD37</f>
        <v>80370.699005751492</v>
      </c>
      <c r="AD37" s="10">
        <f>[6]Kaikki_autot!AD37</f>
        <v>80444.962965000479</v>
      </c>
      <c r="AE37" s="10"/>
      <c r="AF37" s="10">
        <f>[1]Kaikki_autot!AH37</f>
        <v>83901.013138077484</v>
      </c>
      <c r="AG37" s="10">
        <f>[2]Kaikki_autot!AI37</f>
        <v>83901.013138077484</v>
      </c>
      <c r="AH37" s="10">
        <f>[3]Kaikki_autot!AI37</f>
        <v>83901.013138077484</v>
      </c>
      <c r="AI37" s="10">
        <f>[4]Kaikki_autot!AI37</f>
        <v>83901.013138077484</v>
      </c>
      <c r="AJ37" s="10">
        <f>[5]Kaikki_autot!AI37</f>
        <v>83811.038563217022</v>
      </c>
      <c r="AK37" s="10">
        <f>[6]Kaikki_autot!AI37</f>
        <v>83901.013138077484</v>
      </c>
      <c r="AL37" s="10"/>
      <c r="AM37" s="10">
        <f>[1]Kaikki_autot!AR37</f>
        <v>88057.742960264979</v>
      </c>
      <c r="AN37" s="10">
        <f>[2]Kaikki_autot!AS37</f>
        <v>88057.742960264979</v>
      </c>
      <c r="AO37" s="10">
        <f>[3]Kaikki_autot!AS37</f>
        <v>88057.742960264979</v>
      </c>
      <c r="AP37" s="10">
        <f>[4]Kaikki_autot!AS37</f>
        <v>88057.742960264979</v>
      </c>
      <c r="AQ37" s="10">
        <f>[5]Kaikki_autot!AS37</f>
        <v>87953.772402623857</v>
      </c>
      <c r="AR37" s="10">
        <f>[6]Kaikki_autot!AS37</f>
        <v>88057.742960265008</v>
      </c>
    </row>
    <row r="38" spans="3:44" x14ac:dyDescent="0.35">
      <c r="C38" s="17" t="s">
        <v>32</v>
      </c>
      <c r="D38" s="11">
        <f>[1]Kaikki_autot!N38</f>
        <v>27148.081081091303</v>
      </c>
      <c r="E38" s="11">
        <f>[2]Kaikki_autot!O38</f>
        <v>27148.081081091303</v>
      </c>
      <c r="F38" s="11">
        <f>[3]Kaikki_autot!O38</f>
        <v>27148.081081091303</v>
      </c>
      <c r="G38" s="11">
        <f>[4]Kaikki_autot!O38</f>
        <v>27148.081081091303</v>
      </c>
      <c r="H38" s="11">
        <f>[5]Kaikki_autot!O38</f>
        <v>27030.274081091302</v>
      </c>
      <c r="I38" s="11">
        <f>[6]Kaikki_autot!O38</f>
        <v>27122.626535636758</v>
      </c>
      <c r="J38" s="11"/>
      <c r="K38" s="11">
        <f>[1]Kaikki_autot!S38</f>
        <v>27940.273976646982</v>
      </c>
      <c r="L38" s="11">
        <f>[2]Kaikki_autot!T38</f>
        <v>27940.273976646982</v>
      </c>
      <c r="M38" s="11">
        <f>[3]Kaikki_autot!T38</f>
        <v>27940.273976646982</v>
      </c>
      <c r="N38" s="11">
        <f>[4]Kaikki_autot!T38</f>
        <v>27940.273976646982</v>
      </c>
      <c r="O38" s="11">
        <f>[5]Kaikki_autot!T38</f>
        <v>27403.617687279755</v>
      </c>
      <c r="P38" s="11">
        <f>[6]Kaikki_autot!T38</f>
        <v>27405.728522101526</v>
      </c>
      <c r="Q38" s="11"/>
      <c r="R38" s="11">
        <f>[1]Kaikki_autot!X38</f>
        <v>28190.254917483351</v>
      </c>
      <c r="S38" s="11">
        <f>[2]Kaikki_autot!Y38</f>
        <v>28190.254917483351</v>
      </c>
      <c r="T38" s="11">
        <f>[3]Kaikki_autot!Y38</f>
        <v>28190.254917483351</v>
      </c>
      <c r="U38" s="11">
        <f>[4]Kaikki_autot!Y38</f>
        <v>28190.254917483351</v>
      </c>
      <c r="V38" s="11">
        <f>[5]Kaikki_autot!Y38</f>
        <v>26957.917633347814</v>
      </c>
      <c r="W38" s="11">
        <f>[6]Kaikki_autot!Y38</f>
        <v>26522.258092454209</v>
      </c>
      <c r="X38" s="11"/>
      <c r="Y38" s="11">
        <f>[1]Kaikki_autot!AC38</f>
        <v>28310.934280085006</v>
      </c>
      <c r="Z38" s="11">
        <f>[2]Kaikki_autot!AD38</f>
        <v>28310.934280085006</v>
      </c>
      <c r="AA38" s="11">
        <f>[3]Kaikki_autot!AD38</f>
        <v>28310.934280085006</v>
      </c>
      <c r="AB38" s="11">
        <f>[4]Kaikki_autot!AD38</f>
        <v>28310.934280085006</v>
      </c>
      <c r="AC38" s="11">
        <f>[5]Kaikki_autot!AD38</f>
        <v>26287.497567753966</v>
      </c>
      <c r="AD38" s="11">
        <f>[6]Kaikki_autot!AD38</f>
        <v>25408.399225730802</v>
      </c>
      <c r="AE38" s="11"/>
      <c r="AF38" s="11">
        <f>[1]Kaikki_autot!AH38</f>
        <v>27703.75253975645</v>
      </c>
      <c r="AG38" s="11">
        <f>[2]Kaikki_autot!AI38</f>
        <v>27703.75253975645</v>
      </c>
      <c r="AH38" s="11">
        <f>[3]Kaikki_autot!AI38</f>
        <v>27703.75253975645</v>
      </c>
      <c r="AI38" s="11">
        <f>[4]Kaikki_autot!AI38</f>
        <v>27703.75253975645</v>
      </c>
      <c r="AJ38" s="11">
        <f>[5]Kaikki_autot!AI38</f>
        <v>25124.077538640075</v>
      </c>
      <c r="AK38" s="11">
        <f>[6]Kaikki_autot!AI38</f>
        <v>24192.868252570115</v>
      </c>
      <c r="AL38" s="11"/>
      <c r="AM38" s="11">
        <f>[1]Kaikki_autot!AR38</f>
        <v>24705.83907461357</v>
      </c>
      <c r="AN38" s="11">
        <f>[2]Kaikki_autot!AS38</f>
        <v>24705.83907461357</v>
      </c>
      <c r="AO38" s="11">
        <f>[3]Kaikki_autot!AS38</f>
        <v>24705.83907461357</v>
      </c>
      <c r="AP38" s="11">
        <f>[4]Kaikki_autot!AS38</f>
        <v>24705.83907461357</v>
      </c>
      <c r="AQ38" s="11">
        <f>[5]Kaikki_autot!AS38</f>
        <v>21810.983429737873</v>
      </c>
      <c r="AR38" s="11">
        <f>[6]Kaikki_autot!AS38</f>
        <v>21995.065895198932</v>
      </c>
    </row>
    <row r="39" spans="3:44" x14ac:dyDescent="0.35">
      <c r="C39" s="15" t="s">
        <v>33</v>
      </c>
      <c r="D39" s="5">
        <f>[1]Kaikki_autot!N39</f>
        <v>19.858320159083046</v>
      </c>
      <c r="E39" s="5">
        <f>[2]Kaikki_autot!O39</f>
        <v>19.858320159083046</v>
      </c>
      <c r="F39" s="5">
        <f>[3]Kaikki_autot!O39</f>
        <v>19.858320159083046</v>
      </c>
      <c r="G39" s="5">
        <f>[4]Kaikki_autot!O39</f>
        <v>19.858320159083046</v>
      </c>
      <c r="H39" s="5">
        <f>[5]Kaikki_autot!O39</f>
        <v>19.858320159083046</v>
      </c>
      <c r="I39" s="5">
        <f>[6]Kaikki_autot!O39</f>
        <v>19.858320159083046</v>
      </c>
      <c r="J39" s="5"/>
      <c r="K39" s="5">
        <f>[1]Kaikki_autot!S39</f>
        <v>216.14117549650578</v>
      </c>
      <c r="L39" s="5">
        <f>[2]Kaikki_autot!T39</f>
        <v>216.14117549650578</v>
      </c>
      <c r="M39" s="5">
        <f>[3]Kaikki_autot!T39</f>
        <v>216.14117549650578</v>
      </c>
      <c r="N39" s="5">
        <f>[4]Kaikki_autot!T39</f>
        <v>216.14117549650578</v>
      </c>
      <c r="O39" s="5">
        <f>[5]Kaikki_autot!T39</f>
        <v>216.14117549650578</v>
      </c>
      <c r="P39" s="5">
        <f>[6]Kaikki_autot!T39</f>
        <v>597.95935731468751</v>
      </c>
      <c r="Q39" s="5"/>
      <c r="R39" s="5">
        <f>[1]Kaikki_autot!X39</f>
        <v>633.73842489171284</v>
      </c>
      <c r="S39" s="5">
        <f>[2]Kaikki_autot!Y39</f>
        <v>633.73842489171284</v>
      </c>
      <c r="T39" s="5">
        <f>[3]Kaikki_autot!Y39</f>
        <v>633.73842489171284</v>
      </c>
      <c r="U39" s="5">
        <f>[4]Kaikki_autot!Y39</f>
        <v>633.73842489171284</v>
      </c>
      <c r="V39" s="5">
        <f>[5]Kaikki_autot!Y39</f>
        <v>633.73842489171284</v>
      </c>
      <c r="W39" s="5">
        <f>[6]Kaikki_autot!Y39</f>
        <v>2027.6957216105711</v>
      </c>
      <c r="X39" s="5"/>
      <c r="Y39" s="5">
        <f>[1]Kaikki_autot!AC39</f>
        <v>1396.3612813391544</v>
      </c>
      <c r="Z39" s="5">
        <f>[2]Kaikki_autot!AD39</f>
        <v>1396.3612813391544</v>
      </c>
      <c r="AA39" s="5">
        <f>[3]Kaikki_autot!AD39</f>
        <v>1396.3612813391544</v>
      </c>
      <c r="AB39" s="5">
        <f>[4]Kaikki_autot!AD39</f>
        <v>1396.3612813391544</v>
      </c>
      <c r="AC39" s="5">
        <f>[5]Kaikki_autot!AD39</f>
        <v>1396.3612813391544</v>
      </c>
      <c r="AD39" s="5">
        <f>[6]Kaikki_autot!AD39</f>
        <v>4097.3365477231546</v>
      </c>
      <c r="AE39" s="5"/>
      <c r="AF39" s="5">
        <f>[1]Kaikki_autot!AH39</f>
        <v>2555.0237654344232</v>
      </c>
      <c r="AG39" s="5">
        <f>[2]Kaikki_autot!AI39</f>
        <v>2555.0237654344232</v>
      </c>
      <c r="AH39" s="5">
        <f>[3]Kaikki_autot!AI39</f>
        <v>2555.0237654344232</v>
      </c>
      <c r="AI39" s="5">
        <f>[4]Kaikki_autot!AI39</f>
        <v>2555.0237654344232</v>
      </c>
      <c r="AJ39" s="5">
        <f>[5]Kaikki_autot!AI39</f>
        <v>2555.0237654344232</v>
      </c>
      <c r="AK39" s="5">
        <f>[6]Kaikki_autot!AI39</f>
        <v>6000.2615770016946</v>
      </c>
      <c r="AL39" s="5"/>
      <c r="AM39" s="5">
        <f>[1]Kaikki_autot!AR39</f>
        <v>5679.3339343716225</v>
      </c>
      <c r="AN39" s="5">
        <f>[2]Kaikki_autot!AS39</f>
        <v>5679.3339343716225</v>
      </c>
      <c r="AO39" s="5">
        <f>[3]Kaikki_autot!AS39</f>
        <v>5679.3339343716225</v>
      </c>
      <c r="AP39" s="5">
        <f>[4]Kaikki_autot!AS39</f>
        <v>5679.3339343716225</v>
      </c>
      <c r="AQ39" s="5">
        <f>[5]Kaikki_autot!AS39</f>
        <v>5679.3339343716225</v>
      </c>
      <c r="AR39" s="5">
        <f>[6]Kaikki_autot!AS39</f>
        <v>8572.7160075383526</v>
      </c>
    </row>
    <row r="40" spans="3:44" x14ac:dyDescent="0.35">
      <c r="C40" s="15" t="s">
        <v>34</v>
      </c>
      <c r="D40" s="6">
        <f>[1]Kaikki_autot!N40</f>
        <v>39.269000000000005</v>
      </c>
      <c r="E40" s="6">
        <f>[2]Kaikki_autot!O40</f>
        <v>39.269000000000005</v>
      </c>
      <c r="F40" s="6">
        <f>[3]Kaikki_autot!O40</f>
        <v>39.269000000000005</v>
      </c>
      <c r="G40" s="6">
        <f>[4]Kaikki_autot!O40</f>
        <v>39.269000000000005</v>
      </c>
      <c r="H40" s="6">
        <f>[5]Kaikki_autot!O40</f>
        <v>94.245599999999996</v>
      </c>
      <c r="I40" s="6">
        <f>[6]Kaikki_autot!O40</f>
        <v>39.269000000000005</v>
      </c>
      <c r="J40" s="6"/>
      <c r="K40" s="6">
        <f>[1]Kaikki_autot!S40</f>
        <v>178.88542978907515</v>
      </c>
      <c r="L40" s="6">
        <f>[2]Kaikki_autot!T40</f>
        <v>178.88542978907515</v>
      </c>
      <c r="M40" s="6">
        <f>[3]Kaikki_autot!T40</f>
        <v>178.88542978907515</v>
      </c>
      <c r="N40" s="6">
        <f>[4]Kaikki_autot!T40</f>
        <v>178.88542978907515</v>
      </c>
      <c r="O40" s="6">
        <f>[5]Kaikki_autot!T40</f>
        <v>429.32503149378033</v>
      </c>
      <c r="P40" s="6">
        <f>[6]Kaikki_autot!T40</f>
        <v>178.88542978907515</v>
      </c>
      <c r="Q40" s="6"/>
      <c r="R40" s="6">
        <f>[1]Kaikki_autot!X40</f>
        <v>410.77909471184745</v>
      </c>
      <c r="S40" s="6">
        <f>[2]Kaikki_autot!Y40</f>
        <v>410.77909471184745</v>
      </c>
      <c r="T40" s="6">
        <f>[3]Kaikki_autot!Y40</f>
        <v>410.77909471184745</v>
      </c>
      <c r="U40" s="6">
        <f>[4]Kaikki_autot!Y40</f>
        <v>410.77909471184745</v>
      </c>
      <c r="V40" s="6">
        <f>[5]Kaikki_autot!Y40</f>
        <v>985.86982730843386</v>
      </c>
      <c r="W40" s="6">
        <f>[6]Kaikki_autot!Y40</f>
        <v>410.77909471184745</v>
      </c>
      <c r="X40" s="6"/>
      <c r="Y40" s="6">
        <f>[1]Kaikki_autot!AC40</f>
        <v>690.22890411034666</v>
      </c>
      <c r="Z40" s="6">
        <f>[2]Kaikki_autot!AD40</f>
        <v>690.22890411034666</v>
      </c>
      <c r="AA40" s="6">
        <f>[3]Kaikki_autot!AD40</f>
        <v>690.22890411034666</v>
      </c>
      <c r="AB40" s="6">
        <f>[4]Kaikki_autot!AD40</f>
        <v>690.22890411034666</v>
      </c>
      <c r="AC40" s="6">
        <f>[5]Kaikki_autot!AD40</f>
        <v>1590.3993698648321</v>
      </c>
      <c r="AD40" s="6">
        <f>[6]Kaikki_autot!AD40</f>
        <v>690.22890411034666</v>
      </c>
      <c r="AE40" s="6"/>
      <c r="AF40" s="6">
        <f>[1]Kaikki_autot!AH40</f>
        <v>917.39240552844285</v>
      </c>
      <c r="AG40" s="6">
        <f>[2]Kaikki_autot!AI40</f>
        <v>917.39240552844285</v>
      </c>
      <c r="AH40" s="6">
        <f>[3]Kaikki_autot!AI40</f>
        <v>917.39240552844285</v>
      </c>
      <c r="AI40" s="6">
        <f>[4]Kaikki_autot!AI40</f>
        <v>917.39240552844285</v>
      </c>
      <c r="AJ40" s="6">
        <f>[5]Kaikki_autot!AI40</f>
        <v>1960.2386716117207</v>
      </c>
      <c r="AK40" s="6">
        <f>[6]Kaikki_autot!AI40</f>
        <v>917.39240552844285</v>
      </c>
      <c r="AL40" s="6"/>
      <c r="AM40" s="6">
        <f>[1]Kaikki_autot!AR40</f>
        <v>1170.4845122911524</v>
      </c>
      <c r="AN40" s="6">
        <f>[2]Kaikki_autot!AS40</f>
        <v>1170.4845122911524</v>
      </c>
      <c r="AO40" s="6">
        <f>[3]Kaikki_autot!AS40</f>
        <v>1170.4845122911524</v>
      </c>
      <c r="AP40" s="6">
        <f>[4]Kaikki_autot!AS40</f>
        <v>1170.4845122911524</v>
      </c>
      <c r="AQ40" s="6">
        <f>[5]Kaikki_autot!AS40</f>
        <v>1945.9257807018946</v>
      </c>
      <c r="AR40" s="6">
        <f>[6]Kaikki_autot!AS40</f>
        <v>1170.4845122911524</v>
      </c>
    </row>
    <row r="41" spans="3:44" x14ac:dyDescent="0.35">
      <c r="C41" s="15" t="s">
        <v>35</v>
      </c>
      <c r="D41" s="6">
        <f>[1]Kaikki_autot!N41</f>
        <v>23.269000000000002</v>
      </c>
      <c r="E41" s="6">
        <f>[2]Kaikki_autot!O41</f>
        <v>23.269000000000002</v>
      </c>
      <c r="F41" s="6">
        <f>[3]Kaikki_autot!O41</f>
        <v>23.269000000000002</v>
      </c>
      <c r="G41" s="6">
        <f>[4]Kaikki_autot!O41</f>
        <v>23.269000000000002</v>
      </c>
      <c r="H41" s="6">
        <f>[5]Kaikki_autot!O41</f>
        <v>60.499400000000009</v>
      </c>
      <c r="I41" s="6">
        <f>[6]Kaikki_autot!O41</f>
        <v>23.269000000000002</v>
      </c>
      <c r="J41" s="6"/>
      <c r="K41" s="6">
        <f>[1]Kaikki_autot!S41</f>
        <v>143.14424635917831</v>
      </c>
      <c r="L41" s="6">
        <f>[2]Kaikki_autot!T41</f>
        <v>143.14424635917831</v>
      </c>
      <c r="M41" s="6">
        <f>[3]Kaikki_autot!T41</f>
        <v>143.14424635917831</v>
      </c>
      <c r="N41" s="6">
        <f>[4]Kaikki_autot!T41</f>
        <v>143.14424635917831</v>
      </c>
      <c r="O41" s="6">
        <f>[5]Kaikki_autot!T41</f>
        <v>372.17504053386358</v>
      </c>
      <c r="P41" s="6">
        <f>[6]Kaikki_autot!T41</f>
        <v>143.14424635917831</v>
      </c>
      <c r="Q41" s="6"/>
      <c r="R41" s="6">
        <f>[1]Kaikki_autot!X41</f>
        <v>357.8305875393923</v>
      </c>
      <c r="S41" s="6">
        <f>[2]Kaikki_autot!Y41</f>
        <v>357.8305875393923</v>
      </c>
      <c r="T41" s="6">
        <f>[3]Kaikki_autot!Y41</f>
        <v>357.8305875393923</v>
      </c>
      <c r="U41" s="6">
        <f>[4]Kaikki_autot!Y41</f>
        <v>357.8305875393923</v>
      </c>
      <c r="V41" s="6">
        <f>[5]Kaikki_autot!Y41</f>
        <v>930.35952760242003</v>
      </c>
      <c r="W41" s="6">
        <f>[6]Kaikki_autot!Y41</f>
        <v>357.8305875393923</v>
      </c>
      <c r="X41" s="6"/>
      <c r="Y41" s="6">
        <f>[1]Kaikki_autot!AC41</f>
        <v>700.72928122173789</v>
      </c>
      <c r="Z41" s="6">
        <f>[2]Kaikki_autot!AD41</f>
        <v>700.72928122173789</v>
      </c>
      <c r="AA41" s="6">
        <f>[3]Kaikki_autot!AD41</f>
        <v>700.72928122173789</v>
      </c>
      <c r="AB41" s="6">
        <f>[4]Kaikki_autot!AD41</f>
        <v>700.72928122173789</v>
      </c>
      <c r="AC41" s="6">
        <f>[5]Kaikki_autot!AD41</f>
        <v>1733.6961311765185</v>
      </c>
      <c r="AD41" s="6">
        <f>[6]Kaikki_autot!AD41</f>
        <v>700.72928122173789</v>
      </c>
      <c r="AE41" s="6"/>
      <c r="AF41" s="6">
        <f>[1]Kaikki_autot!AH41</f>
        <v>1160.0620426777741</v>
      </c>
      <c r="AG41" s="6">
        <f>[2]Kaikki_autot!AI41</f>
        <v>1160.0620426777741</v>
      </c>
      <c r="AH41" s="6">
        <f>[3]Kaikki_autot!AI41</f>
        <v>1160.0620426777741</v>
      </c>
      <c r="AI41" s="6">
        <f>[4]Kaikki_autot!AI41</f>
        <v>1160.0620426777741</v>
      </c>
      <c r="AJ41" s="6">
        <f>[5]Kaikki_autot!AI41</f>
        <v>2620.1635847095463</v>
      </c>
      <c r="AK41" s="6">
        <f>[6]Kaikki_autot!AI41</f>
        <v>1160.0620426777741</v>
      </c>
      <c r="AL41" s="6"/>
      <c r="AM41" s="6">
        <f>[1]Kaikki_autot!AR41</f>
        <v>2283.1317965261251</v>
      </c>
      <c r="AN41" s="6">
        <f>[2]Kaikki_autot!AS41</f>
        <v>2283.1317965261251</v>
      </c>
      <c r="AO41" s="6">
        <f>[3]Kaikki_autot!AS41</f>
        <v>2283.1317965261251</v>
      </c>
      <c r="AP41" s="6">
        <f>[4]Kaikki_autot!AS41</f>
        <v>2283.1317965261251</v>
      </c>
      <c r="AQ41" s="6">
        <f>[5]Kaikki_autot!AS41</f>
        <v>4358.1942523922908</v>
      </c>
      <c r="AR41" s="6">
        <f>[6]Kaikki_autot!AS41</f>
        <v>2283.1317965261251</v>
      </c>
    </row>
    <row r="42" spans="3:44" x14ac:dyDescent="0.35">
      <c r="C42" s="13" t="s">
        <v>36</v>
      </c>
      <c r="D42" s="3">
        <f>[1]Kaikki_autot!N42</f>
        <v>0</v>
      </c>
      <c r="E42" s="3">
        <f>[2]Kaikki_autot!O42</f>
        <v>0</v>
      </c>
      <c r="F42" s="3">
        <f>[3]Kaikki_autot!O42</f>
        <v>0</v>
      </c>
      <c r="G42" s="3">
        <f>[4]Kaikki_autot!O42</f>
        <v>0</v>
      </c>
      <c r="H42" s="3">
        <f>[5]Kaikki_autot!O42</f>
        <v>0</v>
      </c>
      <c r="I42" s="3">
        <f>[6]Kaikki_autot!O42</f>
        <v>0</v>
      </c>
      <c r="J42" s="3"/>
      <c r="K42" s="3">
        <f>[1]Kaikki_autot!S42</f>
        <v>0</v>
      </c>
      <c r="L42" s="3">
        <f>[2]Kaikki_autot!T42</f>
        <v>0</v>
      </c>
      <c r="M42" s="3">
        <f>[3]Kaikki_autot!T42</f>
        <v>0</v>
      </c>
      <c r="N42" s="3">
        <f>[4]Kaikki_autot!T42</f>
        <v>0</v>
      </c>
      <c r="O42" s="3">
        <f>[5]Kaikki_autot!T42</f>
        <v>0</v>
      </c>
      <c r="P42" s="3">
        <f>[6]Kaikki_autot!T42</f>
        <v>0</v>
      </c>
      <c r="Q42" s="3"/>
      <c r="R42" s="3">
        <f>[1]Kaikki_autot!X42</f>
        <v>0</v>
      </c>
      <c r="S42" s="3">
        <f>[2]Kaikki_autot!Y42</f>
        <v>0</v>
      </c>
      <c r="T42" s="3">
        <f>[3]Kaikki_autot!Y42</f>
        <v>0</v>
      </c>
      <c r="U42" s="3">
        <f>[4]Kaikki_autot!Y42</f>
        <v>0</v>
      </c>
      <c r="V42" s="3">
        <f>[5]Kaikki_autot!Y42</f>
        <v>0</v>
      </c>
      <c r="W42" s="3">
        <f>[6]Kaikki_autot!Y42</f>
        <v>0</v>
      </c>
      <c r="X42" s="3"/>
      <c r="Y42" s="3">
        <f>[1]Kaikki_autot!AC42</f>
        <v>0</v>
      </c>
      <c r="Z42" s="3">
        <f>[2]Kaikki_autot!AD42</f>
        <v>0</v>
      </c>
      <c r="AA42" s="3">
        <f>[3]Kaikki_autot!AD42</f>
        <v>0</v>
      </c>
      <c r="AB42" s="3">
        <f>[4]Kaikki_autot!AD42</f>
        <v>0</v>
      </c>
      <c r="AC42" s="3">
        <f>[5]Kaikki_autot!AD42</f>
        <v>0</v>
      </c>
      <c r="AD42" s="3">
        <f>[6]Kaikki_autot!AD42</f>
        <v>0</v>
      </c>
      <c r="AE42" s="3"/>
      <c r="AF42" s="3">
        <f>[1]Kaikki_autot!AH42</f>
        <v>0</v>
      </c>
      <c r="AG42" s="3">
        <f>[2]Kaikki_autot!AI42</f>
        <v>0</v>
      </c>
      <c r="AH42" s="3">
        <f>[3]Kaikki_autot!AI42</f>
        <v>0</v>
      </c>
      <c r="AI42" s="3">
        <f>[4]Kaikki_autot!AI42</f>
        <v>0</v>
      </c>
      <c r="AJ42" s="3">
        <f>[5]Kaikki_autot!AI42</f>
        <v>0</v>
      </c>
      <c r="AK42" s="3">
        <f>[6]Kaikki_autot!AI42</f>
        <v>0</v>
      </c>
      <c r="AL42" s="3"/>
      <c r="AM42" s="3">
        <f>[1]Kaikki_autot!AR42</f>
        <v>0</v>
      </c>
      <c r="AN42" s="3">
        <f>[2]Kaikki_autot!AS42</f>
        <v>0</v>
      </c>
      <c r="AO42" s="3">
        <f>[3]Kaikki_autot!AS42</f>
        <v>0</v>
      </c>
      <c r="AP42" s="3">
        <f>[4]Kaikki_autot!AS42</f>
        <v>0</v>
      </c>
      <c r="AQ42" s="3">
        <f>[5]Kaikki_autot!AS42</f>
        <v>0</v>
      </c>
      <c r="AR42" s="3">
        <f>[6]Kaikki_autot!AS42</f>
        <v>0</v>
      </c>
    </row>
    <row r="43" spans="3:44" x14ac:dyDescent="0.35">
      <c r="C43" s="18" t="s">
        <v>37</v>
      </c>
      <c r="D43" s="12">
        <f>[1]Kaikki_autot!N43</f>
        <v>27230.477401250388</v>
      </c>
      <c r="E43" s="12">
        <f>[2]Kaikki_autot!O43</f>
        <v>27230.477401250388</v>
      </c>
      <c r="F43" s="12">
        <f>[3]Kaikki_autot!O43</f>
        <v>27230.477401250388</v>
      </c>
      <c r="G43" s="12">
        <f>[4]Kaikki_autot!O43</f>
        <v>27230.477401250388</v>
      </c>
      <c r="H43" s="12">
        <f>[5]Kaikki_autot!O43</f>
        <v>27204.877401250385</v>
      </c>
      <c r="I43" s="12">
        <f>[6]Kaikki_autot!O43</f>
        <v>27205.022855795843</v>
      </c>
      <c r="J43" s="12"/>
      <c r="K43" s="12">
        <f>[1]Kaikki_autot!S43</f>
        <v>28478.44482829174</v>
      </c>
      <c r="L43" s="12">
        <f>[2]Kaikki_autot!T43</f>
        <v>28478.44482829174</v>
      </c>
      <c r="M43" s="12">
        <f>[3]Kaikki_autot!T43</f>
        <v>28478.44482829174</v>
      </c>
      <c r="N43" s="12">
        <f>[4]Kaikki_autot!T43</f>
        <v>28478.44482829174</v>
      </c>
      <c r="O43" s="12">
        <f>[5]Kaikki_autot!T43</f>
        <v>28421.258934803904</v>
      </c>
      <c r="P43" s="12">
        <f>[6]Kaikki_autot!T43</f>
        <v>28325.717555564468</v>
      </c>
      <c r="Q43" s="12"/>
      <c r="R43" s="12">
        <f>[1]Kaikki_autot!X43</f>
        <v>29592.603024626304</v>
      </c>
      <c r="S43" s="12">
        <f>[2]Kaikki_autot!Y43</f>
        <v>29592.603024626304</v>
      </c>
      <c r="T43" s="12">
        <f>[3]Kaikki_autot!Y43</f>
        <v>29592.603024626304</v>
      </c>
      <c r="U43" s="12">
        <f>[4]Kaikki_autot!Y43</f>
        <v>29592.603024626304</v>
      </c>
      <c r="V43" s="12">
        <f>[5]Kaikki_autot!Y43</f>
        <v>29507.885413150379</v>
      </c>
      <c r="W43" s="12">
        <f>[6]Kaikki_autot!Y43</f>
        <v>29318.563496316019</v>
      </c>
      <c r="X43" s="12"/>
      <c r="Y43" s="12">
        <f>[1]Kaikki_autot!AC43</f>
        <v>31098.253746756247</v>
      </c>
      <c r="Z43" s="12">
        <f>[2]Kaikki_autot!AD43</f>
        <v>31098.253746756247</v>
      </c>
      <c r="AA43" s="12">
        <f>[3]Kaikki_autot!AD43</f>
        <v>31098.253746756247</v>
      </c>
      <c r="AB43" s="12">
        <f>[4]Kaikki_autot!AD43</f>
        <v>31098.253746756247</v>
      </c>
      <c r="AC43" s="12">
        <f>[5]Kaikki_autot!AD43</f>
        <v>31007.954350134474</v>
      </c>
      <c r="AD43" s="12">
        <f>[6]Kaikki_autot!AD43</f>
        <v>30896.69395878604</v>
      </c>
      <c r="AE43" s="12"/>
      <c r="AF43" s="12">
        <f>[1]Kaikki_autot!AH43</f>
        <v>32336.230753397092</v>
      </c>
      <c r="AG43" s="12">
        <f>[2]Kaikki_autot!AI43</f>
        <v>32336.230753397092</v>
      </c>
      <c r="AH43" s="12">
        <f>[3]Kaikki_autot!AI43</f>
        <v>32336.230753397092</v>
      </c>
      <c r="AI43" s="12">
        <f>[4]Kaikki_autot!AI43</f>
        <v>32336.230753397092</v>
      </c>
      <c r="AJ43" s="12">
        <f>[5]Kaikki_autot!AI43</f>
        <v>32259.503560395766</v>
      </c>
      <c r="AK43" s="12">
        <f>[6]Kaikki_autot!AI43</f>
        <v>32270.584277778027</v>
      </c>
      <c r="AL43" s="12"/>
      <c r="AM43" s="12">
        <f>[1]Kaikki_autot!AR43</f>
        <v>33838.789317802468</v>
      </c>
      <c r="AN43" s="12">
        <f>[2]Kaikki_autot!AS43</f>
        <v>33838.789317802468</v>
      </c>
      <c r="AO43" s="12">
        <f>[3]Kaikki_autot!AS43</f>
        <v>33838.789317802468</v>
      </c>
      <c r="AP43" s="12">
        <f>[4]Kaikki_autot!AS43</f>
        <v>33838.789317802468</v>
      </c>
      <c r="AQ43" s="12">
        <f>[5]Kaikki_autot!AS43</f>
        <v>33794.437397203677</v>
      </c>
      <c r="AR43" s="12">
        <f>[6]Kaikki_autot!AS43</f>
        <v>34021.398211554559</v>
      </c>
    </row>
    <row r="44" spans="3:44" x14ac:dyDescent="0.35">
      <c r="C44" s="13"/>
      <c r="D44" s="3">
        <f>[1]Kaikki_autot!N44</f>
        <v>0</v>
      </c>
      <c r="E44" s="3">
        <f>[2]Kaikki_autot!O44</f>
        <v>0</v>
      </c>
      <c r="F44">
        <f>[3]Kaikki_autot!O44</f>
        <v>0</v>
      </c>
      <c r="G44" s="4">
        <f>[4]Kaikki_autot!O44</f>
        <v>0</v>
      </c>
      <c r="H44">
        <f>[5]Kaikki_autot!O44</f>
        <v>0</v>
      </c>
      <c r="I44">
        <f>[6]Kaikki_autot!O44</f>
        <v>0</v>
      </c>
      <c r="K44">
        <f>[1]Kaikki_autot!S44</f>
        <v>0</v>
      </c>
      <c r="L44" s="4">
        <f>[2]Kaikki_autot!T44</f>
        <v>0</v>
      </c>
      <c r="M44">
        <f>[3]Kaikki_autot!T44</f>
        <v>0</v>
      </c>
      <c r="N44" s="4">
        <f>[4]Kaikki_autot!T44</f>
        <v>0</v>
      </c>
      <c r="O44">
        <f>[5]Kaikki_autot!T44</f>
        <v>0</v>
      </c>
      <c r="P44">
        <f>[6]Kaikki_autot!T44</f>
        <v>0</v>
      </c>
      <c r="R44">
        <f>[1]Kaikki_autot!X44</f>
        <v>0</v>
      </c>
      <c r="S44" s="4">
        <f>[2]Kaikki_autot!Y44</f>
        <v>0</v>
      </c>
      <c r="T44">
        <f>[3]Kaikki_autot!Y44</f>
        <v>0</v>
      </c>
      <c r="U44" s="4">
        <f>[4]Kaikki_autot!Y44</f>
        <v>0</v>
      </c>
      <c r="V44">
        <f>[5]Kaikki_autot!Y44</f>
        <v>0</v>
      </c>
      <c r="W44">
        <f>[6]Kaikki_autot!Y44</f>
        <v>0</v>
      </c>
      <c r="Y44">
        <f>[1]Kaikki_autot!AC44</f>
        <v>0</v>
      </c>
      <c r="Z44" s="4">
        <f>[2]Kaikki_autot!AD44</f>
        <v>0</v>
      </c>
      <c r="AA44">
        <f>[3]Kaikki_autot!AD44</f>
        <v>0</v>
      </c>
      <c r="AB44" s="4">
        <f>[4]Kaikki_autot!AD44</f>
        <v>0</v>
      </c>
      <c r="AC44">
        <f>[5]Kaikki_autot!AD44</f>
        <v>0</v>
      </c>
      <c r="AD44">
        <f>[6]Kaikki_autot!AD44</f>
        <v>0</v>
      </c>
      <c r="AF44">
        <f>[1]Kaikki_autot!AH44</f>
        <v>0</v>
      </c>
      <c r="AG44" s="4">
        <f>[2]Kaikki_autot!AI44</f>
        <v>0</v>
      </c>
      <c r="AH44">
        <f>[3]Kaikki_autot!AI44</f>
        <v>0</v>
      </c>
      <c r="AI44" s="4">
        <f>[4]Kaikki_autot!AI44</f>
        <v>0</v>
      </c>
      <c r="AJ44">
        <f>[5]Kaikki_autot!AI44</f>
        <v>0</v>
      </c>
      <c r="AK44">
        <f>[6]Kaikki_autot!AI44</f>
        <v>0</v>
      </c>
      <c r="AM44">
        <f>[1]Kaikki_autot!AR44</f>
        <v>0</v>
      </c>
      <c r="AN44" s="4">
        <f>[2]Kaikki_autot!AS44</f>
        <v>0</v>
      </c>
      <c r="AO44">
        <f>[3]Kaikki_autot!AS44</f>
        <v>0</v>
      </c>
      <c r="AP44" s="4">
        <f>[4]Kaikki_autot!AS44</f>
        <v>0</v>
      </c>
      <c r="AQ44">
        <f>[5]Kaikki_autot!AS44</f>
        <v>0</v>
      </c>
      <c r="AR44">
        <f>[6]Kaikki_autot!AS44</f>
        <v>0</v>
      </c>
    </row>
    <row r="45" spans="3:44" x14ac:dyDescent="0.35">
      <c r="D45">
        <f>[1]Kaikki_autot!N45</f>
        <v>0</v>
      </c>
      <c r="E45">
        <f>[2]Kaikki_autot!O45</f>
        <v>0</v>
      </c>
      <c r="F45">
        <f>[3]Kaikki_autot!O45</f>
        <v>0</v>
      </c>
      <c r="G45">
        <f>[4]Kaikki_autot!O45</f>
        <v>0</v>
      </c>
      <c r="H45">
        <f>[5]Kaikki_autot!O45</f>
        <v>0</v>
      </c>
      <c r="I45">
        <f>[6]Kaikki_autot!O45</f>
        <v>0</v>
      </c>
      <c r="K45">
        <f>[1]Kaikki_autot!S45</f>
        <v>0</v>
      </c>
      <c r="L45" s="4">
        <f>[2]Kaikki_autot!T45</f>
        <v>0</v>
      </c>
      <c r="M45">
        <f>[3]Kaikki_autot!T45</f>
        <v>0</v>
      </c>
      <c r="N45" s="4">
        <f>[4]Kaikki_autot!T45</f>
        <v>0</v>
      </c>
      <c r="O45">
        <f>[5]Kaikki_autot!T45</f>
        <v>0</v>
      </c>
      <c r="P45">
        <f>[6]Kaikki_autot!T45</f>
        <v>0</v>
      </c>
      <c r="R45">
        <f>[1]Kaikki_autot!X45</f>
        <v>0</v>
      </c>
      <c r="S45" s="4">
        <f>[2]Kaikki_autot!Y45</f>
        <v>0</v>
      </c>
      <c r="T45">
        <f>[3]Kaikki_autot!Y45</f>
        <v>0</v>
      </c>
      <c r="U45" s="4">
        <f>[4]Kaikki_autot!Y45</f>
        <v>0</v>
      </c>
      <c r="V45">
        <f>[5]Kaikki_autot!Y45</f>
        <v>0</v>
      </c>
      <c r="W45">
        <f>[6]Kaikki_autot!Y45</f>
        <v>0</v>
      </c>
      <c r="Y45">
        <f>[1]Kaikki_autot!AC45</f>
        <v>0</v>
      </c>
      <c r="Z45">
        <f>[2]Kaikki_autot!AD45</f>
        <v>0</v>
      </c>
      <c r="AA45">
        <f>[3]Kaikki_autot!AD45</f>
        <v>0</v>
      </c>
      <c r="AB45">
        <f>[4]Kaikki_autot!AD45</f>
        <v>0</v>
      </c>
      <c r="AC45">
        <f>[5]Kaikki_autot!AD45</f>
        <v>0</v>
      </c>
      <c r="AD45">
        <f>[6]Kaikki_autot!AD45</f>
        <v>0</v>
      </c>
      <c r="AF45">
        <f>[1]Kaikki_autot!AH45</f>
        <v>0</v>
      </c>
      <c r="AG45" s="4">
        <f>[2]Kaikki_autot!AI45</f>
        <v>0</v>
      </c>
      <c r="AH45">
        <f>[3]Kaikki_autot!AI45</f>
        <v>0</v>
      </c>
      <c r="AI45" s="4">
        <f>[4]Kaikki_autot!AI45</f>
        <v>0</v>
      </c>
      <c r="AJ45">
        <f>[5]Kaikki_autot!AI45</f>
        <v>0</v>
      </c>
      <c r="AK45">
        <f>[6]Kaikki_autot!AI45</f>
        <v>0</v>
      </c>
      <c r="AM45">
        <f>[1]Kaikki_autot!AR45</f>
        <v>0</v>
      </c>
      <c r="AN45">
        <f>[2]Kaikki_autot!AS45</f>
        <v>0</v>
      </c>
      <c r="AO45">
        <f>[3]Kaikki_autot!AS45</f>
        <v>0</v>
      </c>
      <c r="AP45">
        <f>[4]Kaikki_autot!AS45</f>
        <v>0</v>
      </c>
      <c r="AQ45">
        <f>[5]Kaikki_autot!AS45</f>
        <v>0</v>
      </c>
      <c r="AR45">
        <f>[6]Kaikki_autot!AS45</f>
        <v>0</v>
      </c>
    </row>
    <row r="46" spans="3:44" x14ac:dyDescent="0.35">
      <c r="C46" s="1" t="s">
        <v>1</v>
      </c>
      <c r="D46">
        <f>[1]Kaikki_autot!N46</f>
        <v>0</v>
      </c>
      <c r="E46">
        <f>[2]Kaikki_autot!O46</f>
        <v>0</v>
      </c>
      <c r="F46">
        <f>[3]Kaikki_autot!O46</f>
        <v>0</v>
      </c>
      <c r="G46">
        <f>[4]Kaikki_autot!O46</f>
        <v>0</v>
      </c>
      <c r="H46">
        <f>[5]Kaikki_autot!O46</f>
        <v>0</v>
      </c>
      <c r="I46">
        <f>[6]Kaikki_autot!O46</f>
        <v>0</v>
      </c>
      <c r="K46">
        <f>[1]Kaikki_autot!S46</f>
        <v>0</v>
      </c>
      <c r="L46" s="19">
        <f>[2]Kaikki_autot!T46</f>
        <v>0</v>
      </c>
      <c r="M46">
        <f>[3]Kaikki_autot!T46</f>
        <v>0</v>
      </c>
      <c r="N46" s="19">
        <f>[4]Kaikki_autot!T46</f>
        <v>0</v>
      </c>
      <c r="O46">
        <f>[5]Kaikki_autot!T46</f>
        <v>0</v>
      </c>
      <c r="P46">
        <f>[6]Kaikki_autot!T46</f>
        <v>0</v>
      </c>
      <c r="R46">
        <f>[1]Kaikki_autot!X46</f>
        <v>0</v>
      </c>
      <c r="S46" s="19">
        <f>[2]Kaikki_autot!Y46</f>
        <v>0</v>
      </c>
      <c r="T46">
        <f>[3]Kaikki_autot!Y46</f>
        <v>0</v>
      </c>
      <c r="U46" s="19">
        <f>[4]Kaikki_autot!Y46</f>
        <v>0</v>
      </c>
      <c r="V46">
        <f>[5]Kaikki_autot!Y46</f>
        <v>0</v>
      </c>
      <c r="W46">
        <f>[6]Kaikki_autot!Y46</f>
        <v>0</v>
      </c>
      <c r="Y46">
        <f>[1]Kaikki_autot!AC46</f>
        <v>0</v>
      </c>
      <c r="Z46">
        <f>[2]Kaikki_autot!AD46</f>
        <v>0</v>
      </c>
      <c r="AA46">
        <f>[3]Kaikki_autot!AD46</f>
        <v>0</v>
      </c>
      <c r="AB46">
        <f>[4]Kaikki_autot!AD46</f>
        <v>0</v>
      </c>
      <c r="AC46">
        <f>[5]Kaikki_autot!AD46</f>
        <v>0</v>
      </c>
      <c r="AD46">
        <f>[6]Kaikki_autot!AD46</f>
        <v>0</v>
      </c>
      <c r="AF46">
        <f>[1]Kaikki_autot!AH46</f>
        <v>0</v>
      </c>
      <c r="AG46" s="19">
        <f>[2]Kaikki_autot!AI46</f>
        <v>0</v>
      </c>
      <c r="AH46">
        <f>[3]Kaikki_autot!AI46</f>
        <v>0</v>
      </c>
      <c r="AI46" s="19">
        <f>[4]Kaikki_autot!AI46</f>
        <v>0</v>
      </c>
      <c r="AJ46">
        <f>[5]Kaikki_autot!AI46</f>
        <v>0</v>
      </c>
      <c r="AK46">
        <f>[6]Kaikki_autot!AI46</f>
        <v>0</v>
      </c>
      <c r="AM46">
        <f>[1]Kaikki_autot!AR46</f>
        <v>0</v>
      </c>
      <c r="AN46">
        <f>[2]Kaikki_autot!AS46</f>
        <v>0</v>
      </c>
      <c r="AO46">
        <f>[3]Kaikki_autot!AS46</f>
        <v>0</v>
      </c>
      <c r="AP46">
        <f>[4]Kaikki_autot!AS46</f>
        <v>0</v>
      </c>
      <c r="AQ46">
        <f>[5]Kaikki_autot!AS46</f>
        <v>0</v>
      </c>
      <c r="AR46">
        <f>[6]Kaikki_autot!AS46</f>
        <v>0</v>
      </c>
    </row>
    <row r="47" spans="3:44" x14ac:dyDescent="0.35">
      <c r="D47" s="1">
        <f>[1]Kaikki_autot!N47</f>
        <v>2020</v>
      </c>
      <c r="E47" s="1">
        <f>[2]Kaikki_autot!O47</f>
        <v>2020</v>
      </c>
      <c r="F47" s="1">
        <f>[3]Kaikki_autot!O47</f>
        <v>2020</v>
      </c>
      <c r="G47" s="1">
        <f>[4]Kaikki_autot!O47</f>
        <v>2020</v>
      </c>
      <c r="H47" s="1">
        <f>[5]Kaikki_autot!O47</f>
        <v>2020</v>
      </c>
      <c r="I47" s="1">
        <f>[6]Kaikki_autot!O47</f>
        <v>2020</v>
      </c>
      <c r="J47" s="1"/>
      <c r="K47" s="1">
        <f>[1]Kaikki_autot!S47</f>
        <v>2025</v>
      </c>
      <c r="L47" s="1">
        <f>[2]Kaikki_autot!T47</f>
        <v>2025</v>
      </c>
      <c r="M47" s="1">
        <f>[3]Kaikki_autot!T47</f>
        <v>2025</v>
      </c>
      <c r="N47" s="1">
        <f>[4]Kaikki_autot!T47</f>
        <v>2025</v>
      </c>
      <c r="O47" s="1">
        <f>[5]Kaikki_autot!T47</f>
        <v>2025</v>
      </c>
      <c r="P47" s="1">
        <f>[6]Kaikki_autot!T47</f>
        <v>2025</v>
      </c>
      <c r="Q47" s="1"/>
      <c r="R47" s="1">
        <f>[1]Kaikki_autot!X47</f>
        <v>2030</v>
      </c>
      <c r="S47" s="1">
        <f>[2]Kaikki_autot!Y47</f>
        <v>2030</v>
      </c>
      <c r="T47" s="1">
        <f>[3]Kaikki_autot!Y47</f>
        <v>2030</v>
      </c>
      <c r="U47" s="1">
        <f>[4]Kaikki_autot!Y47</f>
        <v>2030</v>
      </c>
      <c r="V47" s="1">
        <f>[5]Kaikki_autot!Y47</f>
        <v>2030</v>
      </c>
      <c r="W47" s="1">
        <f>[6]Kaikki_autot!Y47</f>
        <v>2030</v>
      </c>
      <c r="X47" s="1"/>
      <c r="Y47" s="1">
        <f>[1]Kaikki_autot!AC47</f>
        <v>2035</v>
      </c>
      <c r="Z47" s="1">
        <f>[2]Kaikki_autot!AD47</f>
        <v>2035</v>
      </c>
      <c r="AA47" s="1">
        <f>[3]Kaikki_autot!AD47</f>
        <v>2035</v>
      </c>
      <c r="AB47" s="1">
        <f>[4]Kaikki_autot!AD47</f>
        <v>2035</v>
      </c>
      <c r="AC47" s="1">
        <f>[5]Kaikki_autot!AD47</f>
        <v>2035</v>
      </c>
      <c r="AD47" s="1">
        <f>[6]Kaikki_autot!AD47</f>
        <v>2035</v>
      </c>
      <c r="AE47" s="1"/>
      <c r="AF47" s="1">
        <f>[1]Kaikki_autot!AH47</f>
        <v>2040</v>
      </c>
      <c r="AG47" s="1">
        <f>[2]Kaikki_autot!AI47</f>
        <v>2040</v>
      </c>
      <c r="AH47" s="1">
        <f>[3]Kaikki_autot!AI47</f>
        <v>2040</v>
      </c>
      <c r="AI47" s="1">
        <f>[4]Kaikki_autot!AI47</f>
        <v>2040</v>
      </c>
      <c r="AJ47" s="1">
        <f>[5]Kaikki_autot!AI47</f>
        <v>2040</v>
      </c>
      <c r="AK47" s="1">
        <f>[6]Kaikki_autot!AI47</f>
        <v>2040</v>
      </c>
      <c r="AL47" s="1"/>
      <c r="AM47" s="1">
        <f>[1]Kaikki_autot!AR47</f>
        <v>2050</v>
      </c>
      <c r="AN47" s="1">
        <f>[2]Kaikki_autot!AS47</f>
        <v>2050</v>
      </c>
      <c r="AO47" s="1">
        <f>[3]Kaikki_autot!AS47</f>
        <v>2050</v>
      </c>
      <c r="AP47" s="1">
        <f>[4]Kaikki_autot!AS47</f>
        <v>2050</v>
      </c>
      <c r="AQ47" s="1">
        <f>[5]Kaikki_autot!AS47</f>
        <v>2050</v>
      </c>
      <c r="AR47" s="1">
        <f>[6]Kaikki_autot!AS47</f>
        <v>2050</v>
      </c>
    </row>
    <row r="48" spans="3:44" x14ac:dyDescent="0.35">
      <c r="C48" t="s">
        <v>38</v>
      </c>
      <c r="D48" s="4">
        <f>[1]Kaikki_autot!N48</f>
        <v>42079656815.681458</v>
      </c>
      <c r="E48" s="4">
        <f>[2]Kaikki_autot!O48</f>
        <v>42079656815.681458</v>
      </c>
      <c r="F48" s="4">
        <f>[3]Kaikki_autot!O48</f>
        <v>42079656815.681458</v>
      </c>
      <c r="G48" s="4">
        <f>[4]Kaikki_autot!O48</f>
        <v>42076691977.720222</v>
      </c>
      <c r="H48" s="4">
        <f>[5]Kaikki_autot!O48</f>
        <v>42076691977.720222</v>
      </c>
      <c r="I48" s="4">
        <f>[6]Kaikki_autot!O48</f>
        <v>42076691977.720222</v>
      </c>
      <c r="J48" s="4"/>
      <c r="K48" s="4">
        <f>[1]Kaikki_autot!S48</f>
        <v>43659532276.602242</v>
      </c>
      <c r="L48" s="4">
        <f>[2]Kaikki_autot!T48</f>
        <v>43659532276.602242</v>
      </c>
      <c r="M48" s="4">
        <f>[3]Kaikki_autot!T48</f>
        <v>43659532276.602242</v>
      </c>
      <c r="N48" s="4">
        <f>[4]Kaikki_autot!T48</f>
        <v>43641657858.45295</v>
      </c>
      <c r="O48" s="4">
        <f>[5]Kaikki_autot!T48</f>
        <v>43641657858.45295</v>
      </c>
      <c r="P48" s="4">
        <f>[6]Kaikki_autot!T48</f>
        <v>43641657858.45295</v>
      </c>
      <c r="Q48" s="4"/>
      <c r="R48" s="4">
        <f>[1]Kaikki_autot!X48</f>
        <v>45543658124.880684</v>
      </c>
      <c r="S48" s="4">
        <f>[2]Kaikki_autot!Y48</f>
        <v>45543658124.880684</v>
      </c>
      <c r="T48" s="4">
        <f>[3]Kaikki_autot!Y48</f>
        <v>45543658124.880684</v>
      </c>
      <c r="U48" s="4">
        <f>[4]Kaikki_autot!Y48</f>
        <v>45529496287.584259</v>
      </c>
      <c r="V48" s="4">
        <f>[5]Kaikki_autot!Y48</f>
        <v>45529496287.584259</v>
      </c>
      <c r="W48" s="4">
        <f>[6]Kaikki_autot!Y48</f>
        <v>45529496287.584259</v>
      </c>
      <c r="X48" s="4"/>
      <c r="Y48" s="4">
        <f>[1]Kaikki_autot!AC48</f>
        <v>46078920537.600075</v>
      </c>
      <c r="Z48" s="4">
        <f>[2]Kaikki_autot!AD48</f>
        <v>46078920537.600067</v>
      </c>
      <c r="AA48" s="4">
        <f>[3]Kaikki_autot!AD48</f>
        <v>46078920537.600067</v>
      </c>
      <c r="AB48" s="4">
        <f>[4]Kaikki_autot!AD48</f>
        <v>46073537765.856613</v>
      </c>
      <c r="AC48" s="4">
        <f>[5]Kaikki_autot!AD48</f>
        <v>46073537765.856613</v>
      </c>
      <c r="AD48" s="4">
        <f>[6]Kaikki_autot!AD48</f>
        <v>46073537765.856613</v>
      </c>
      <c r="AE48" s="4"/>
      <c r="AF48" s="4">
        <f>[1]Kaikki_autot!AH48</f>
        <v>48176993372.146629</v>
      </c>
      <c r="AG48" s="4">
        <f>[2]Kaikki_autot!AI48</f>
        <v>48176993372.146629</v>
      </c>
      <c r="AH48" s="4">
        <f>[3]Kaikki_autot!AI48</f>
        <v>48176993372.146629</v>
      </c>
      <c r="AI48" s="4">
        <f>[4]Kaikki_autot!AI48</f>
        <v>48175936694.558037</v>
      </c>
      <c r="AJ48" s="4">
        <f>[5]Kaikki_autot!AI48</f>
        <v>48175936694.558037</v>
      </c>
      <c r="AK48" s="4">
        <f>[6]Kaikki_autot!AI48</f>
        <v>48175936694.558037</v>
      </c>
      <c r="AL48" s="4"/>
      <c r="AM48" s="4">
        <f>[1]Kaikki_autot!AR48</f>
        <v>50547016570.730698</v>
      </c>
      <c r="AN48" s="4">
        <f>[2]Kaikki_autot!AS48</f>
        <v>50547016570.730698</v>
      </c>
      <c r="AO48" s="4">
        <f>[3]Kaikki_autot!AS48</f>
        <v>50547016570.730698</v>
      </c>
      <c r="AP48" s="4">
        <f>[4]Kaikki_autot!AS48</f>
        <v>50547016570.730698</v>
      </c>
      <c r="AQ48" s="4">
        <f>[5]Kaikki_autot!AS48</f>
        <v>50547016570.730698</v>
      </c>
      <c r="AR48" s="4">
        <f>[6]Kaikki_autot!AS48</f>
        <v>50547016570.730698</v>
      </c>
    </row>
    <row r="49" spans="3:44" x14ac:dyDescent="0.35">
      <c r="C49" t="s">
        <v>39</v>
      </c>
      <c r="D49" s="4">
        <f>[1]Kaikki_autot!N49</f>
        <v>5717755994.7928867</v>
      </c>
      <c r="E49" s="4">
        <f>[2]Kaikki_autot!O49</f>
        <v>5717755994.7928867</v>
      </c>
      <c r="F49" s="4">
        <f>[3]Kaikki_autot!O49</f>
        <v>5717755994.7928867</v>
      </c>
      <c r="G49" s="4">
        <f>[4]Kaikki_autot!O49</f>
        <v>5717755994.7928867</v>
      </c>
      <c r="H49" s="4">
        <f>[5]Kaikki_autot!O49</f>
        <v>5717755994.7928867</v>
      </c>
      <c r="I49" s="4">
        <f>[6]Kaikki_autot!O49</f>
        <v>5717755994.7928867</v>
      </c>
      <c r="J49" s="4"/>
      <c r="K49" s="4">
        <f>[1]Kaikki_autot!S49</f>
        <v>5694545355.1974144</v>
      </c>
      <c r="L49" s="4">
        <f>[2]Kaikki_autot!T49</f>
        <v>5694545355.1974144</v>
      </c>
      <c r="M49" s="4">
        <f>[3]Kaikki_autot!T49</f>
        <v>5694545355.1974144</v>
      </c>
      <c r="N49" s="4">
        <f>[4]Kaikki_autot!T49</f>
        <v>5694545355.1974144</v>
      </c>
      <c r="O49" s="4">
        <f>[5]Kaikki_autot!T49</f>
        <v>5694545355.1974144</v>
      </c>
      <c r="P49" s="4">
        <f>[6]Kaikki_autot!T49</f>
        <v>5694545355.1974144</v>
      </c>
      <c r="Q49" s="4"/>
      <c r="R49" s="4">
        <f>[1]Kaikki_autot!X49</f>
        <v>5697039403.7286253</v>
      </c>
      <c r="S49" s="4">
        <f>[2]Kaikki_autot!Y49</f>
        <v>5697039403.7286253</v>
      </c>
      <c r="T49" s="4">
        <f>[3]Kaikki_autot!Y49</f>
        <v>5697039403.7286253</v>
      </c>
      <c r="U49" s="4">
        <f>[4]Kaikki_autot!Y49</f>
        <v>5697039403.7286253</v>
      </c>
      <c r="V49" s="4">
        <f>[5]Kaikki_autot!Y49</f>
        <v>5697039403.7286253</v>
      </c>
      <c r="W49" s="4">
        <f>[6]Kaikki_autot!Y49</f>
        <v>5697039403.7286253</v>
      </c>
      <c r="X49" s="4"/>
      <c r="Y49" s="4">
        <f>[1]Kaikki_autot!AC49</f>
        <v>5792780904.6238365</v>
      </c>
      <c r="Z49" s="4">
        <f>[2]Kaikki_autot!AD49</f>
        <v>5792780904.6238365</v>
      </c>
      <c r="AA49" s="4">
        <f>[3]Kaikki_autot!AD49</f>
        <v>5792780904.6238365</v>
      </c>
      <c r="AB49" s="4">
        <f>[4]Kaikki_autot!AD49</f>
        <v>5792780904.6238365</v>
      </c>
      <c r="AC49" s="4">
        <f>[5]Kaikki_autot!AD49</f>
        <v>5792780904.6238365</v>
      </c>
      <c r="AD49" s="4">
        <f>[6]Kaikki_autot!AD49</f>
        <v>5792780904.6238365</v>
      </c>
      <c r="AE49" s="4"/>
      <c r="AF49" s="4">
        <f>[1]Kaikki_autot!AH49</f>
        <v>5890449226.5277948</v>
      </c>
      <c r="AG49" s="4">
        <f>[2]Kaikki_autot!AI49</f>
        <v>5890449226.5277948</v>
      </c>
      <c r="AH49" s="4">
        <f>[3]Kaikki_autot!AI49</f>
        <v>5890449226.5277948</v>
      </c>
      <c r="AI49" s="4">
        <f>[4]Kaikki_autot!AI49</f>
        <v>5890449226.5277948</v>
      </c>
      <c r="AJ49" s="4">
        <f>[5]Kaikki_autot!AI49</f>
        <v>5890449226.5277948</v>
      </c>
      <c r="AK49" s="4">
        <f>[6]Kaikki_autot!AI49</f>
        <v>5890449226.5277948</v>
      </c>
      <c r="AL49" s="4"/>
      <c r="AM49" s="4">
        <f>[1]Kaikki_autot!AR49</f>
        <v>6011347858.0625305</v>
      </c>
      <c r="AN49" s="4">
        <f>[2]Kaikki_autot!AS49</f>
        <v>6011347858.0625305</v>
      </c>
      <c r="AO49" s="4">
        <f>[3]Kaikki_autot!AS49</f>
        <v>6011347858.0625305</v>
      </c>
      <c r="AP49" s="4">
        <f>[4]Kaikki_autot!AS49</f>
        <v>6011347858.0625305</v>
      </c>
      <c r="AQ49" s="4">
        <f>[5]Kaikki_autot!AS49</f>
        <v>6011347858.0625305</v>
      </c>
      <c r="AR49" s="4">
        <f>[6]Kaikki_autot!AS49</f>
        <v>6011347858.0625305</v>
      </c>
    </row>
    <row r="50" spans="3:44" x14ac:dyDescent="0.35">
      <c r="C50" t="s">
        <v>40</v>
      </c>
      <c r="D50" s="4">
        <f>[1]Kaikki_autot!N50</f>
        <v>630150326.95681822</v>
      </c>
      <c r="E50" s="4">
        <f>[2]Kaikki_autot!O50</f>
        <v>630150326.95681822</v>
      </c>
      <c r="F50" s="4">
        <f>[3]Kaikki_autot!O50</f>
        <v>630150326.95681822</v>
      </c>
      <c r="G50" s="4">
        <f>[4]Kaikki_autot!O50</f>
        <v>630150326.95681822</v>
      </c>
      <c r="H50" s="4">
        <f>[5]Kaikki_autot!O50</f>
        <v>630150326.95681822</v>
      </c>
      <c r="I50" s="4">
        <f>[6]Kaikki_autot!O50</f>
        <v>630150326.95681822</v>
      </c>
      <c r="J50" s="4"/>
      <c r="K50" s="4">
        <f>[1]Kaikki_autot!S50</f>
        <v>649593321.87318194</v>
      </c>
      <c r="L50" s="4">
        <f>[2]Kaikki_autot!T50</f>
        <v>649593321.87318194</v>
      </c>
      <c r="M50" s="4">
        <f>[3]Kaikki_autot!T50</f>
        <v>649593321.87318194</v>
      </c>
      <c r="N50" s="4">
        <f>[4]Kaikki_autot!T50</f>
        <v>649593321.87318194</v>
      </c>
      <c r="O50" s="4">
        <f>[5]Kaikki_autot!T50</f>
        <v>649593321.87318194</v>
      </c>
      <c r="P50" s="4">
        <f>[6]Kaikki_autot!T50</f>
        <v>649593321.87318194</v>
      </c>
      <c r="Q50" s="4"/>
      <c r="R50" s="4">
        <f>[1]Kaikki_autot!X50</f>
        <v>665505355.50852609</v>
      </c>
      <c r="S50" s="4">
        <f>[2]Kaikki_autot!Y50</f>
        <v>665505355.50852609</v>
      </c>
      <c r="T50" s="4">
        <f>[3]Kaikki_autot!Y50</f>
        <v>665505355.50852609</v>
      </c>
      <c r="U50" s="4">
        <f>[4]Kaikki_autot!Y50</f>
        <v>665505355.50852609</v>
      </c>
      <c r="V50" s="4">
        <f>[5]Kaikki_autot!Y50</f>
        <v>665505355.50852609</v>
      </c>
      <c r="W50" s="4">
        <f>[6]Kaikki_autot!Y50</f>
        <v>665505355.50852609</v>
      </c>
      <c r="X50" s="4"/>
      <c r="Y50" s="4">
        <f>[1]Kaikki_autot!AC50</f>
        <v>668416226.31808734</v>
      </c>
      <c r="Z50" s="4">
        <f>[2]Kaikki_autot!AD50</f>
        <v>668416226.31808734</v>
      </c>
      <c r="AA50" s="4">
        <f>[3]Kaikki_autot!AD50</f>
        <v>668416226.31808734</v>
      </c>
      <c r="AB50" s="4">
        <f>[4]Kaikki_autot!AD50</f>
        <v>668416226.31808734</v>
      </c>
      <c r="AC50" s="4">
        <f>[5]Kaikki_autot!AD50</f>
        <v>668416226.31808734</v>
      </c>
      <c r="AD50" s="4">
        <f>[6]Kaikki_autot!AD50</f>
        <v>668416226.31808734</v>
      </c>
      <c r="AE50" s="4"/>
      <c r="AF50" s="4">
        <f>[1]Kaikki_autot!AH50</f>
        <v>673872974.03272724</v>
      </c>
      <c r="AG50" s="4">
        <f>[2]Kaikki_autot!AI50</f>
        <v>673872974.03272724</v>
      </c>
      <c r="AH50" s="4">
        <f>[3]Kaikki_autot!AI50</f>
        <v>673872974.03272724</v>
      </c>
      <c r="AI50" s="4">
        <f>[4]Kaikki_autot!AI50</f>
        <v>673872974.03272724</v>
      </c>
      <c r="AJ50" s="4">
        <f>[5]Kaikki_autot!AI50</f>
        <v>673872974.03272724</v>
      </c>
      <c r="AK50" s="4">
        <f>[6]Kaikki_autot!AI50</f>
        <v>673872974.03272724</v>
      </c>
      <c r="AL50" s="4"/>
      <c r="AM50" s="4">
        <f>[1]Kaikki_autot!AR50</f>
        <v>689662957.65126753</v>
      </c>
      <c r="AN50" s="4">
        <f>[2]Kaikki_autot!AS50</f>
        <v>689662957.65126753</v>
      </c>
      <c r="AO50" s="4">
        <f>[3]Kaikki_autot!AS50</f>
        <v>689662957.65126753</v>
      </c>
      <c r="AP50" s="4">
        <f>[4]Kaikki_autot!AS50</f>
        <v>689662957.65126753</v>
      </c>
      <c r="AQ50" s="4">
        <f>[5]Kaikki_autot!AS50</f>
        <v>689662957.65126753</v>
      </c>
      <c r="AR50" s="4">
        <f>[6]Kaikki_autot!AS50</f>
        <v>689662957.65126753</v>
      </c>
    </row>
    <row r="51" spans="3:44" x14ac:dyDescent="0.35">
      <c r="C51" t="s">
        <v>41</v>
      </c>
      <c r="D51" s="4">
        <f>[1]Kaikki_autot!N51</f>
        <v>3511383590.2476645</v>
      </c>
      <c r="E51" s="4">
        <f>[2]Kaikki_autot!O51</f>
        <v>3511383590.2476645</v>
      </c>
      <c r="F51" s="4">
        <f>[3]Kaikki_autot!O51</f>
        <v>3511383590.2476645</v>
      </c>
      <c r="G51" s="4">
        <f>[4]Kaikki_autot!O51</f>
        <v>3511383590.2476645</v>
      </c>
      <c r="H51" s="4">
        <f>[5]Kaikki_autot!O51</f>
        <v>3511383590.2476645</v>
      </c>
      <c r="I51" s="4">
        <f>[6]Kaikki_autot!O51</f>
        <v>3511383590.2476645</v>
      </c>
      <c r="J51" s="4"/>
      <c r="K51" s="4">
        <f>[1]Kaikki_autot!S51</f>
        <v>3756941264.6746321</v>
      </c>
      <c r="L51" s="4">
        <f>[2]Kaikki_autot!T51</f>
        <v>3756941264.6746321</v>
      </c>
      <c r="M51" s="4">
        <f>[3]Kaikki_autot!T51</f>
        <v>3756941264.6746321</v>
      </c>
      <c r="N51" s="4">
        <f>[4]Kaikki_autot!T51</f>
        <v>3756941264.6746321</v>
      </c>
      <c r="O51" s="4">
        <f>[5]Kaikki_autot!T51</f>
        <v>3756941264.6746321</v>
      </c>
      <c r="P51" s="4">
        <f>[6]Kaikki_autot!T51</f>
        <v>3756941264.6746321</v>
      </c>
      <c r="Q51" s="4"/>
      <c r="R51" s="4">
        <f>[1]Kaikki_autot!X51</f>
        <v>3976268179.412014</v>
      </c>
      <c r="S51" s="4">
        <f>[2]Kaikki_autot!Y51</f>
        <v>3976268179.412014</v>
      </c>
      <c r="T51" s="4">
        <f>[3]Kaikki_autot!Y51</f>
        <v>3976268179.412014</v>
      </c>
      <c r="U51" s="4">
        <f>[4]Kaikki_autot!Y51</f>
        <v>3976268179.412014</v>
      </c>
      <c r="V51" s="4">
        <f>[5]Kaikki_autot!Y51</f>
        <v>3976268179.412015</v>
      </c>
      <c r="W51" s="4">
        <f>[6]Kaikki_autot!Y51</f>
        <v>3976268179.412014</v>
      </c>
      <c r="X51" s="4"/>
      <c r="Y51" s="4">
        <f>[1]Kaikki_autot!AC51</f>
        <v>4140116769.7732439</v>
      </c>
      <c r="Z51" s="4">
        <f>[2]Kaikki_autot!AD51</f>
        <v>4140116769.7732439</v>
      </c>
      <c r="AA51" s="4">
        <f>[3]Kaikki_autot!AD51</f>
        <v>4140116769.7732439</v>
      </c>
      <c r="AB51" s="4">
        <f>[4]Kaikki_autot!AD51</f>
        <v>4140116769.7732439</v>
      </c>
      <c r="AC51" s="4">
        <f>[5]Kaikki_autot!AD51</f>
        <v>4140116769.7732434</v>
      </c>
      <c r="AD51" s="4">
        <f>[6]Kaikki_autot!AD51</f>
        <v>4140116769.7732434</v>
      </c>
      <c r="AE51" s="4"/>
      <c r="AF51" s="4">
        <f>[1]Kaikki_autot!AH51</f>
        <v>4172026259.2052112</v>
      </c>
      <c r="AG51" s="4">
        <f>[2]Kaikki_autot!AI51</f>
        <v>4172026259.2052112</v>
      </c>
      <c r="AH51" s="4">
        <f>[3]Kaikki_autot!AI51</f>
        <v>4172026259.2052112</v>
      </c>
      <c r="AI51" s="4">
        <f>[4]Kaikki_autot!AI51</f>
        <v>4172026259.2052112</v>
      </c>
      <c r="AJ51" s="4">
        <f>[5]Kaikki_autot!AI51</f>
        <v>4172026259.2052112</v>
      </c>
      <c r="AK51" s="4">
        <f>[6]Kaikki_autot!AI51</f>
        <v>4172026259.2052112</v>
      </c>
      <c r="AL51" s="4"/>
      <c r="AM51" s="4">
        <f>[1]Kaikki_autot!AR51</f>
        <v>4077465021.1951156</v>
      </c>
      <c r="AN51" s="4">
        <f>[2]Kaikki_autot!AS51</f>
        <v>4077465021.1951156</v>
      </c>
      <c r="AO51" s="4">
        <f>[3]Kaikki_autot!AS51</f>
        <v>4077465021.1951156</v>
      </c>
      <c r="AP51" s="4">
        <f>[4]Kaikki_autot!AS51</f>
        <v>4077465021.1951156</v>
      </c>
      <c r="AQ51" s="4">
        <f>[5]Kaikki_autot!AS51</f>
        <v>4077465021.1951156</v>
      </c>
      <c r="AR51" s="4">
        <f>[6]Kaikki_autot!AS51</f>
        <v>4077465021.1951156</v>
      </c>
    </row>
    <row r="52" spans="3:44" x14ac:dyDescent="0.35">
      <c r="C52" s="1" t="s">
        <v>42</v>
      </c>
      <c r="D52" s="7">
        <f>[1]Kaikki_autot!N52</f>
        <v>51938946727.678825</v>
      </c>
      <c r="E52" s="7">
        <f>[2]Kaikki_autot!O52</f>
        <v>51938946727.678825</v>
      </c>
      <c r="F52" s="7">
        <f>[3]Kaikki_autot!O52</f>
        <v>51938946727.678825</v>
      </c>
      <c r="G52" s="7">
        <f>[4]Kaikki_autot!O52</f>
        <v>51935981889.71759</v>
      </c>
      <c r="H52" s="7">
        <f>[5]Kaikki_autot!O52</f>
        <v>51935981889.71759</v>
      </c>
      <c r="I52" s="7">
        <f>[6]Kaikki_autot!O52</f>
        <v>51935981889.71759</v>
      </c>
      <c r="J52" s="7"/>
      <c r="K52" s="7">
        <f>[1]Kaikki_autot!S52</f>
        <v>53760612218.347466</v>
      </c>
      <c r="L52" s="7">
        <f>[2]Kaikki_autot!T52</f>
        <v>53760612218.347466</v>
      </c>
      <c r="M52" s="7">
        <f>[3]Kaikki_autot!T52</f>
        <v>53760612218.347466</v>
      </c>
      <c r="N52" s="7">
        <f>[4]Kaikki_autot!T52</f>
        <v>53742737800.198174</v>
      </c>
      <c r="O52" s="7">
        <f>[5]Kaikki_autot!T52</f>
        <v>53742737800.198174</v>
      </c>
      <c r="P52" s="7">
        <f>[6]Kaikki_autot!T52</f>
        <v>53742737800.198174</v>
      </c>
      <c r="Q52" s="7"/>
      <c r="R52" s="7">
        <f>[1]Kaikki_autot!X52</f>
        <v>55882471063.529846</v>
      </c>
      <c r="S52" s="7">
        <f>[2]Kaikki_autot!Y52</f>
        <v>55882471063.529846</v>
      </c>
      <c r="T52" s="7">
        <f>[3]Kaikki_autot!Y52</f>
        <v>55882471063.529846</v>
      </c>
      <c r="U52" s="7">
        <f>[4]Kaikki_autot!Y52</f>
        <v>55868309226.233429</v>
      </c>
      <c r="V52" s="7">
        <f>[5]Kaikki_autot!Y52</f>
        <v>55868309226.233429</v>
      </c>
      <c r="W52" s="7">
        <f>[6]Kaikki_autot!Y52</f>
        <v>55868309226.233429</v>
      </c>
      <c r="X52" s="7"/>
      <c r="Y52" s="7">
        <f>[1]Kaikki_autot!AC52</f>
        <v>56680234438.315239</v>
      </c>
      <c r="Z52" s="7">
        <f>[2]Kaikki_autot!AD52</f>
        <v>56680234438.315239</v>
      </c>
      <c r="AA52" s="7">
        <f>[3]Kaikki_autot!AD52</f>
        <v>56680234438.315239</v>
      </c>
      <c r="AB52" s="7">
        <f>[4]Kaikki_autot!AD52</f>
        <v>56674851666.571785</v>
      </c>
      <c r="AC52" s="7">
        <f>[5]Kaikki_autot!AD52</f>
        <v>56674851666.571785</v>
      </c>
      <c r="AD52" s="7">
        <f>[6]Kaikki_autot!AD52</f>
        <v>56674851666.571785</v>
      </c>
      <c r="AE52" s="7"/>
      <c r="AF52" s="7">
        <f>[1]Kaikki_autot!AH52</f>
        <v>58913341831.912361</v>
      </c>
      <c r="AG52" s="7">
        <f>[2]Kaikki_autot!AI52</f>
        <v>58913341831.912361</v>
      </c>
      <c r="AH52" s="7">
        <f>[3]Kaikki_autot!AI52</f>
        <v>58913341831.912361</v>
      </c>
      <c r="AI52" s="7">
        <f>[4]Kaikki_autot!AI52</f>
        <v>58912285154.323769</v>
      </c>
      <c r="AJ52" s="7">
        <f>[5]Kaikki_autot!AI52</f>
        <v>58912285154.323769</v>
      </c>
      <c r="AK52" s="7">
        <f>[6]Kaikki_autot!AI52</f>
        <v>58912285154.323769</v>
      </c>
      <c r="AL52" s="7"/>
      <c r="AM52" s="7">
        <f>[1]Kaikki_autot!AR52</f>
        <v>61325492407.63961</v>
      </c>
      <c r="AN52" s="7">
        <f>[2]Kaikki_autot!AS52</f>
        <v>61325492407.63961</v>
      </c>
      <c r="AO52" s="7">
        <f>[3]Kaikki_autot!AS52</f>
        <v>61325492407.63961</v>
      </c>
      <c r="AP52" s="7">
        <f>[4]Kaikki_autot!AS52</f>
        <v>61325492407.63961</v>
      </c>
      <c r="AQ52" s="7">
        <f>[5]Kaikki_autot!AS52</f>
        <v>61325492407.63961</v>
      </c>
      <c r="AR52" s="7">
        <f>[6]Kaikki_autot!AS52</f>
        <v>61325492407.63961</v>
      </c>
    </row>
    <row r="53" spans="3:44" x14ac:dyDescent="0.35">
      <c r="C53" s="1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3:44" hidden="1" x14ac:dyDescent="0.35">
      <c r="C54" s="1" t="s">
        <v>43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30"/>
      <c r="S54" s="30"/>
      <c r="T54" s="30"/>
      <c r="U54" s="30"/>
      <c r="V54" s="30"/>
      <c r="W54" s="30"/>
      <c r="X54" s="7"/>
      <c r="Y54" s="7"/>
      <c r="Z54" s="7"/>
      <c r="AA54" s="7"/>
      <c r="AB54" s="7"/>
      <c r="AC54" s="7"/>
      <c r="AD54" s="7"/>
      <c r="AE54" s="7"/>
      <c r="AF54" s="30"/>
      <c r="AG54" s="30"/>
      <c r="AH54" s="30"/>
      <c r="AI54" s="30"/>
      <c r="AJ54" s="30"/>
      <c r="AK54" s="30"/>
      <c r="AL54" s="7"/>
      <c r="AM54" s="30"/>
      <c r="AN54" s="30"/>
      <c r="AO54" s="30"/>
      <c r="AP54" s="30"/>
      <c r="AQ54" s="30"/>
      <c r="AR54" s="30"/>
    </row>
    <row r="55" spans="3:44" hidden="1" x14ac:dyDescent="0.35">
      <c r="C55" s="1" t="s">
        <v>44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3:44" hidden="1" x14ac:dyDescent="0.35">
      <c r="C56" s="1" t="s">
        <v>45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3:44" hidden="1" x14ac:dyDescent="0.35">
      <c r="C57" s="1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3:44" hidden="1" x14ac:dyDescent="0.35">
      <c r="C58" s="1" t="s">
        <v>44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29"/>
      <c r="S58" s="29"/>
      <c r="T58" s="29"/>
      <c r="U58" s="29"/>
      <c r="V58" s="29"/>
      <c r="W58" s="29"/>
      <c r="X58" s="7"/>
      <c r="Y58" s="7"/>
      <c r="Z58" s="7"/>
      <c r="AA58" s="7"/>
      <c r="AB58" s="7"/>
      <c r="AC58" s="7"/>
      <c r="AD58" s="7"/>
      <c r="AE58" s="7"/>
      <c r="AF58" s="29"/>
      <c r="AG58" s="29"/>
      <c r="AH58" s="29"/>
      <c r="AI58" s="29"/>
      <c r="AJ58" s="29"/>
      <c r="AK58" s="29"/>
      <c r="AL58" s="7"/>
      <c r="AM58" s="29"/>
      <c r="AN58" s="29"/>
      <c r="AO58" s="29"/>
      <c r="AP58" s="29"/>
      <c r="AQ58" s="29"/>
      <c r="AR58" s="29"/>
    </row>
    <row r="59" spans="3:44" hidden="1" x14ac:dyDescent="0.35">
      <c r="C59" s="1" t="s">
        <v>46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3:44" hidden="1" x14ac:dyDescent="0.35">
      <c r="C60" s="1" t="s">
        <v>47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3:44" hidden="1" x14ac:dyDescent="0.35">
      <c r="C61" s="1" t="s">
        <v>45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3:44" hidden="1" x14ac:dyDescent="0.35">
      <c r="C62" s="1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3:44" hidden="1" x14ac:dyDescent="0.3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23"/>
      <c r="S63" s="23"/>
      <c r="T63" s="23"/>
      <c r="U63" s="23"/>
      <c r="V63" s="23"/>
      <c r="W63" s="23"/>
      <c r="X63" s="7"/>
      <c r="Y63" s="7"/>
      <c r="Z63" s="7"/>
      <c r="AA63" s="7"/>
      <c r="AB63" s="7"/>
      <c r="AC63" s="7"/>
      <c r="AD63" s="7"/>
      <c r="AE63" s="7"/>
      <c r="AF63" s="23"/>
      <c r="AG63" s="23"/>
      <c r="AH63" s="23"/>
      <c r="AI63" s="23"/>
      <c r="AJ63" s="23"/>
      <c r="AK63" s="23"/>
      <c r="AL63" s="7"/>
      <c r="AM63" s="23"/>
      <c r="AN63" s="23"/>
      <c r="AO63" s="23"/>
      <c r="AP63" s="23"/>
      <c r="AQ63" s="23"/>
      <c r="AR63" s="23"/>
    </row>
    <row r="64" spans="3:44" hidden="1" x14ac:dyDescent="0.35">
      <c r="C64" s="1" t="s">
        <v>48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3:44" hidden="1" x14ac:dyDescent="0.35">
      <c r="C65" s="1" t="s">
        <v>45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3:44" hidden="1" x14ac:dyDescent="0.35">
      <c r="C66" s="1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3:44" hidden="1" x14ac:dyDescent="0.35">
      <c r="C67" s="1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1"/>
      <c r="S67" s="31"/>
      <c r="T67" s="31"/>
      <c r="U67" s="31"/>
      <c r="V67" s="31"/>
      <c r="W67" s="31"/>
      <c r="X67" s="7"/>
      <c r="Y67" s="7"/>
      <c r="Z67" s="7"/>
      <c r="AA67" s="7"/>
      <c r="AB67" s="7"/>
      <c r="AC67" s="7"/>
      <c r="AD67" s="7"/>
      <c r="AE67" s="7"/>
      <c r="AF67" s="31"/>
      <c r="AG67" s="31"/>
      <c r="AH67" s="31"/>
      <c r="AI67" s="31"/>
      <c r="AJ67" s="31"/>
      <c r="AK67" s="31"/>
      <c r="AL67" s="7"/>
      <c r="AM67" s="31"/>
      <c r="AN67" s="31"/>
      <c r="AO67" s="31"/>
      <c r="AP67" s="31"/>
      <c r="AQ67" s="31"/>
      <c r="AR67" s="31"/>
    </row>
    <row r="68" spans="3:44" hidden="1" x14ac:dyDescent="0.35">
      <c r="C68" s="1" t="s">
        <v>49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3:44" hidden="1" x14ac:dyDescent="0.35">
      <c r="C69" s="1" t="s">
        <v>50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3:44" hidden="1" x14ac:dyDescent="0.35"/>
    <row r="72" spans="3:44" x14ac:dyDescent="0.35">
      <c r="C72" s="1" t="s">
        <v>51</v>
      </c>
    </row>
    <row r="73" spans="3:44" x14ac:dyDescent="0.35">
      <c r="D73" s="1">
        <f>[1]Kaikki_autot!N73</f>
        <v>2020</v>
      </c>
      <c r="E73" s="1">
        <f>[2]Kaikki_autot!O73</f>
        <v>2020</v>
      </c>
      <c r="F73" s="1">
        <f>[3]Kaikki_autot!O73</f>
        <v>2020</v>
      </c>
      <c r="G73" s="1">
        <f>[4]Kaikki_autot!O73</f>
        <v>2020</v>
      </c>
      <c r="H73" s="1">
        <f>[5]Kaikki_autot!O73</f>
        <v>2020</v>
      </c>
      <c r="I73" s="1">
        <f>[6]Kaikki_autot!O73</f>
        <v>2020</v>
      </c>
      <c r="J73" s="1"/>
      <c r="K73" s="1">
        <f>[1]Kaikki_autot!S73</f>
        <v>2025</v>
      </c>
      <c r="L73" s="1">
        <f>[2]Kaikki_autot!T73</f>
        <v>2025</v>
      </c>
      <c r="M73" s="1">
        <f>[3]Kaikki_autot!T73</f>
        <v>2025</v>
      </c>
      <c r="N73" s="1">
        <f>[4]Kaikki_autot!T73</f>
        <v>2025</v>
      </c>
      <c r="O73" s="1">
        <f>[5]Kaikki_autot!T73</f>
        <v>2025</v>
      </c>
      <c r="P73" s="1">
        <f>[6]Kaikki_autot!T73</f>
        <v>2025</v>
      </c>
      <c r="Q73" s="1"/>
      <c r="R73" s="1">
        <f>[1]Kaikki_autot!X73</f>
        <v>2030</v>
      </c>
      <c r="S73" s="1">
        <f>[2]Kaikki_autot!Y73</f>
        <v>2030</v>
      </c>
      <c r="T73" s="1">
        <f>[3]Kaikki_autot!Y73</f>
        <v>2030</v>
      </c>
      <c r="U73" s="1">
        <f>[4]Kaikki_autot!Y73</f>
        <v>2030</v>
      </c>
      <c r="V73" s="1">
        <f>[5]Kaikki_autot!Y73</f>
        <v>2030</v>
      </c>
      <c r="W73" s="1">
        <f>[6]Kaikki_autot!Y73</f>
        <v>2030</v>
      </c>
      <c r="X73" s="1"/>
      <c r="Y73" s="1">
        <f>[1]Kaikki_autot!AC73</f>
        <v>2035</v>
      </c>
      <c r="Z73" s="1">
        <f>[2]Kaikki_autot!AD73</f>
        <v>2035</v>
      </c>
      <c r="AA73" s="1">
        <f>[3]Kaikki_autot!AD73</f>
        <v>2035</v>
      </c>
      <c r="AB73" s="1">
        <f>[4]Kaikki_autot!AD73</f>
        <v>2035</v>
      </c>
      <c r="AC73" s="1">
        <f>[5]Kaikki_autot!AD73</f>
        <v>2035</v>
      </c>
      <c r="AD73" s="1">
        <f>[6]Kaikki_autot!AD73</f>
        <v>2035</v>
      </c>
      <c r="AE73" s="1"/>
      <c r="AF73" s="1">
        <f>[1]Kaikki_autot!AH73</f>
        <v>2040</v>
      </c>
      <c r="AG73" s="1">
        <f>[2]Kaikki_autot!AI73</f>
        <v>2040</v>
      </c>
      <c r="AH73" s="1">
        <f>[3]Kaikki_autot!AI73</f>
        <v>2040</v>
      </c>
      <c r="AI73" s="1">
        <f>[4]Kaikki_autot!AI73</f>
        <v>2040</v>
      </c>
      <c r="AJ73" s="1">
        <f>[5]Kaikki_autot!AI73</f>
        <v>2040</v>
      </c>
      <c r="AK73" s="1">
        <f>[6]Kaikki_autot!AI73</f>
        <v>2040</v>
      </c>
      <c r="AL73" s="1"/>
      <c r="AM73" s="1">
        <f>[1]Kaikki_autot!AR73</f>
        <v>2050</v>
      </c>
      <c r="AN73" s="1">
        <f>[2]Kaikki_autot!AS73</f>
        <v>2050</v>
      </c>
      <c r="AO73" s="1">
        <f>[3]Kaikki_autot!AS73</f>
        <v>2050</v>
      </c>
      <c r="AP73" s="1">
        <f>[4]Kaikki_autot!AS73</f>
        <v>2050</v>
      </c>
      <c r="AQ73" s="1">
        <f>[5]Kaikki_autot!AS73</f>
        <v>2050</v>
      </c>
      <c r="AR73" s="1">
        <f>[6]Kaikki_autot!AS73</f>
        <v>2050</v>
      </c>
    </row>
    <row r="74" spans="3:44" x14ac:dyDescent="0.35">
      <c r="C74" s="19" t="s">
        <v>52</v>
      </c>
      <c r="D74" s="4">
        <f>[1]Kaikki_autot!N74</f>
        <v>1735199549.4874909</v>
      </c>
      <c r="E74" s="4">
        <f>[2]Kaikki_autot!O74</f>
        <v>1735271566.0276048</v>
      </c>
      <c r="F74" s="4">
        <f>[3]Kaikki_autot!O74</f>
        <v>1734237702.6411757</v>
      </c>
      <c r="G74" s="4">
        <f>[4]Kaikki_autot!O74</f>
        <v>1733720783.4475498</v>
      </c>
      <c r="H74" s="4">
        <f>[5]Kaikki_autot!O74</f>
        <v>1733720783.4475498</v>
      </c>
      <c r="I74" s="4">
        <f>[6]Kaikki_autot!O74</f>
        <v>1733720783.4475498</v>
      </c>
      <c r="J74" s="4"/>
      <c r="K74" s="4">
        <f>[1]Kaikki_autot!S74</f>
        <v>1652718626.6475427</v>
      </c>
      <c r="L74" s="4">
        <f>[2]Kaikki_autot!T74</f>
        <v>1671498946.7026894</v>
      </c>
      <c r="M74" s="4">
        <f>[3]Kaikki_autot!T74</f>
        <v>1636004733.8026807</v>
      </c>
      <c r="N74" s="4">
        <f>[4]Kaikki_autot!T74</f>
        <v>1603255808.2770889</v>
      </c>
      <c r="O74" s="4">
        <f>[5]Kaikki_autot!T74</f>
        <v>1603255808.2770889</v>
      </c>
      <c r="P74" s="4">
        <f>[6]Kaikki_autot!T74</f>
        <v>1603255808.2770889</v>
      </c>
      <c r="Q74" s="4"/>
      <c r="R74" s="4">
        <f>[1]Kaikki_autot!X74</f>
        <v>1577884065.4108975</v>
      </c>
      <c r="S74" s="4">
        <f>[2]Kaikki_autot!Y74</f>
        <v>1654301435.3626993</v>
      </c>
      <c r="T74" s="4">
        <f>[3]Kaikki_autot!Y74</f>
        <v>1531080139.6833766</v>
      </c>
      <c r="U74" s="4">
        <f>[4]Kaikki_autot!Y74</f>
        <v>1408013886.3903623</v>
      </c>
      <c r="V74" s="4">
        <f>[5]Kaikki_autot!Y74</f>
        <v>1408013886.3903623</v>
      </c>
      <c r="W74" s="4">
        <f>[6]Kaikki_autot!Y74</f>
        <v>1408013886.3903623</v>
      </c>
      <c r="X74" s="4"/>
      <c r="Y74" s="4">
        <f>[1]Kaikki_autot!AC74</f>
        <v>1429299772.5018632</v>
      </c>
      <c r="Z74" s="4">
        <f>[2]Kaikki_autot!AD74</f>
        <v>1582267002.7860198</v>
      </c>
      <c r="AA74" s="4">
        <f>[3]Kaikki_autot!AD74</f>
        <v>1372388176.054055</v>
      </c>
      <c r="AB74" s="4">
        <f>[4]Kaikki_autot!AD74</f>
        <v>1155641514.4976716</v>
      </c>
      <c r="AC74" s="4">
        <f>[5]Kaikki_autot!AD74</f>
        <v>1155641514.4976716</v>
      </c>
      <c r="AD74" s="4">
        <f>[6]Kaikki_autot!AD74</f>
        <v>1155641514.4976716</v>
      </c>
      <c r="AE74" s="4"/>
      <c r="AF74" s="4">
        <f>[1]Kaikki_autot!AH74</f>
        <v>1308228685.2780447</v>
      </c>
      <c r="AG74" s="4">
        <f>[2]Kaikki_autot!AI74</f>
        <v>1545514723.9967546</v>
      </c>
      <c r="AH74" s="4">
        <f>[3]Kaikki_autot!AI74</f>
        <v>1251580556.8969948</v>
      </c>
      <c r="AI74" s="4">
        <f>[4]Kaikki_autot!AI74</f>
        <v>991550387.55865741</v>
      </c>
      <c r="AJ74" s="4">
        <f>[5]Kaikki_autot!AI74</f>
        <v>991550387.55865741</v>
      </c>
      <c r="AK74" s="4">
        <f>[6]Kaikki_autot!AI74</f>
        <v>991550387.55865741</v>
      </c>
      <c r="AL74" s="4"/>
      <c r="AM74" s="4">
        <f>[1]Kaikki_autot!AR74</f>
        <v>958295513.08313644</v>
      </c>
      <c r="AN74" s="4">
        <f>[2]Kaikki_autot!AS74</f>
        <v>1346244032.3964572</v>
      </c>
      <c r="AO74" s="4">
        <f>[3]Kaikki_autot!AS74</f>
        <v>928652520.49710202</v>
      </c>
      <c r="AP74" s="4">
        <f>[4]Kaikki_autot!AS74</f>
        <v>742762410.92661285</v>
      </c>
      <c r="AQ74" s="4">
        <f>[5]Kaikki_autot!AS74</f>
        <v>742762410.92661285</v>
      </c>
      <c r="AR74" s="4">
        <f>[6]Kaikki_autot!AS74</f>
        <v>742762410.92661285</v>
      </c>
    </row>
    <row r="75" spans="3:44" x14ac:dyDescent="0.35">
      <c r="C75" t="s">
        <v>53</v>
      </c>
      <c r="D75" s="4">
        <f>[1]Kaikki_autot!N75</f>
        <v>10981763.580583194</v>
      </c>
      <c r="E75" s="4">
        <f>[2]Kaikki_autot!O75</f>
        <v>10981763.580583194</v>
      </c>
      <c r="F75" s="4">
        <f>[3]Kaikki_autot!O75</f>
        <v>10981763.580583194</v>
      </c>
      <c r="G75" s="4">
        <f>[4]Kaikki_autot!O75</f>
        <v>10981763.580583194</v>
      </c>
      <c r="H75" s="4">
        <f>[5]Kaikki_autot!O75</f>
        <v>10981763.580583194</v>
      </c>
      <c r="I75" s="4">
        <f>[6]Kaikki_autot!O75</f>
        <v>10981763.580583194</v>
      </c>
      <c r="J75" s="4"/>
      <c r="K75" s="4">
        <f>[1]Kaikki_autot!S75</f>
        <v>8869831.8018774092</v>
      </c>
      <c r="L75" s="4">
        <f>[2]Kaikki_autot!T75</f>
        <v>8869831.8018774092</v>
      </c>
      <c r="M75" s="4">
        <f>[3]Kaikki_autot!T75</f>
        <v>8869831.8018774092</v>
      </c>
      <c r="N75" s="4">
        <f>[4]Kaikki_autot!T75</f>
        <v>8869831.8018774092</v>
      </c>
      <c r="O75" s="4">
        <f>[5]Kaikki_autot!T75</f>
        <v>8869831.8018774092</v>
      </c>
      <c r="P75" s="4">
        <f>[6]Kaikki_autot!T75</f>
        <v>8869831.8018774092</v>
      </c>
      <c r="Q75" s="4"/>
      <c r="R75" s="4">
        <f>[1]Kaikki_autot!X75</f>
        <v>5739721.2271155184</v>
      </c>
      <c r="S75" s="4">
        <f>[2]Kaikki_autot!Y75</f>
        <v>5739721.2271155184</v>
      </c>
      <c r="T75" s="4">
        <f>[3]Kaikki_autot!Y75</f>
        <v>5739721.2271155184</v>
      </c>
      <c r="U75" s="4">
        <f>[4]Kaikki_autot!Y75</f>
        <v>5739721.2271155184</v>
      </c>
      <c r="V75" s="4">
        <f>[5]Kaikki_autot!Y75</f>
        <v>5739721.2271155184</v>
      </c>
      <c r="W75" s="4">
        <f>[6]Kaikki_autot!Y75</f>
        <v>5739721.2271155184</v>
      </c>
      <c r="X75" s="4"/>
      <c r="Y75" s="4">
        <f>[1]Kaikki_autot!AC75</f>
        <v>2434375.3773957519</v>
      </c>
      <c r="Z75" s="4">
        <f>[2]Kaikki_autot!AD75</f>
        <v>2434375.3773957519</v>
      </c>
      <c r="AA75" s="4">
        <f>[3]Kaikki_autot!AD75</f>
        <v>2434375.3773957519</v>
      </c>
      <c r="AB75" s="4">
        <f>[4]Kaikki_autot!AD75</f>
        <v>2434375.3773957519</v>
      </c>
      <c r="AC75" s="4">
        <f>[5]Kaikki_autot!AD75</f>
        <v>2434375.3773957519</v>
      </c>
      <c r="AD75" s="4">
        <f>[6]Kaikki_autot!AD75</f>
        <v>2434375.3773957519</v>
      </c>
      <c r="AE75" s="4"/>
      <c r="AF75" s="4">
        <f>[1]Kaikki_autot!AH75</f>
        <v>825379.30743430229</v>
      </c>
      <c r="AG75" s="4">
        <f>[2]Kaikki_autot!AI75</f>
        <v>825379.30743430229</v>
      </c>
      <c r="AH75" s="4">
        <f>[3]Kaikki_autot!AI75</f>
        <v>825379.30743430229</v>
      </c>
      <c r="AI75" s="4">
        <f>[4]Kaikki_autot!AI75</f>
        <v>825379.30743430229</v>
      </c>
      <c r="AJ75" s="4">
        <f>[5]Kaikki_autot!AI75</f>
        <v>825379.30743430229</v>
      </c>
      <c r="AK75" s="4">
        <f>[6]Kaikki_autot!AI75</f>
        <v>825379.30743430229</v>
      </c>
      <c r="AL75" s="4"/>
      <c r="AM75" s="4">
        <f>[1]Kaikki_autot!AR75</f>
        <v>36994.03480832668</v>
      </c>
      <c r="AN75" s="4">
        <f>[2]Kaikki_autot!AS75</f>
        <v>36994.03480832668</v>
      </c>
      <c r="AO75" s="4">
        <f>[3]Kaikki_autot!AS75</f>
        <v>36994.03480832668</v>
      </c>
      <c r="AP75" s="4">
        <f>[4]Kaikki_autot!AS75</f>
        <v>36994.03480832668</v>
      </c>
      <c r="AQ75" s="4">
        <f>[5]Kaikki_autot!AS75</f>
        <v>36994.03480832668</v>
      </c>
      <c r="AR75" s="4">
        <f>[6]Kaikki_autot!AS75</f>
        <v>36994.03480832668</v>
      </c>
    </row>
    <row r="76" spans="3:44" x14ac:dyDescent="0.35">
      <c r="C76" t="s">
        <v>54</v>
      </c>
      <c r="D76" s="4">
        <f>[1]Kaikki_autot!N76</f>
        <v>0</v>
      </c>
      <c r="E76" s="4">
        <f>[2]Kaikki_autot!O76</f>
        <v>0</v>
      </c>
      <c r="F76" s="4">
        <f>[3]Kaikki_autot!O76</f>
        <v>0</v>
      </c>
      <c r="G76" s="4">
        <f>[4]Kaikki_autot!O76</f>
        <v>0</v>
      </c>
      <c r="H76" s="4">
        <f>[5]Kaikki_autot!O76</f>
        <v>0</v>
      </c>
      <c r="I76" s="4">
        <f>[6]Kaikki_autot!O76</f>
        <v>0</v>
      </c>
      <c r="J76" s="4"/>
      <c r="K76" s="4">
        <f>[1]Kaikki_autot!S76</f>
        <v>0</v>
      </c>
      <c r="L76" s="4">
        <f>[2]Kaikki_autot!T76</f>
        <v>0</v>
      </c>
      <c r="M76" s="4">
        <f>[3]Kaikki_autot!T76</f>
        <v>0</v>
      </c>
      <c r="N76" s="4">
        <f>[4]Kaikki_autot!T76</f>
        <v>0</v>
      </c>
      <c r="O76" s="4">
        <f>[5]Kaikki_autot!T76</f>
        <v>0</v>
      </c>
      <c r="P76" s="4">
        <f>[6]Kaikki_autot!T76</f>
        <v>0</v>
      </c>
      <c r="Q76" s="4"/>
      <c r="R76" s="4">
        <f>[1]Kaikki_autot!X76</f>
        <v>0</v>
      </c>
      <c r="S76" s="4">
        <f>[2]Kaikki_autot!Y76</f>
        <v>0</v>
      </c>
      <c r="T76" s="4">
        <f>[3]Kaikki_autot!Y76</f>
        <v>0</v>
      </c>
      <c r="U76" s="4">
        <f>[4]Kaikki_autot!Y76</f>
        <v>0</v>
      </c>
      <c r="V76" s="4">
        <f>[5]Kaikki_autot!Y76</f>
        <v>0</v>
      </c>
      <c r="W76" s="4">
        <f>[6]Kaikki_autot!Y76</f>
        <v>0</v>
      </c>
      <c r="X76" s="4"/>
      <c r="Y76" s="4">
        <f>[1]Kaikki_autot!AC76</f>
        <v>0</v>
      </c>
      <c r="Z76" s="4">
        <f>[2]Kaikki_autot!AD76</f>
        <v>0</v>
      </c>
      <c r="AA76" s="4">
        <f>[3]Kaikki_autot!AD76</f>
        <v>0</v>
      </c>
      <c r="AB76" s="4">
        <f>[4]Kaikki_autot!AD76</f>
        <v>0</v>
      </c>
      <c r="AC76" s="4">
        <f>[5]Kaikki_autot!AD76</f>
        <v>0</v>
      </c>
      <c r="AD76" s="4">
        <f>[6]Kaikki_autot!AD76</f>
        <v>0</v>
      </c>
      <c r="AE76" s="4"/>
      <c r="AF76" s="4">
        <f>[1]Kaikki_autot!AH76</f>
        <v>0</v>
      </c>
      <c r="AG76" s="4">
        <f>[2]Kaikki_autot!AI76</f>
        <v>0</v>
      </c>
      <c r="AH76" s="4">
        <f>[3]Kaikki_autot!AI76</f>
        <v>0</v>
      </c>
      <c r="AI76" s="4">
        <f>[4]Kaikki_autot!AI76</f>
        <v>0</v>
      </c>
      <c r="AJ76" s="4">
        <f>[5]Kaikki_autot!AI76</f>
        <v>0</v>
      </c>
      <c r="AK76" s="4">
        <f>[6]Kaikki_autot!AI76</f>
        <v>0</v>
      </c>
      <c r="AL76" s="4"/>
      <c r="AM76" s="4">
        <f>[1]Kaikki_autot!AR76</f>
        <v>0</v>
      </c>
      <c r="AN76" s="4">
        <f>[2]Kaikki_autot!AS76</f>
        <v>0</v>
      </c>
      <c r="AO76" s="4">
        <f>[3]Kaikki_autot!AS76</f>
        <v>0</v>
      </c>
      <c r="AP76" s="4">
        <f>[4]Kaikki_autot!AS76</f>
        <v>0</v>
      </c>
      <c r="AQ76" s="4">
        <f>[5]Kaikki_autot!AS76</f>
        <v>0</v>
      </c>
      <c r="AR76" s="4">
        <f>[6]Kaikki_autot!AS76</f>
        <v>0</v>
      </c>
    </row>
    <row r="77" spans="3:44" x14ac:dyDescent="0.35">
      <c r="C77" t="s">
        <v>55</v>
      </c>
      <c r="D77" s="4">
        <f>[1]Kaikki_autot!N77</f>
        <v>3166777670.3436589</v>
      </c>
      <c r="E77" s="4">
        <f>[2]Kaikki_autot!O77</f>
        <v>3166777670.3436589</v>
      </c>
      <c r="F77" s="4">
        <f>[3]Kaikki_autot!O77</f>
        <v>3166777670.3436589</v>
      </c>
      <c r="G77" s="4">
        <f>[4]Kaikki_autot!O77</f>
        <v>3166777670.3436589</v>
      </c>
      <c r="H77" s="4">
        <f>[5]Kaikki_autot!O77</f>
        <v>3161181388.8681078</v>
      </c>
      <c r="I77" s="4">
        <f>[6]Kaikki_autot!O77</f>
        <v>3165909269.4101896</v>
      </c>
      <c r="J77" s="4"/>
      <c r="K77" s="4">
        <f>[1]Kaikki_autot!S77</f>
        <v>3021317316.3182492</v>
      </c>
      <c r="L77" s="4">
        <f>[2]Kaikki_autot!T77</f>
        <v>3021317316.3182492</v>
      </c>
      <c r="M77" s="4">
        <f>[3]Kaikki_autot!T77</f>
        <v>3021317316.3182492</v>
      </c>
      <c r="N77" s="4">
        <f>[4]Kaikki_autot!T77</f>
        <v>3021317316.3182492</v>
      </c>
      <c r="O77" s="4">
        <f>[5]Kaikki_autot!T77</f>
        <v>2995877483.891367</v>
      </c>
      <c r="P77" s="4">
        <f>[6]Kaikki_autot!T77</f>
        <v>2994246715.2468224</v>
      </c>
      <c r="Q77" s="4"/>
      <c r="R77" s="4">
        <f>[1]Kaikki_autot!X77</f>
        <v>2720535173.6623459</v>
      </c>
      <c r="S77" s="4">
        <f>[2]Kaikki_autot!Y77</f>
        <v>2720535173.6623459</v>
      </c>
      <c r="T77" s="4">
        <f>[3]Kaikki_autot!Y77</f>
        <v>2720535173.6623459</v>
      </c>
      <c r="U77" s="4">
        <f>[4]Kaikki_autot!Y77</f>
        <v>2720535173.6623459</v>
      </c>
      <c r="V77" s="4">
        <f>[5]Kaikki_autot!Y77</f>
        <v>2668575998.8684506</v>
      </c>
      <c r="W77" s="4">
        <f>[6]Kaikki_autot!Y77</f>
        <v>2642597160.8151875</v>
      </c>
      <c r="X77" s="4"/>
      <c r="Y77" s="4">
        <f>[1]Kaikki_autot!AC77</f>
        <v>2353983602.2304792</v>
      </c>
      <c r="Z77" s="4">
        <f>[2]Kaikki_autot!AD77</f>
        <v>2353983602.2304792</v>
      </c>
      <c r="AA77" s="4">
        <f>[3]Kaikki_autot!AD77</f>
        <v>2353983602.2304792</v>
      </c>
      <c r="AB77" s="4">
        <f>[4]Kaikki_autot!AD77</f>
        <v>2353983602.2304792</v>
      </c>
      <c r="AC77" s="4">
        <f>[5]Kaikki_autot!AD77</f>
        <v>2276704934.2134638</v>
      </c>
      <c r="AD77" s="4">
        <f>[6]Kaikki_autot!AD77</f>
        <v>2231044280.8288918</v>
      </c>
      <c r="AE77" s="4"/>
      <c r="AF77" s="4">
        <f>[1]Kaikki_autot!AH77</f>
        <v>2038528867.6822839</v>
      </c>
      <c r="AG77" s="4">
        <f>[2]Kaikki_autot!AI77</f>
        <v>2038528867.6822839</v>
      </c>
      <c r="AH77" s="4">
        <f>[3]Kaikki_autot!AI77</f>
        <v>2038528867.6822839</v>
      </c>
      <c r="AI77" s="4">
        <f>[4]Kaikki_autot!AI77</f>
        <v>2038528867.6822839</v>
      </c>
      <c r="AJ77" s="4">
        <f>[5]Kaikki_autot!AI77</f>
        <v>1945858574.9126589</v>
      </c>
      <c r="AK77" s="4">
        <f>[6]Kaikki_autot!AI77</f>
        <v>1904930957.3411713</v>
      </c>
      <c r="AL77" s="4"/>
      <c r="AM77" s="4">
        <f>[1]Kaikki_autot!AR77</f>
        <v>1567775745.3781404</v>
      </c>
      <c r="AN77" s="4">
        <f>[2]Kaikki_autot!AS77</f>
        <v>1567775745.3781404</v>
      </c>
      <c r="AO77" s="4">
        <f>[3]Kaikki_autot!AS77</f>
        <v>1567775745.3781404</v>
      </c>
      <c r="AP77" s="4">
        <f>[4]Kaikki_autot!AS77</f>
        <v>1567775745.3781404</v>
      </c>
      <c r="AQ77" s="4">
        <f>[5]Kaikki_autot!AS77</f>
        <v>1466115671.3593197</v>
      </c>
      <c r="AR77" s="4">
        <f>[6]Kaikki_autot!AS77</f>
        <v>1486159379.6046596</v>
      </c>
    </row>
    <row r="78" spans="3:44" x14ac:dyDescent="0.35">
      <c r="C78" s="19" t="s">
        <v>56</v>
      </c>
      <c r="D78" s="4">
        <f>[1]Kaikki_autot!N78</f>
        <v>20430866.822981261</v>
      </c>
      <c r="E78" s="4">
        <f>[2]Kaikki_autot!O78</f>
        <v>20430866.822981261</v>
      </c>
      <c r="F78" s="4">
        <f>[3]Kaikki_autot!O78</f>
        <v>20430866.822981261</v>
      </c>
      <c r="G78" s="4">
        <f>[4]Kaikki_autot!O78</f>
        <v>20430866.822981261</v>
      </c>
      <c r="H78" s="4">
        <f>[5]Kaikki_autot!O78</f>
        <v>20430866.822981261</v>
      </c>
      <c r="I78" s="4">
        <f>[6]Kaikki_autot!O78</f>
        <v>21201274.756947264</v>
      </c>
      <c r="J78" s="4"/>
      <c r="K78" s="4">
        <f>[1]Kaikki_autot!S78</f>
        <v>50649502.979187131</v>
      </c>
      <c r="L78" s="4">
        <f>[2]Kaikki_autot!T78</f>
        <v>50649502.979187131</v>
      </c>
      <c r="M78" s="4">
        <f>[3]Kaikki_autot!T78</f>
        <v>50649502.979187131</v>
      </c>
      <c r="N78" s="4">
        <f>[4]Kaikki_autot!T78</f>
        <v>50649502.979187131</v>
      </c>
      <c r="O78" s="4">
        <f>[5]Kaikki_autot!T78</f>
        <v>50649502.979187131</v>
      </c>
      <c r="P78" s="4">
        <f>[6]Kaikki_autot!T78</f>
        <v>74665375.186203569</v>
      </c>
      <c r="Q78" s="4"/>
      <c r="R78" s="4">
        <f>[1]Kaikki_autot!X78</f>
        <v>70688823.060941994</v>
      </c>
      <c r="S78" s="4">
        <f>[2]Kaikki_autot!Y78</f>
        <v>70688823.060941994</v>
      </c>
      <c r="T78" s="4">
        <f>[3]Kaikki_autot!Y78</f>
        <v>70688823.060941994</v>
      </c>
      <c r="U78" s="4">
        <f>[4]Kaikki_autot!Y78</f>
        <v>70688823.060941994</v>
      </c>
      <c r="V78" s="4">
        <f>[5]Kaikki_autot!Y78</f>
        <v>70688823.060941994</v>
      </c>
      <c r="W78" s="4">
        <f>[6]Kaikki_autot!Y78</f>
        <v>139832073.76555294</v>
      </c>
      <c r="X78" s="4"/>
      <c r="Y78" s="4">
        <f>[1]Kaikki_autot!AC78</f>
        <v>94628532.491626441</v>
      </c>
      <c r="Z78" s="4">
        <f>[2]Kaikki_autot!AD78</f>
        <v>94628532.491626441</v>
      </c>
      <c r="AA78" s="4">
        <f>[3]Kaikki_autot!AD78</f>
        <v>94628532.491626441</v>
      </c>
      <c r="AB78" s="4">
        <f>[4]Kaikki_autot!AD78</f>
        <v>94628532.491626441</v>
      </c>
      <c r="AC78" s="4">
        <f>[5]Kaikki_autot!AD78</f>
        <v>94628532.491626441</v>
      </c>
      <c r="AD78" s="4">
        <f>[6]Kaikki_autot!AD78</f>
        <v>203326095.42174625</v>
      </c>
      <c r="AE78" s="4"/>
      <c r="AF78" s="4">
        <f>[1]Kaikki_autot!AH78</f>
        <v>130519472.90755481</v>
      </c>
      <c r="AG78" s="4">
        <f>[2]Kaikki_autot!AI78</f>
        <v>130519472.90755481</v>
      </c>
      <c r="AH78" s="4">
        <f>[3]Kaikki_autot!AI78</f>
        <v>130519472.90755481</v>
      </c>
      <c r="AI78" s="4">
        <f>[4]Kaikki_autot!AI78</f>
        <v>130519472.90755481</v>
      </c>
      <c r="AJ78" s="4">
        <f>[5]Kaikki_autot!AI78</f>
        <v>130519472.90755481</v>
      </c>
      <c r="AK78" s="4">
        <f>[6]Kaikki_autot!AI78</f>
        <v>247747169.20723405</v>
      </c>
      <c r="AL78" s="4"/>
      <c r="AM78" s="4">
        <f>[1]Kaikki_autot!AR78</f>
        <v>225927806.31208619</v>
      </c>
      <c r="AN78" s="4">
        <f>[2]Kaikki_autot!AS78</f>
        <v>225927806.31208619</v>
      </c>
      <c r="AO78" s="4">
        <f>[3]Kaikki_autot!AS78</f>
        <v>225927806.31208619</v>
      </c>
      <c r="AP78" s="4">
        <f>[4]Kaikki_autot!AS78</f>
        <v>225927806.31208619</v>
      </c>
      <c r="AQ78" s="4">
        <f>[5]Kaikki_autot!AS78</f>
        <v>225927806.31208619</v>
      </c>
      <c r="AR78" s="4">
        <f>[6]Kaikki_autot!AS78</f>
        <v>294540629.76044393</v>
      </c>
    </row>
    <row r="79" spans="3:44" x14ac:dyDescent="0.35">
      <c r="C79" s="19" t="s">
        <v>57</v>
      </c>
      <c r="D79" s="4">
        <f>[1]Kaikki_autot!N79</f>
        <v>113693760.62129161</v>
      </c>
      <c r="E79" s="4">
        <f>[2]Kaikki_autot!O79</f>
        <v>113572994.32638353</v>
      </c>
      <c r="F79" s="4">
        <f>[3]Kaikki_autot!O79</f>
        <v>117026300.82517385</v>
      </c>
      <c r="G79" s="4">
        <f>[4]Kaikki_autot!O79</f>
        <v>117707172.74268746</v>
      </c>
      <c r="H79" s="4">
        <f>[5]Kaikki_autot!O79</f>
        <v>128281387.12197971</v>
      </c>
      <c r="I79" s="4">
        <f>[6]Kaikki_autot!O79</f>
        <v>117707172.74268746</v>
      </c>
      <c r="J79" s="4"/>
      <c r="K79" s="4">
        <f>[1]Kaikki_autot!S79</f>
        <v>532175054.29403055</v>
      </c>
      <c r="L79" s="4">
        <f>[2]Kaikki_autot!T79</f>
        <v>461498927.47477949</v>
      </c>
      <c r="M79" s="4">
        <f>[3]Kaikki_autot!T79</f>
        <v>592852555.47530293</v>
      </c>
      <c r="N79" s="4">
        <f>[4]Kaikki_autot!T79</f>
        <v>706463479.78967571</v>
      </c>
      <c r="O79" s="4">
        <f>[5]Kaikki_autot!T79</f>
        <v>755845058.79359317</v>
      </c>
      <c r="P79" s="4">
        <f>[6]Kaikki_autot!T79</f>
        <v>706463479.78967571</v>
      </c>
      <c r="Q79" s="4"/>
      <c r="R79" s="4">
        <f>[1]Kaikki_autot!X79</f>
        <v>1217917171.1740835</v>
      </c>
      <c r="S79" s="4">
        <f>[2]Kaikki_autot!Y79</f>
        <v>900408844.61255503</v>
      </c>
      <c r="T79" s="4">
        <f>[3]Kaikki_autot!Y79</f>
        <v>1406341778.8643277</v>
      </c>
      <c r="U79" s="4">
        <f>[4]Kaikki_autot!Y79</f>
        <v>1873958260.4679434</v>
      </c>
      <c r="V79" s="4">
        <f>[5]Kaikki_autot!Y79</f>
        <v>1979152360.276</v>
      </c>
      <c r="W79" s="4">
        <f>[6]Kaikki_autot!Y79</f>
        <v>1873958260.4679434</v>
      </c>
      <c r="X79" s="4"/>
      <c r="Y79" s="4">
        <f>[1]Kaikki_autot!AC79</f>
        <v>2152139264.765255</v>
      </c>
      <c r="Z79" s="4">
        <f>[2]Kaikki_autot!AD79</f>
        <v>1477528631.5173323</v>
      </c>
      <c r="AA79" s="4">
        <f>[3]Kaikki_autot!AD79</f>
        <v>2391522641.2352233</v>
      </c>
      <c r="AB79" s="4">
        <f>[4]Kaikki_autot!AD79</f>
        <v>3252953832.0934119</v>
      </c>
      <c r="AC79" s="4">
        <f>[5]Kaikki_autot!AD79</f>
        <v>3413624686.8502045</v>
      </c>
      <c r="AD79" s="4">
        <f>[6]Kaikki_autot!AD79</f>
        <v>3252953832.0934119</v>
      </c>
      <c r="AE79" s="4"/>
      <c r="AF79" s="4">
        <f>[1]Kaikki_autot!AH79</f>
        <v>3430412129.263505</v>
      </c>
      <c r="AG79" s="4">
        <f>[2]Kaikki_autot!AI79</f>
        <v>2361192832.2140226</v>
      </c>
      <c r="AH79" s="4">
        <f>[3]Kaikki_autot!AI79</f>
        <v>3674821610.0230312</v>
      </c>
      <c r="AI79" s="4">
        <f>[4]Kaikki_autot!AI79</f>
        <v>4724164592.7904406</v>
      </c>
      <c r="AJ79" s="4">
        <f>[5]Kaikki_autot!AI79</f>
        <v>4918516529.8363113</v>
      </c>
      <c r="AK79" s="4">
        <f>[6]Kaikki_autot!AI79</f>
        <v>4724164592.7904406</v>
      </c>
      <c r="AL79" s="4"/>
      <c r="AM79" s="4">
        <f>[1]Kaikki_autot!AR79</f>
        <v>6423488149.6733913</v>
      </c>
      <c r="AN79" s="4">
        <f>[2]Kaikki_autot!AS79</f>
        <v>4651956086.8841839</v>
      </c>
      <c r="AO79" s="4">
        <f>[3]Kaikki_autot!AS79</f>
        <v>6554885689.9236784</v>
      </c>
      <c r="AP79" s="4">
        <f>[4]Kaikki_autot!AS79</f>
        <v>7312459472.4112253</v>
      </c>
      <c r="AQ79" s="4">
        <f>[5]Kaikki_autot!AS79</f>
        <v>7527807605.4820042</v>
      </c>
      <c r="AR79" s="4">
        <f>[6]Kaikki_autot!AS79</f>
        <v>7312459472.4112253</v>
      </c>
    </row>
    <row r="80" spans="3:44" x14ac:dyDescent="0.35">
      <c r="C80" s="19" t="s">
        <v>58</v>
      </c>
      <c r="D80" s="4">
        <f>[1]Kaikki_autot!N80</f>
        <v>173.31872252528999</v>
      </c>
      <c r="E80" s="4">
        <f>[2]Kaikki_autot!O80</f>
        <v>173.31872252528999</v>
      </c>
      <c r="F80" s="4">
        <f>[3]Kaikki_autot!O80</f>
        <v>173.31872252528999</v>
      </c>
      <c r="G80" s="4">
        <f>[4]Kaikki_autot!O80</f>
        <v>173.31872252528999</v>
      </c>
      <c r="H80" s="4">
        <f>[5]Kaikki_autot!O80</f>
        <v>173.31872252528999</v>
      </c>
      <c r="I80" s="4">
        <f>[6]Kaikki_autot!O80</f>
        <v>173.31872252528999</v>
      </c>
      <c r="J80" s="4"/>
      <c r="K80" s="4">
        <f>[1]Kaikki_autot!S80</f>
        <v>142.90053864826524</v>
      </c>
      <c r="L80" s="4">
        <f>[2]Kaikki_autot!T80</f>
        <v>142.90053864826524</v>
      </c>
      <c r="M80" s="4">
        <f>[3]Kaikki_autot!T80</f>
        <v>142.90053864826524</v>
      </c>
      <c r="N80" s="4">
        <f>[4]Kaikki_autot!T80</f>
        <v>142.90053864826524</v>
      </c>
      <c r="O80" s="4">
        <f>[5]Kaikki_autot!T80</f>
        <v>142.90053864826524</v>
      </c>
      <c r="P80" s="4">
        <f>[6]Kaikki_autot!T80</f>
        <v>142.90053864826524</v>
      </c>
      <c r="Q80" s="4"/>
      <c r="R80" s="4">
        <f>[1]Kaikki_autot!X80</f>
        <v>95.981458671557846</v>
      </c>
      <c r="S80" s="4">
        <f>[2]Kaikki_autot!Y80</f>
        <v>95.981458671557846</v>
      </c>
      <c r="T80" s="4">
        <f>[3]Kaikki_autot!Y80</f>
        <v>95.981458671557846</v>
      </c>
      <c r="U80" s="4">
        <f>[4]Kaikki_autot!Y80</f>
        <v>95.981458671557846</v>
      </c>
      <c r="V80" s="4">
        <f>[5]Kaikki_autot!Y80</f>
        <v>95.981458671557846</v>
      </c>
      <c r="W80" s="4">
        <f>[6]Kaikki_autot!Y80</f>
        <v>95.981458671557846</v>
      </c>
      <c r="X80" s="4"/>
      <c r="Y80" s="4">
        <f>[1]Kaikki_autot!AC80</f>
        <v>47.006167725076793</v>
      </c>
      <c r="Z80" s="4">
        <f>[2]Kaikki_autot!AD80</f>
        <v>47.006167725076793</v>
      </c>
      <c r="AA80" s="4">
        <f>[3]Kaikki_autot!AD80</f>
        <v>47.006167725076793</v>
      </c>
      <c r="AB80" s="4">
        <f>[4]Kaikki_autot!AD80</f>
        <v>47.006167725076793</v>
      </c>
      <c r="AC80" s="4">
        <f>[5]Kaikki_autot!AD80</f>
        <v>47.006167725076793</v>
      </c>
      <c r="AD80" s="4">
        <f>[6]Kaikki_autot!AD80</f>
        <v>47.006167725076793</v>
      </c>
      <c r="AE80" s="4"/>
      <c r="AF80" s="4">
        <f>[1]Kaikki_autot!AH80</f>
        <v>15.768213463016131</v>
      </c>
      <c r="AG80" s="4">
        <f>[2]Kaikki_autot!AI80</f>
        <v>15.768213463016131</v>
      </c>
      <c r="AH80" s="4">
        <f>[3]Kaikki_autot!AI80</f>
        <v>15.768213463016131</v>
      </c>
      <c r="AI80" s="4">
        <f>[4]Kaikki_autot!AI80</f>
        <v>15.768213463016131</v>
      </c>
      <c r="AJ80" s="4">
        <f>[5]Kaikki_autot!AI80</f>
        <v>15.768213463016131</v>
      </c>
      <c r="AK80" s="4">
        <f>[6]Kaikki_autot!AI80</f>
        <v>15.768213463016131</v>
      </c>
      <c r="AL80" s="4"/>
      <c r="AM80" s="4">
        <f>[1]Kaikki_autot!AR80</f>
        <v>0</v>
      </c>
      <c r="AN80" s="4">
        <f>[2]Kaikki_autot!AS80</f>
        <v>0</v>
      </c>
      <c r="AO80" s="4">
        <f>[3]Kaikki_autot!AS80</f>
        <v>0</v>
      </c>
      <c r="AP80" s="4">
        <f>[4]Kaikki_autot!AS80</f>
        <v>0</v>
      </c>
      <c r="AQ80" s="4">
        <f>[5]Kaikki_autot!AS80</f>
        <v>0</v>
      </c>
      <c r="AR80" s="4">
        <f>[6]Kaikki_autot!AS80</f>
        <v>0</v>
      </c>
    </row>
    <row r="81" spans="3:44" x14ac:dyDescent="0.35">
      <c r="S81" s="4"/>
    </row>
    <row r="82" spans="3:44" x14ac:dyDescent="0.35">
      <c r="S82" s="4"/>
    </row>
    <row r="83" spans="3:44" x14ac:dyDescent="0.35">
      <c r="C83" s="1" t="s">
        <v>59</v>
      </c>
      <c r="S83" s="4"/>
    </row>
    <row r="84" spans="3:44" x14ac:dyDescent="0.35">
      <c r="D84" s="1">
        <f>[1]Kaikki_autot!N84</f>
        <v>2020</v>
      </c>
      <c r="E84" s="1">
        <f>[2]Kaikki_autot!O84</f>
        <v>2020</v>
      </c>
      <c r="F84" s="1">
        <f>[3]Kaikki_autot!O84</f>
        <v>2020</v>
      </c>
      <c r="G84" s="1">
        <f>[4]Kaikki_autot!O84</f>
        <v>2020</v>
      </c>
      <c r="H84" s="1">
        <f>[5]Kaikki_autot!O84</f>
        <v>2020</v>
      </c>
      <c r="I84" s="1">
        <f>[6]Kaikki_autot!O84</f>
        <v>2020</v>
      </c>
      <c r="J84" s="1"/>
      <c r="K84" s="1">
        <f>[1]Kaikki_autot!S84</f>
        <v>2025</v>
      </c>
      <c r="L84" s="1">
        <f>[2]Kaikki_autot!T84</f>
        <v>2025</v>
      </c>
      <c r="M84" s="1">
        <f>[3]Kaikki_autot!T84</f>
        <v>2025</v>
      </c>
      <c r="N84" s="1">
        <f>[4]Kaikki_autot!T84</f>
        <v>2025</v>
      </c>
      <c r="O84" s="1">
        <f>[5]Kaikki_autot!T84</f>
        <v>2025</v>
      </c>
      <c r="P84" s="1">
        <f>[6]Kaikki_autot!T84</f>
        <v>2025</v>
      </c>
      <c r="Q84" s="1"/>
      <c r="R84" s="1">
        <f>[1]Kaikki_autot!X84</f>
        <v>2030</v>
      </c>
      <c r="S84" s="1">
        <f>[2]Kaikki_autot!Y84</f>
        <v>2030</v>
      </c>
      <c r="T84" s="1">
        <f>[3]Kaikki_autot!Y84</f>
        <v>2030</v>
      </c>
      <c r="U84" s="1">
        <f>[4]Kaikki_autot!Y84</f>
        <v>2030</v>
      </c>
      <c r="V84" s="1">
        <f>[5]Kaikki_autot!Y84</f>
        <v>2030</v>
      </c>
      <c r="W84" s="1">
        <f>[6]Kaikki_autot!Y84</f>
        <v>2030</v>
      </c>
      <c r="X84" s="1"/>
      <c r="Y84" s="1">
        <f>[1]Kaikki_autot!AC84</f>
        <v>2035</v>
      </c>
      <c r="Z84" s="1">
        <f>[2]Kaikki_autot!AD84</f>
        <v>2035</v>
      </c>
      <c r="AA84" s="1">
        <f>[3]Kaikki_autot!AD84</f>
        <v>2035</v>
      </c>
      <c r="AB84" s="1">
        <f>[4]Kaikki_autot!AD84</f>
        <v>2035</v>
      </c>
      <c r="AC84" s="1">
        <f>[5]Kaikki_autot!AD84</f>
        <v>2035</v>
      </c>
      <c r="AD84" s="1">
        <f>[6]Kaikki_autot!AD84</f>
        <v>2035</v>
      </c>
      <c r="AE84" s="1"/>
      <c r="AF84" s="1">
        <f>[1]Kaikki_autot!AH84</f>
        <v>2040</v>
      </c>
      <c r="AG84" s="1">
        <f>[2]Kaikki_autot!AI84</f>
        <v>2040</v>
      </c>
      <c r="AH84" s="1">
        <f>[3]Kaikki_autot!AI84</f>
        <v>2040</v>
      </c>
      <c r="AI84" s="1">
        <f>[4]Kaikki_autot!AI84</f>
        <v>2040</v>
      </c>
      <c r="AJ84" s="1">
        <f>[5]Kaikki_autot!AI84</f>
        <v>2040</v>
      </c>
      <c r="AK84" s="1">
        <f>[6]Kaikki_autot!AI84</f>
        <v>2040</v>
      </c>
      <c r="AL84" s="1"/>
      <c r="AM84" s="1">
        <f>[1]Kaikki_autot!AR84</f>
        <v>2050</v>
      </c>
      <c r="AN84" s="1">
        <f>[2]Kaikki_autot!AS84</f>
        <v>2050</v>
      </c>
      <c r="AO84" s="1">
        <f>[3]Kaikki_autot!AS84</f>
        <v>2050</v>
      </c>
      <c r="AP84" s="1">
        <f>[4]Kaikki_autot!AS84</f>
        <v>2050</v>
      </c>
      <c r="AQ84" s="1">
        <f>[5]Kaikki_autot!AS84</f>
        <v>2050</v>
      </c>
      <c r="AR84" s="1">
        <f>[6]Kaikki_autot!AS84</f>
        <v>2050</v>
      </c>
    </row>
    <row r="85" spans="3:44" x14ac:dyDescent="0.35">
      <c r="C85" s="19" t="s">
        <v>60</v>
      </c>
      <c r="D85" s="4">
        <f>[1]Kaikki_autot!N85</f>
        <v>1579336310.183589</v>
      </c>
      <c r="E85" s="4">
        <f>[2]Kaikki_autot!O85</f>
        <v>1579401784.9572484</v>
      </c>
      <c r="F85" s="4">
        <f>[3]Kaikki_autot!O85</f>
        <v>1578461834.6192524</v>
      </c>
      <c r="G85" s="4">
        <f>[4]Kaikki_autot!O85</f>
        <v>1577991870.8144181</v>
      </c>
      <c r="H85" s="4">
        <f>[5]Kaikki_autot!O85</f>
        <v>1577991870.8144181</v>
      </c>
      <c r="I85" s="4">
        <f>[6]Kaikki_autot!O85</f>
        <v>1577991870.8144181</v>
      </c>
      <c r="J85" s="4"/>
      <c r="K85" s="4">
        <f>[1]Kaikki_autot!S85</f>
        <v>1491807776.2265215</v>
      </c>
      <c r="L85" s="4">
        <f>[2]Kaikki_autot!T85</f>
        <v>1508743493.2458518</v>
      </c>
      <c r="M85" s="4">
        <f>[3]Kaikki_autot!T85</f>
        <v>1476735521.9368818</v>
      </c>
      <c r="N85" s="4">
        <f>[4]Kaikki_autot!T85</f>
        <v>1447203195.8764136</v>
      </c>
      <c r="O85" s="4">
        <f>[5]Kaikki_autot!T85</f>
        <v>1447203195.8764136</v>
      </c>
      <c r="P85" s="4">
        <f>[6]Kaikki_autot!T85</f>
        <v>1447203195.8764136</v>
      </c>
      <c r="Q85" s="4"/>
      <c r="R85" s="4">
        <f>[1]Kaikki_autot!X85</f>
        <v>1423822647.9025776</v>
      </c>
      <c r="S85" s="4">
        <f>[2]Kaikki_autot!Y85</f>
        <v>1492734303.7777135</v>
      </c>
      <c r="T85" s="4">
        <f>[3]Kaikki_autot!Y85</f>
        <v>1381615803.7600138</v>
      </c>
      <c r="U85" s="4">
        <f>[4]Kaikki_autot!Y85</f>
        <v>1270637117.8654394</v>
      </c>
      <c r="V85" s="4">
        <f>[5]Kaikki_autot!Y85</f>
        <v>1270637117.8654394</v>
      </c>
      <c r="W85" s="4">
        <f>[6]Kaikki_autot!Y85</f>
        <v>1270637117.8654394</v>
      </c>
      <c r="X85" s="4"/>
      <c r="Y85" s="4">
        <f>[1]Kaikki_autot!AC85</f>
        <v>1289303448.9071138</v>
      </c>
      <c r="Z85" s="4">
        <f>[2]Kaikki_autot!AD85</f>
        <v>1427246237.8327603</v>
      </c>
      <c r="AA85" s="4">
        <f>[3]Kaikki_autot!AD85</f>
        <v>1237981709.4624093</v>
      </c>
      <c r="AB85" s="4">
        <f>[4]Kaikki_autot!AD85</f>
        <v>1042523905.0040936</v>
      </c>
      <c r="AC85" s="4">
        <f>[5]Kaikki_autot!AD85</f>
        <v>1042523905.0040936</v>
      </c>
      <c r="AD85" s="4">
        <f>[6]Kaikki_autot!AD85</f>
        <v>1042523905.0040936</v>
      </c>
      <c r="AE85" s="4"/>
      <c r="AF85" s="4">
        <f>[1]Kaikki_autot!AH85</f>
        <v>1179866524.4992247</v>
      </c>
      <c r="AG85" s="4">
        <f>[2]Kaikki_autot!AI85</f>
        <v>1393846328.494983</v>
      </c>
      <c r="AH85" s="4">
        <f>[3]Kaikki_autot!AI85</f>
        <v>1128782375.2877614</v>
      </c>
      <c r="AI85" s="4">
        <f>[4]Kaikki_autot!AI85</f>
        <v>894292369.18183553</v>
      </c>
      <c r="AJ85" s="4">
        <f>[5]Kaikki_autot!AI85</f>
        <v>894292369.18183553</v>
      </c>
      <c r="AK85" s="4">
        <f>[6]Kaikki_autot!AI85</f>
        <v>894292369.18183553</v>
      </c>
      <c r="AL85" s="4"/>
      <c r="AM85" s="4">
        <f>[1]Kaikki_autot!AR85</f>
        <v>864177646.83368003</v>
      </c>
      <c r="AN85" s="4">
        <f>[2]Kaikki_autot!AS85</f>
        <v>1214021862.5800467</v>
      </c>
      <c r="AO85" s="4">
        <f>[3]Kaikki_autot!AS85</f>
        <v>837446188.97944593</v>
      </c>
      <c r="AP85" s="4">
        <f>[4]Kaikki_autot!AS85</f>
        <v>669814205.97097015</v>
      </c>
      <c r="AQ85" s="4">
        <f>[5]Kaikki_autot!AS85</f>
        <v>669814205.97097015</v>
      </c>
      <c r="AR85" s="4">
        <f>[6]Kaikki_autot!AS85</f>
        <v>669814205.97097015</v>
      </c>
    </row>
    <row r="86" spans="3:44" x14ac:dyDescent="0.35">
      <c r="C86" s="19" t="s">
        <v>61</v>
      </c>
      <c r="D86" s="4">
        <f>[1]Kaikki_autot!N86</f>
        <v>2615995262.9473019</v>
      </c>
      <c r="E86" s="4">
        <f>[2]Kaikki_autot!O86</f>
        <v>2615995262.9473019</v>
      </c>
      <c r="F86" s="4">
        <f>[3]Kaikki_autot!O86</f>
        <v>2615995262.9473019</v>
      </c>
      <c r="G86" s="4">
        <f>[4]Kaikki_autot!O86</f>
        <v>2615995262.9473019</v>
      </c>
      <c r="H86" s="4">
        <f>[5]Kaikki_autot!O86</f>
        <v>2611372315.789609</v>
      </c>
      <c r="I86" s="4">
        <f>[6]Kaikki_autot!O86</f>
        <v>2615277898.8110161</v>
      </c>
      <c r="J86" s="4"/>
      <c r="K86" s="4">
        <f>[1]Kaikki_autot!S86</f>
        <v>2006166807.2095754</v>
      </c>
      <c r="L86" s="4">
        <f>[2]Kaikki_autot!T86</f>
        <v>2003132041.1937218</v>
      </c>
      <c r="M86" s="4">
        <f>[3]Kaikki_autot!T86</f>
        <v>2006166807.2095754</v>
      </c>
      <c r="N86" s="4">
        <f>[4]Kaikki_autot!T86</f>
        <v>2012236584.8584809</v>
      </c>
      <c r="O86" s="4">
        <f>[5]Kaikki_autot!T86</f>
        <v>1992283950.6433029</v>
      </c>
      <c r="P86" s="4">
        <f>[6]Kaikki_autot!T86</f>
        <v>1991199475.6555212</v>
      </c>
      <c r="Q86" s="4"/>
      <c r="R86" s="4">
        <f>[1]Kaikki_autot!X86</f>
        <v>1528095676.5517724</v>
      </c>
      <c r="S86" s="4">
        <f>[2]Kaikki_autot!Y86</f>
        <v>1511745930.8829818</v>
      </c>
      <c r="T86" s="4">
        <f>[3]Kaikki_autot!Y86</f>
        <v>1536271540.4794836</v>
      </c>
      <c r="U86" s="4">
        <f>[4]Kaikki_autot!Y86</f>
        <v>1560803097.5972519</v>
      </c>
      <c r="V86" s="4">
        <f>[5]Kaikki_autot!Y86</f>
        <v>1525645661.8590612</v>
      </c>
      <c r="W86" s="4">
        <f>[6]Kaikki_autot!Y86</f>
        <v>1508145573.5686522</v>
      </c>
      <c r="X86" s="4"/>
      <c r="Y86" s="4">
        <f>[1]Kaikki_autot!AC86</f>
        <v>1300988122.6091199</v>
      </c>
      <c r="Z86" s="4">
        <f>[2]Kaikki_autot!AD86</f>
        <v>1267990337.0013142</v>
      </c>
      <c r="AA86" s="4">
        <f>[3]Kaikki_autot!AD86</f>
        <v>1312776062.0343063</v>
      </c>
      <c r="AB86" s="4">
        <f>[4]Kaikki_autot!AD86</f>
        <v>1357584716.0320659</v>
      </c>
      <c r="AC86" s="4">
        <f>[5]Kaikki_autot!AD86</f>
        <v>1303891160.6300836</v>
      </c>
      <c r="AD86" s="4">
        <f>[6]Kaikki_autot!AD86</f>
        <v>1273269950.6608853</v>
      </c>
      <c r="AE86" s="4"/>
      <c r="AF86" s="4">
        <f>[1]Kaikki_autot!AH86</f>
        <v>1106231768.3766704</v>
      </c>
      <c r="AG86" s="4">
        <f>[2]Kaikki_autot!AI86</f>
        <v>1055224869.7626756</v>
      </c>
      <c r="AH86" s="4">
        <f>[3]Kaikki_autot!AI86</f>
        <v>1118478534.9664807</v>
      </c>
      <c r="AI86" s="4">
        <f>[4]Kaikki_autot!AI86</f>
        <v>1173613486.7192838</v>
      </c>
      <c r="AJ86" s="4">
        <f>[5]Kaikki_autot!AI86</f>
        <v>1108563183.4996488</v>
      </c>
      <c r="AK86" s="4">
        <f>[6]Kaikki_autot!AI86</f>
        <v>1079521012.9937792</v>
      </c>
      <c r="AL86" s="4"/>
      <c r="AM86" s="4">
        <f>[1]Kaikki_autot!AR86</f>
        <v>850772026.20120883</v>
      </c>
      <c r="AN86" s="4">
        <f>[2]Kaikki_autot!AS86</f>
        <v>770774938.51598811</v>
      </c>
      <c r="AO86" s="4">
        <f>[3]Kaikki_autot!AS86</f>
        <v>857050955.01362467</v>
      </c>
      <c r="AP86" s="4">
        <f>[4]Kaikki_autot!AS86</f>
        <v>896309591.97648287</v>
      </c>
      <c r="AQ86" s="4">
        <f>[5]Kaikki_autot!AS86</f>
        <v>826438896.16676629</v>
      </c>
      <c r="AR86" s="4">
        <f>[6]Kaikki_autot!AS86</f>
        <v>840715022.60783565</v>
      </c>
    </row>
    <row r="87" spans="3:44" x14ac:dyDescent="0.35">
      <c r="C87" t="s">
        <v>62</v>
      </c>
      <c r="D87" s="4">
        <f>[1]Kaikki_autot!N87</f>
        <v>550782407.39635718</v>
      </c>
      <c r="E87" s="4">
        <f>[2]Kaikki_autot!O87</f>
        <v>550782407.39635718</v>
      </c>
      <c r="F87" s="4">
        <f>[3]Kaikki_autot!O87</f>
        <v>550782407.39635718</v>
      </c>
      <c r="G87" s="4">
        <f>[4]Kaikki_autot!O87</f>
        <v>550782407.39635718</v>
      </c>
      <c r="H87" s="4">
        <f>[5]Kaikki_autot!O87</f>
        <v>549809073.07849932</v>
      </c>
      <c r="I87" s="4">
        <f>[6]Kaikki_autot!O87</f>
        <v>550631370.59917355</v>
      </c>
      <c r="J87" s="4"/>
      <c r="K87" s="4">
        <f>[1]Kaikki_autot!S87</f>
        <v>1015150509.1086736</v>
      </c>
      <c r="L87" s="4">
        <f>[2]Kaikki_autot!T87</f>
        <v>1018185275.124527</v>
      </c>
      <c r="M87" s="4">
        <f>[3]Kaikki_autot!T87</f>
        <v>1015150509.1086736</v>
      </c>
      <c r="N87" s="4">
        <f>[4]Kaikki_autot!T87</f>
        <v>1009080731.4597682</v>
      </c>
      <c r="O87" s="4">
        <f>[5]Kaikki_autot!T87</f>
        <v>1003593533.2480642</v>
      </c>
      <c r="P87" s="4">
        <f>[6]Kaikki_autot!T87</f>
        <v>1003047239.5913012</v>
      </c>
      <c r="Q87" s="4"/>
      <c r="R87" s="4">
        <f>[1]Kaikki_autot!X87</f>
        <v>1192439497.1105738</v>
      </c>
      <c r="S87" s="4">
        <f>[2]Kaikki_autot!Y87</f>
        <v>1208789242.7793641</v>
      </c>
      <c r="T87" s="4">
        <f>[3]Kaikki_autot!Y87</f>
        <v>1184263633.1828628</v>
      </c>
      <c r="U87" s="4">
        <f>[4]Kaikki_autot!Y87</f>
        <v>1159732076.0650942</v>
      </c>
      <c r="V87" s="4">
        <f>[5]Kaikki_autot!Y87</f>
        <v>1142930337.0093894</v>
      </c>
      <c r="W87" s="4">
        <f>[6]Kaikki_autot!Y87</f>
        <v>1134451587.2465358</v>
      </c>
      <c r="X87" s="4"/>
      <c r="Y87" s="4">
        <f>[1]Kaikki_autot!AC87</f>
        <v>1052995479.6213598</v>
      </c>
      <c r="Z87" s="4">
        <f>[2]Kaikki_autot!AD87</f>
        <v>1085993265.2291651</v>
      </c>
      <c r="AA87" s="4">
        <f>[3]Kaikki_autot!AD87</f>
        <v>1041207540.1961731</v>
      </c>
      <c r="AB87" s="4">
        <f>[4]Kaikki_autot!AD87</f>
        <v>996398886.19841349</v>
      </c>
      <c r="AC87" s="4">
        <f>[5]Kaikki_autot!AD87</f>
        <v>972813773.58338022</v>
      </c>
      <c r="AD87" s="4">
        <f>[6]Kaikki_autot!AD87</f>
        <v>957774330.16800642</v>
      </c>
      <c r="AE87" s="4"/>
      <c r="AF87" s="4">
        <f>[1]Kaikki_autot!AH87</f>
        <v>932297099.30561352</v>
      </c>
      <c r="AG87" s="4">
        <f>[2]Kaikki_autot!AI87</f>
        <v>983303997.91960824</v>
      </c>
      <c r="AH87" s="4">
        <f>[3]Kaikki_autot!AI87</f>
        <v>920050332.71580315</v>
      </c>
      <c r="AI87" s="4">
        <f>[4]Kaikki_autot!AI87</f>
        <v>864915380.96300018</v>
      </c>
      <c r="AJ87" s="4">
        <f>[5]Kaikki_autot!AI87</f>
        <v>837295391.41301</v>
      </c>
      <c r="AK87" s="4">
        <f>[6]Kaikki_autot!AI87</f>
        <v>825409944.34739208</v>
      </c>
      <c r="AL87" s="4"/>
      <c r="AM87" s="4">
        <f>[1]Kaikki_autot!AR87</f>
        <v>717003719.17693162</v>
      </c>
      <c r="AN87" s="4">
        <f>[2]Kaikki_autot!AS87</f>
        <v>797000806.86215234</v>
      </c>
      <c r="AO87" s="4">
        <f>[3]Kaikki_autot!AS87</f>
        <v>710724790.36451578</v>
      </c>
      <c r="AP87" s="4">
        <f>[4]Kaikki_autot!AS87</f>
        <v>671466153.40165758</v>
      </c>
      <c r="AQ87" s="4">
        <f>[5]Kaikki_autot!AS87</f>
        <v>639676775.19255328</v>
      </c>
      <c r="AR87" s="4">
        <f>[6]Kaikki_autot!AS87</f>
        <v>645444356.99682379</v>
      </c>
    </row>
    <row r="88" spans="3:44" x14ac:dyDescent="0.35">
      <c r="C88" t="s">
        <v>63</v>
      </c>
      <c r="D88" s="4">
        <f>[1]Kaikki_autot!N88</f>
        <v>166845002.88448527</v>
      </c>
      <c r="E88" s="4">
        <f>[2]Kaikki_autot!O88</f>
        <v>166851544.65093958</v>
      </c>
      <c r="F88" s="4">
        <f>[3]Kaikki_autot!O88</f>
        <v>166757631.60250652</v>
      </c>
      <c r="G88" s="4">
        <f>[4]Kaikki_autot!O88</f>
        <v>166710676.21371517</v>
      </c>
      <c r="H88" s="4">
        <f>[5]Kaikki_autot!O88</f>
        <v>166710676.21371517</v>
      </c>
      <c r="I88" s="4">
        <f>[6]Kaikki_autot!O88</f>
        <v>166710676.21371517</v>
      </c>
      <c r="J88" s="4"/>
      <c r="K88" s="4">
        <f>[1]Kaikki_autot!S88</f>
        <v>169780682.22289872</v>
      </c>
      <c r="L88" s="4">
        <f>[2]Kaikki_autot!T88</f>
        <v>171625285.25871527</v>
      </c>
      <c r="M88" s="4">
        <f>[3]Kaikki_autot!T88</f>
        <v>168139043.66767639</v>
      </c>
      <c r="N88" s="4">
        <f>[4]Kaikki_autot!T88</f>
        <v>164922444.20255268</v>
      </c>
      <c r="O88" s="4">
        <f>[5]Kaikki_autot!T88</f>
        <v>164922444.20255268</v>
      </c>
      <c r="P88" s="4">
        <f>[6]Kaikki_autot!T88</f>
        <v>164922444.20255268</v>
      </c>
      <c r="Q88" s="4"/>
      <c r="R88" s="4">
        <f>[1]Kaikki_autot!X88</f>
        <v>159801138.73543546</v>
      </c>
      <c r="S88" s="4">
        <f>[2]Kaikki_autot!Y88</f>
        <v>167306852.81210142</v>
      </c>
      <c r="T88" s="4">
        <f>[3]Kaikki_autot!Y88</f>
        <v>155204057.15047827</v>
      </c>
      <c r="U88" s="4">
        <f>[4]Kaikki_autot!Y88</f>
        <v>143116489.75203842</v>
      </c>
      <c r="V88" s="4">
        <f>[5]Kaikki_autot!Y88</f>
        <v>143116489.75203842</v>
      </c>
      <c r="W88" s="4">
        <f>[6]Kaikki_autot!Y88</f>
        <v>143116489.75203842</v>
      </c>
      <c r="X88" s="4"/>
      <c r="Y88" s="4">
        <f>[1]Kaikki_autot!AC88</f>
        <v>142430698.97214547</v>
      </c>
      <c r="Z88" s="4">
        <f>[2]Kaikki_autot!AD88</f>
        <v>157455140.33065531</v>
      </c>
      <c r="AA88" s="4">
        <f>[3]Kaikki_autot!AD88</f>
        <v>136840841.96904171</v>
      </c>
      <c r="AB88" s="4">
        <f>[4]Kaikki_autot!AD88</f>
        <v>115551984.87097372</v>
      </c>
      <c r="AC88" s="4">
        <f>[5]Kaikki_autot!AD88</f>
        <v>115551984.87097372</v>
      </c>
      <c r="AD88" s="4">
        <f>[6]Kaikki_autot!AD88</f>
        <v>115551984.87097372</v>
      </c>
      <c r="AE88" s="4"/>
      <c r="AF88" s="4">
        <f>[1]Kaikki_autot!AH88</f>
        <v>129187540.0862544</v>
      </c>
      <c r="AG88" s="4">
        <f>[2]Kaikki_autot!AI88</f>
        <v>152493774.80920607</v>
      </c>
      <c r="AH88" s="4">
        <f>[3]Kaikki_autot!AI88</f>
        <v>123623560.91666766</v>
      </c>
      <c r="AI88" s="4">
        <f>[4]Kaikki_autot!AI88</f>
        <v>98083397.684256136</v>
      </c>
      <c r="AJ88" s="4">
        <f>[5]Kaikki_autot!AI88</f>
        <v>98083397.684256136</v>
      </c>
      <c r="AK88" s="4">
        <f>[6]Kaikki_autot!AI88</f>
        <v>98083397.684256136</v>
      </c>
      <c r="AL88" s="4"/>
      <c r="AM88" s="4">
        <f>[1]Kaikki_autot!AR88</f>
        <v>94154860.284264639</v>
      </c>
      <c r="AN88" s="4">
        <f>[2]Kaikki_autot!AS88</f>
        <v>132259163.85121903</v>
      </c>
      <c r="AO88" s="4">
        <f>[3]Kaikki_autot!AS88</f>
        <v>91243325.552464366</v>
      </c>
      <c r="AP88" s="4">
        <f>[4]Kaikki_autot!AS88</f>
        <v>72985198.990450904</v>
      </c>
      <c r="AQ88" s="4">
        <f>[5]Kaikki_autot!AS88</f>
        <v>72985198.990450904</v>
      </c>
      <c r="AR88" s="4">
        <f>[6]Kaikki_autot!AS88</f>
        <v>72985198.990450904</v>
      </c>
    </row>
    <row r="89" spans="3:44" x14ac:dyDescent="0.35">
      <c r="C89" s="19" t="s">
        <v>64</v>
      </c>
      <c r="D89" s="4">
        <f>[1]Kaikki_autot!N89</f>
        <v>10654999.81827574</v>
      </c>
      <c r="E89" s="4">
        <f>[2]Kaikki_autot!O89</f>
        <v>10654999.81827574</v>
      </c>
      <c r="F89" s="4">
        <f>[3]Kaikki_autot!O89</f>
        <v>10654999.81827574</v>
      </c>
      <c r="G89" s="4">
        <f>[4]Kaikki_autot!O89</f>
        <v>10654999.81827574</v>
      </c>
      <c r="H89" s="4">
        <f>[5]Kaikki_autot!O89</f>
        <v>10654999.81827574</v>
      </c>
      <c r="I89" s="4">
        <f>[6]Kaikki_autot!O89</f>
        <v>11040203.785258742</v>
      </c>
      <c r="J89" s="4"/>
      <c r="K89" s="4">
        <f>[1]Kaikki_autot!S89</f>
        <v>27038073.347211152</v>
      </c>
      <c r="L89" s="4">
        <f>[2]Kaikki_autot!T89</f>
        <v>27038073.347211152</v>
      </c>
      <c r="M89" s="4">
        <f>[3]Kaikki_autot!T89</f>
        <v>27038073.347211152</v>
      </c>
      <c r="N89" s="4">
        <f>[4]Kaikki_autot!T89</f>
        <v>27038073.347211152</v>
      </c>
      <c r="O89" s="4">
        <f>[5]Kaikki_autot!T89</f>
        <v>27038073.347211152</v>
      </c>
      <c r="P89" s="4">
        <f>[6]Kaikki_autot!T89</f>
        <v>39046009.450719371</v>
      </c>
      <c r="Q89" s="4"/>
      <c r="R89" s="4">
        <f>[1]Kaikki_autot!X89</f>
        <v>38895394.218488634</v>
      </c>
      <c r="S89" s="4">
        <f>[2]Kaikki_autot!Y89</f>
        <v>38895394.218488634</v>
      </c>
      <c r="T89" s="4">
        <f>[3]Kaikki_autot!Y89</f>
        <v>38895394.218488634</v>
      </c>
      <c r="U89" s="4">
        <f>[4]Kaikki_autot!Y89</f>
        <v>38895394.218488634</v>
      </c>
      <c r="V89" s="4">
        <f>[5]Kaikki_autot!Y89</f>
        <v>38895394.218488634</v>
      </c>
      <c r="W89" s="4">
        <f>[6]Kaikki_autot!Y89</f>
        <v>73467019.570794106</v>
      </c>
      <c r="X89" s="4"/>
      <c r="Y89" s="4">
        <f>[1]Kaikki_autot!AC89</f>
        <v>52967651.931972355</v>
      </c>
      <c r="Z89" s="4">
        <f>[2]Kaikki_autot!AD89</f>
        <v>52967651.931972355</v>
      </c>
      <c r="AA89" s="4">
        <f>[3]Kaikki_autot!AD89</f>
        <v>52967651.931972355</v>
      </c>
      <c r="AB89" s="4">
        <f>[4]Kaikki_autot!AD89</f>
        <v>52967651.931972355</v>
      </c>
      <c r="AC89" s="4">
        <f>[5]Kaikki_autot!AD89</f>
        <v>52967651.931972355</v>
      </c>
      <c r="AD89" s="4">
        <f>[6]Kaikki_autot!AD89</f>
        <v>107688719.08457981</v>
      </c>
      <c r="AE89" s="4"/>
      <c r="AF89" s="4">
        <f>[1]Kaikki_autot!AH89</f>
        <v>72621095.666217461</v>
      </c>
      <c r="AG89" s="4">
        <f>[2]Kaikki_autot!AI89</f>
        <v>72621095.666217461</v>
      </c>
      <c r="AH89" s="4">
        <f>[3]Kaikki_autot!AI89</f>
        <v>72621095.666217461</v>
      </c>
      <c r="AI89" s="4">
        <f>[4]Kaikki_autot!AI89</f>
        <v>72621095.666217461</v>
      </c>
      <c r="AJ89" s="4">
        <f>[5]Kaikki_autot!AI89</f>
        <v>72621095.666217461</v>
      </c>
      <c r="AK89" s="4">
        <f>[6]Kaikki_autot!AI89</f>
        <v>132541403.18826042</v>
      </c>
      <c r="AL89" s="4"/>
      <c r="AM89" s="4">
        <f>[1]Kaikki_autot!AR89</f>
        <v>122816229.09305653</v>
      </c>
      <c r="AN89" s="4">
        <f>[2]Kaikki_autot!AS89</f>
        <v>122816229.09305653</v>
      </c>
      <c r="AO89" s="4">
        <f>[3]Kaikki_autot!AS89</f>
        <v>122816229.09305653</v>
      </c>
      <c r="AP89" s="4">
        <f>[4]Kaikki_autot!AS89</f>
        <v>122816229.09305653</v>
      </c>
      <c r="AQ89" s="4">
        <f>[5]Kaikki_autot!AS89</f>
        <v>122816229.09305653</v>
      </c>
      <c r="AR89" s="4">
        <f>[6]Kaikki_autot!AS89</f>
        <v>160951038.19290245</v>
      </c>
    </row>
    <row r="90" spans="3:44" x14ac:dyDescent="0.35">
      <c r="C90" s="19" t="s">
        <v>65</v>
      </c>
      <c r="D90" s="4">
        <f>[1]Kaikki_autot!N90</f>
        <v>9775867.0047055185</v>
      </c>
      <c r="E90" s="4">
        <f>[2]Kaikki_autot!O90</f>
        <v>9775867.0047055185</v>
      </c>
      <c r="F90" s="4">
        <f>[3]Kaikki_autot!O90</f>
        <v>9775867.0047055185</v>
      </c>
      <c r="G90" s="4">
        <f>[4]Kaikki_autot!O90</f>
        <v>9775867.0047055185</v>
      </c>
      <c r="H90" s="4">
        <f>[5]Kaikki_autot!O90</f>
        <v>9775867.0047055185</v>
      </c>
      <c r="I90" s="4">
        <f>[6]Kaikki_autot!O90</f>
        <v>10161070.97168852</v>
      </c>
      <c r="J90" s="4"/>
      <c r="K90" s="4">
        <f>[1]Kaikki_autot!S90</f>
        <v>23611429.631975982</v>
      </c>
      <c r="L90" s="4">
        <f>[2]Kaikki_autot!T90</f>
        <v>23611429.631975982</v>
      </c>
      <c r="M90" s="4">
        <f>[3]Kaikki_autot!T90</f>
        <v>23611429.631975982</v>
      </c>
      <c r="N90" s="4">
        <f>[4]Kaikki_autot!T90</f>
        <v>23611429.631975982</v>
      </c>
      <c r="O90" s="4">
        <f>[5]Kaikki_autot!T90</f>
        <v>23611429.631975982</v>
      </c>
      <c r="P90" s="4">
        <f>[6]Kaikki_autot!T90</f>
        <v>35619365.735484198</v>
      </c>
      <c r="Q90" s="4"/>
      <c r="R90" s="4">
        <f>[1]Kaikki_autot!X90</f>
        <v>31793428.842453353</v>
      </c>
      <c r="S90" s="4">
        <f>[2]Kaikki_autot!Y90</f>
        <v>31793428.842453353</v>
      </c>
      <c r="T90" s="4">
        <f>[3]Kaikki_autot!Y90</f>
        <v>31793428.842453353</v>
      </c>
      <c r="U90" s="4">
        <f>[4]Kaikki_autot!Y90</f>
        <v>31793428.842453353</v>
      </c>
      <c r="V90" s="4">
        <f>[5]Kaikki_autot!Y90</f>
        <v>31793428.842453353</v>
      </c>
      <c r="W90" s="4">
        <f>[6]Kaikki_autot!Y90</f>
        <v>66365054.194758818</v>
      </c>
      <c r="X90" s="4"/>
      <c r="Y90" s="4">
        <f>[1]Kaikki_autot!AC90</f>
        <v>41660880.559654087</v>
      </c>
      <c r="Z90" s="4">
        <f>[2]Kaikki_autot!AD90</f>
        <v>41660880.559654087</v>
      </c>
      <c r="AA90" s="4">
        <f>[3]Kaikki_autot!AD90</f>
        <v>41660880.559654087</v>
      </c>
      <c r="AB90" s="4">
        <f>[4]Kaikki_autot!AD90</f>
        <v>41660880.559654087</v>
      </c>
      <c r="AC90" s="4">
        <f>[5]Kaikki_autot!AD90</f>
        <v>41660880.559654087</v>
      </c>
      <c r="AD90" s="4">
        <f>[6]Kaikki_autot!AD90</f>
        <v>95637376.337166429</v>
      </c>
      <c r="AE90" s="4"/>
      <c r="AF90" s="4">
        <f>[1]Kaikki_autot!AH90</f>
        <v>57898377.241337337</v>
      </c>
      <c r="AG90" s="4">
        <f>[2]Kaikki_autot!AI90</f>
        <v>57898377.241337337</v>
      </c>
      <c r="AH90" s="4">
        <f>[3]Kaikki_autot!AI90</f>
        <v>57898377.241337337</v>
      </c>
      <c r="AI90" s="4">
        <f>[4]Kaikki_autot!AI90</f>
        <v>57898377.241337337</v>
      </c>
      <c r="AJ90" s="4">
        <f>[5]Kaikki_autot!AI90</f>
        <v>57898377.241337337</v>
      </c>
      <c r="AK90" s="4">
        <f>[6]Kaikki_autot!AI90</f>
        <v>115205766.01897365</v>
      </c>
      <c r="AL90" s="4"/>
      <c r="AM90" s="4">
        <f>[1]Kaikki_autot!AR90</f>
        <v>103111577.21902966</v>
      </c>
      <c r="AN90" s="4">
        <f>[2]Kaikki_autot!AS90</f>
        <v>103111577.21902966</v>
      </c>
      <c r="AO90" s="4">
        <f>[3]Kaikki_autot!AS90</f>
        <v>103111577.21902966</v>
      </c>
      <c r="AP90" s="4">
        <f>[4]Kaikki_autot!AS90</f>
        <v>103111577.21902966</v>
      </c>
      <c r="AQ90" s="4">
        <f>[5]Kaikki_autot!AS90</f>
        <v>103111577.21902966</v>
      </c>
      <c r="AR90" s="4">
        <f>[6]Kaikki_autot!AS90</f>
        <v>133589591.56754147</v>
      </c>
    </row>
    <row r="91" spans="3:44" x14ac:dyDescent="0.35">
      <c r="C91" s="19" t="s">
        <v>66</v>
      </c>
      <c r="D91" s="4">
        <f>[1]Kaikki_autot!N91</f>
        <v>113693760.62129161</v>
      </c>
      <c r="E91" s="4">
        <f>[2]Kaikki_autot!O91</f>
        <v>113572994.32638353</v>
      </c>
      <c r="F91" s="4">
        <f>[3]Kaikki_autot!O91</f>
        <v>117026300.82517385</v>
      </c>
      <c r="G91" s="4">
        <f>[4]Kaikki_autot!O91</f>
        <v>117707172.74268746</v>
      </c>
      <c r="H91" s="4">
        <f>[5]Kaikki_autot!O91</f>
        <v>128281387.12197971</v>
      </c>
      <c r="I91" s="4">
        <f>[6]Kaikki_autot!O91</f>
        <v>117707172.74268746</v>
      </c>
      <c r="J91" s="4"/>
      <c r="K91" s="4">
        <f>[1]Kaikki_autot!S91</f>
        <v>532175054.29403055</v>
      </c>
      <c r="L91" s="4">
        <f>[2]Kaikki_autot!T91</f>
        <v>461498927.47477949</v>
      </c>
      <c r="M91" s="4">
        <f>[3]Kaikki_autot!T91</f>
        <v>592852555.47530293</v>
      </c>
      <c r="N91" s="4">
        <f>[4]Kaikki_autot!T91</f>
        <v>706463479.78967571</v>
      </c>
      <c r="O91" s="4">
        <f>[5]Kaikki_autot!T91</f>
        <v>755845058.79359317</v>
      </c>
      <c r="P91" s="4">
        <f>[6]Kaikki_autot!T91</f>
        <v>706463479.78967571</v>
      </c>
      <c r="Q91" s="4"/>
      <c r="R91" s="4">
        <f>[1]Kaikki_autot!X91</f>
        <v>1217917171.1740835</v>
      </c>
      <c r="S91" s="4">
        <f>[2]Kaikki_autot!Y91</f>
        <v>900408844.61255503</v>
      </c>
      <c r="T91" s="4">
        <f>[3]Kaikki_autot!Y91</f>
        <v>1406341778.8643277</v>
      </c>
      <c r="U91" s="4">
        <f>[4]Kaikki_autot!Y91</f>
        <v>1873958260.4679434</v>
      </c>
      <c r="V91" s="4">
        <f>[5]Kaikki_autot!Y91</f>
        <v>1979152360.276</v>
      </c>
      <c r="W91" s="4">
        <f>[6]Kaikki_autot!Y91</f>
        <v>1873958260.4679434</v>
      </c>
      <c r="X91" s="4"/>
      <c r="Y91" s="4">
        <f>[1]Kaikki_autot!AC91</f>
        <v>2152139264.765255</v>
      </c>
      <c r="Z91" s="4">
        <f>[2]Kaikki_autot!AD91</f>
        <v>1477528631.5173323</v>
      </c>
      <c r="AA91" s="4">
        <f>[3]Kaikki_autot!AD91</f>
        <v>2391522641.2352233</v>
      </c>
      <c r="AB91" s="4">
        <f>[4]Kaikki_autot!AD91</f>
        <v>3252953832.0934119</v>
      </c>
      <c r="AC91" s="4">
        <f>[5]Kaikki_autot!AD91</f>
        <v>3413624686.8502045</v>
      </c>
      <c r="AD91" s="4">
        <f>[6]Kaikki_autot!AD91</f>
        <v>3252953832.0934119</v>
      </c>
      <c r="AE91" s="4"/>
      <c r="AF91" s="4">
        <f>[1]Kaikki_autot!AH91</f>
        <v>3430412129.263505</v>
      </c>
      <c r="AG91" s="4">
        <f>[2]Kaikki_autot!AI91</f>
        <v>2361192832.2140226</v>
      </c>
      <c r="AH91" s="4">
        <f>[3]Kaikki_autot!AI91</f>
        <v>3674821610.0230312</v>
      </c>
      <c r="AI91" s="4">
        <f>[4]Kaikki_autot!AI91</f>
        <v>4724164592.7904406</v>
      </c>
      <c r="AJ91" s="4">
        <f>[5]Kaikki_autot!AI91</f>
        <v>4918516529.8363113</v>
      </c>
      <c r="AK91" s="4">
        <f>[6]Kaikki_autot!AI91</f>
        <v>4724164592.7904406</v>
      </c>
      <c r="AL91" s="4"/>
      <c r="AM91" s="4">
        <f>[1]Kaikki_autot!AR91</f>
        <v>6423488149.6733913</v>
      </c>
      <c r="AN91" s="4">
        <f>[2]Kaikki_autot!AS91</f>
        <v>4651956086.8841839</v>
      </c>
      <c r="AO91" s="4">
        <f>[3]Kaikki_autot!AS91</f>
        <v>6554885689.9236784</v>
      </c>
      <c r="AP91" s="4">
        <f>[4]Kaikki_autot!AS91</f>
        <v>7312459472.4112253</v>
      </c>
      <c r="AQ91" s="4">
        <f>[5]Kaikki_autot!AS91</f>
        <v>7527807605.4820042</v>
      </c>
      <c r="AR91" s="4">
        <f>[6]Kaikki_autot!AS91</f>
        <v>7312459472.4112253</v>
      </c>
    </row>
    <row r="92" spans="3:44" x14ac:dyDescent="0.35">
      <c r="C92" s="19" t="s">
        <v>67</v>
      </c>
      <c r="D92" s="4">
        <f>[1]Kaikki_autot!N92</f>
        <v>173.31872252528999</v>
      </c>
      <c r="E92" s="4">
        <f>[2]Kaikki_autot!O92</f>
        <v>173.31872252528999</v>
      </c>
      <c r="F92" s="4">
        <f>[3]Kaikki_autot!O92</f>
        <v>173.31872252528999</v>
      </c>
      <c r="G92" s="4">
        <f>[4]Kaikki_autot!O92</f>
        <v>173.31872252528999</v>
      </c>
      <c r="H92" s="4">
        <f>[5]Kaikki_autot!O92</f>
        <v>173.31872252528999</v>
      </c>
      <c r="I92" s="4">
        <f>[6]Kaikki_autot!O92</f>
        <v>173.31872252528999</v>
      </c>
      <c r="J92" s="4"/>
      <c r="K92" s="4">
        <f>[1]Kaikki_autot!S92</f>
        <v>142.90053864826524</v>
      </c>
      <c r="L92" s="4">
        <f>[2]Kaikki_autot!T92</f>
        <v>142.90053864826524</v>
      </c>
      <c r="M92" s="4">
        <f>[3]Kaikki_autot!T92</f>
        <v>142.90053864826524</v>
      </c>
      <c r="N92" s="4">
        <f>[4]Kaikki_autot!T92</f>
        <v>142.90053864826524</v>
      </c>
      <c r="O92" s="4">
        <f>[5]Kaikki_autot!T92</f>
        <v>142.90053864826524</v>
      </c>
      <c r="P92" s="4">
        <f>[6]Kaikki_autot!T92</f>
        <v>142.90053864826524</v>
      </c>
      <c r="Q92" s="4"/>
      <c r="R92" s="4">
        <f>[1]Kaikki_autot!X92</f>
        <v>95.981458671557846</v>
      </c>
      <c r="S92" s="4">
        <f>[2]Kaikki_autot!Y92</f>
        <v>95.981458671557846</v>
      </c>
      <c r="T92" s="4">
        <f>[3]Kaikki_autot!Y92</f>
        <v>95.981458671557846</v>
      </c>
      <c r="U92" s="4">
        <f>[4]Kaikki_autot!Y92</f>
        <v>95.981458671557846</v>
      </c>
      <c r="V92" s="4">
        <f>[5]Kaikki_autot!Y92</f>
        <v>95.981458671557846</v>
      </c>
      <c r="W92" s="4">
        <f>[6]Kaikki_autot!Y92</f>
        <v>95.981458671557846</v>
      </c>
      <c r="X92" s="4"/>
      <c r="Y92" s="4">
        <f>[1]Kaikki_autot!AC92</f>
        <v>47.006167725076793</v>
      </c>
      <c r="Z92" s="4">
        <f>[2]Kaikki_autot!AD92</f>
        <v>47.006167725076793</v>
      </c>
      <c r="AA92" s="4">
        <f>[3]Kaikki_autot!AD92</f>
        <v>47.006167725076793</v>
      </c>
      <c r="AB92" s="4">
        <f>[4]Kaikki_autot!AD92</f>
        <v>47.006167725076793</v>
      </c>
      <c r="AC92" s="4">
        <f>[5]Kaikki_autot!AD92</f>
        <v>47.006167725076793</v>
      </c>
      <c r="AD92" s="4">
        <f>[6]Kaikki_autot!AD92</f>
        <v>47.006167725076793</v>
      </c>
      <c r="AE92" s="4"/>
      <c r="AF92" s="4">
        <f>[1]Kaikki_autot!AH92</f>
        <v>15.768213463016131</v>
      </c>
      <c r="AG92" s="4">
        <f>[2]Kaikki_autot!AI92</f>
        <v>15.768213463016131</v>
      </c>
      <c r="AH92" s="4">
        <f>[3]Kaikki_autot!AI92</f>
        <v>15.768213463016131</v>
      </c>
      <c r="AI92" s="4">
        <f>[4]Kaikki_autot!AI92</f>
        <v>15.768213463016131</v>
      </c>
      <c r="AJ92" s="4">
        <f>[5]Kaikki_autot!AI92</f>
        <v>15.768213463016131</v>
      </c>
      <c r="AK92" s="4">
        <f>[6]Kaikki_autot!AI92</f>
        <v>15.768213463016131</v>
      </c>
      <c r="AL92" s="4"/>
      <c r="AM92" s="4">
        <f>[1]Kaikki_autot!AR92</f>
        <v>0</v>
      </c>
      <c r="AN92" s="4">
        <f>[2]Kaikki_autot!AS92</f>
        <v>0</v>
      </c>
      <c r="AO92" s="4">
        <f>[3]Kaikki_autot!AS92</f>
        <v>0</v>
      </c>
      <c r="AP92" s="4">
        <f>[4]Kaikki_autot!AS92</f>
        <v>0</v>
      </c>
      <c r="AQ92" s="4">
        <f>[5]Kaikki_autot!AS92</f>
        <v>0</v>
      </c>
      <c r="AR92" s="4">
        <f>[6]Kaikki_autot!AS92</f>
        <v>0</v>
      </c>
    </row>
    <row r="93" spans="3:44" x14ac:dyDescent="0.35">
      <c r="C93" s="19"/>
      <c r="D93" s="7">
        <f>[1]Kaikki_autot!N93</f>
        <v>0</v>
      </c>
      <c r="E93" s="7">
        <f>[2]Kaikki_autot!O93</f>
        <v>0</v>
      </c>
      <c r="F93" s="7">
        <f>[3]Kaikki_autot!O93</f>
        <v>0</v>
      </c>
      <c r="G93" s="7">
        <f>[4]Kaikki_autot!O93</f>
        <v>0</v>
      </c>
      <c r="H93" s="7">
        <f>[5]Kaikki_autot!O93</f>
        <v>0</v>
      </c>
      <c r="I93" s="7">
        <f>[6]Kaikki_autot!O93</f>
        <v>0</v>
      </c>
      <c r="J93" s="7"/>
      <c r="K93" s="7">
        <f>[1]Kaikki_autot!S93</f>
        <v>0</v>
      </c>
      <c r="L93" s="7">
        <f>[2]Kaikki_autot!T93</f>
        <v>0</v>
      </c>
      <c r="M93" s="7">
        <f>[3]Kaikki_autot!T93</f>
        <v>0</v>
      </c>
      <c r="N93" s="7">
        <f>[4]Kaikki_autot!T93</f>
        <v>0</v>
      </c>
      <c r="O93" s="7">
        <f>[5]Kaikki_autot!T93</f>
        <v>0</v>
      </c>
      <c r="P93" s="7">
        <f>[6]Kaikki_autot!T93</f>
        <v>0</v>
      </c>
      <c r="Q93" s="7"/>
      <c r="R93" s="7">
        <f>[1]Kaikki_autot!X93</f>
        <v>0</v>
      </c>
      <c r="S93" s="7">
        <f>[2]Kaikki_autot!Y93</f>
        <v>0</v>
      </c>
      <c r="T93" s="7">
        <f>[3]Kaikki_autot!Y93</f>
        <v>0</v>
      </c>
      <c r="U93" s="7">
        <f>[4]Kaikki_autot!Y93</f>
        <v>0</v>
      </c>
      <c r="V93" s="7">
        <f>[5]Kaikki_autot!Y93</f>
        <v>0</v>
      </c>
      <c r="W93" s="7">
        <f>[6]Kaikki_autot!Y93</f>
        <v>0</v>
      </c>
      <c r="X93" s="7"/>
      <c r="Y93" s="7">
        <f>[1]Kaikki_autot!AC93</f>
        <v>0</v>
      </c>
      <c r="Z93" s="7">
        <f>[2]Kaikki_autot!AD93</f>
        <v>0</v>
      </c>
      <c r="AA93" s="7">
        <f>[3]Kaikki_autot!AD93</f>
        <v>0</v>
      </c>
      <c r="AB93" s="7">
        <f>[4]Kaikki_autot!AD93</f>
        <v>0</v>
      </c>
      <c r="AC93" s="7">
        <f>[5]Kaikki_autot!AD93</f>
        <v>0</v>
      </c>
      <c r="AD93" s="7">
        <f>[6]Kaikki_autot!AD93</f>
        <v>0</v>
      </c>
      <c r="AE93" s="7"/>
      <c r="AF93" s="7">
        <f>[1]Kaikki_autot!AH93</f>
        <v>0</v>
      </c>
      <c r="AG93" s="7">
        <f>[2]Kaikki_autot!AI93</f>
        <v>0</v>
      </c>
      <c r="AH93" s="7">
        <f>[3]Kaikki_autot!AI93</f>
        <v>0</v>
      </c>
      <c r="AI93" s="7">
        <f>[4]Kaikki_autot!AI93</f>
        <v>0</v>
      </c>
      <c r="AJ93" s="7">
        <f>[5]Kaikki_autot!AI93</f>
        <v>0</v>
      </c>
      <c r="AK93" s="7">
        <f>[6]Kaikki_autot!AI93</f>
        <v>0</v>
      </c>
      <c r="AL93" s="7"/>
      <c r="AM93" s="7">
        <f>[1]Kaikki_autot!AR93</f>
        <v>0</v>
      </c>
      <c r="AN93" s="7">
        <f>[2]Kaikki_autot!AS93</f>
        <v>0</v>
      </c>
      <c r="AO93" s="7">
        <f>[3]Kaikki_autot!AS93</f>
        <v>0</v>
      </c>
      <c r="AP93" s="7">
        <f>[4]Kaikki_autot!AS93</f>
        <v>0</v>
      </c>
      <c r="AQ93" s="7">
        <f>[5]Kaikki_autot!AS93</f>
        <v>0</v>
      </c>
      <c r="AR93" s="7">
        <f>[6]Kaikki_autot!AS93</f>
        <v>0</v>
      </c>
    </row>
    <row r="94" spans="3:44" x14ac:dyDescent="0.35">
      <c r="C94" s="19" t="s">
        <v>68</v>
      </c>
      <c r="D94" s="3">
        <f>[1]Kaikki_autot!N94</f>
        <v>659934573.38030505</v>
      </c>
      <c r="E94" s="3">
        <f>[2]Kaikki_autot!O94</f>
        <v>10654999818.27574</v>
      </c>
      <c r="F94" s="3">
        <f>[3]Kaikki_autot!O94</f>
        <v>10654999818.27574</v>
      </c>
      <c r="G94" s="3">
        <f>[4]Kaikki_autot!O94</f>
        <v>659934573.38030505</v>
      </c>
      <c r="H94" s="3">
        <f>[5]Kaikki_autot!O94</f>
        <v>659934573.38030505</v>
      </c>
      <c r="I94" s="3">
        <f>[6]Kaikki_autot!O94</f>
        <v>659934573.38030505</v>
      </c>
      <c r="J94" s="3"/>
      <c r="K94" s="3">
        <f>[1]Kaikki_autot!S94</f>
        <v>661532101.23366606</v>
      </c>
      <c r="L94" s="3">
        <f>[2]Kaikki_autot!T94</f>
        <v>26576711421.232689</v>
      </c>
      <c r="M94" s="3">
        <f>[3]Kaikki_autot!T94</f>
        <v>26576711421.232689</v>
      </c>
      <c r="N94" s="3">
        <f>[4]Kaikki_autot!T94</f>
        <v>661532101.23366606</v>
      </c>
      <c r="O94" s="3">
        <f>[5]Kaikki_autot!T94</f>
        <v>661532101.23366606</v>
      </c>
      <c r="P94" s="3">
        <f>[6]Kaikki_autot!T94</f>
        <v>661532101.23366606</v>
      </c>
      <c r="Q94" s="3"/>
      <c r="R94" s="3">
        <f>[1]Kaikki_autot!X94</f>
        <v>661290332.96939087</v>
      </c>
      <c r="S94" s="3">
        <f>[2]Kaikki_autot!Y94</f>
        <v>37095225342.502647</v>
      </c>
      <c r="T94" s="3">
        <f>[3]Kaikki_autot!Y94</f>
        <v>37095225342.502647</v>
      </c>
      <c r="U94" s="3">
        <f>[4]Kaikki_autot!Y94</f>
        <v>661290332.96939087</v>
      </c>
      <c r="V94" s="3">
        <f>[5]Kaikki_autot!Y94</f>
        <v>661290332.96939087</v>
      </c>
      <c r="W94" s="3">
        <f>[6]Kaikki_autot!Y94</f>
        <v>661290332.96939087</v>
      </c>
      <c r="X94" s="3"/>
      <c r="Y94" s="3">
        <f>[1]Kaikki_autot!AC94</f>
        <v>657821721.73040628</v>
      </c>
      <c r="Z94" s="3">
        <f>[2]Kaikki_autot!AD94</f>
        <v>51541044411.693489</v>
      </c>
      <c r="AA94" s="3">
        <f>[3]Kaikki_autot!AD94</f>
        <v>51541044411.693489</v>
      </c>
      <c r="AB94" s="3">
        <f>[4]Kaikki_autot!AD94</f>
        <v>657821721.73040628</v>
      </c>
      <c r="AC94" s="3">
        <f>[5]Kaikki_autot!AD94</f>
        <v>657821721.73040628</v>
      </c>
      <c r="AD94" s="3">
        <f>[6]Kaikki_autot!AD94</f>
        <v>657821721.73040628</v>
      </c>
      <c r="AE94" s="3"/>
      <c r="AF94" s="3">
        <f>[1]Kaikki_autot!AH94</f>
        <v>657821721.73040628</v>
      </c>
      <c r="AG94" s="3">
        <f>[2]Kaikki_autot!AI94</f>
        <v>71718942645.400223</v>
      </c>
      <c r="AH94" s="3">
        <f>[3]Kaikki_autot!AI94</f>
        <v>71718942645.400223</v>
      </c>
      <c r="AI94" s="3">
        <f>[4]Kaikki_autot!AI94</f>
        <v>657821721.73040628</v>
      </c>
      <c r="AJ94" s="3">
        <f>[5]Kaikki_autot!AI94</f>
        <v>657821721.73040628</v>
      </c>
      <c r="AK94" s="3">
        <f>[6]Kaikki_autot!AI94</f>
        <v>657821721.73040628</v>
      </c>
      <c r="AL94" s="3"/>
      <c r="AM94" s="3">
        <f>[1]Kaikki_autot!AR94</f>
        <v>657821721.73040628</v>
      </c>
      <c r="AN94" s="3">
        <f>[2]Kaikki_autot!AS94</f>
        <v>122670512528.47569</v>
      </c>
      <c r="AO94" s="3">
        <f>[3]Kaikki_autot!AS94</f>
        <v>122670512528.47569</v>
      </c>
      <c r="AP94" s="3">
        <f>[4]Kaikki_autot!AS94</f>
        <v>657821721.73040628</v>
      </c>
      <c r="AQ94" s="3">
        <f>[5]Kaikki_autot!AS94</f>
        <v>657821721.73040628</v>
      </c>
      <c r="AR94" s="3">
        <f>[6]Kaikki_autot!AS94</f>
        <v>657821721.73040628</v>
      </c>
    </row>
    <row r="95" spans="3:44" x14ac:dyDescent="0.35">
      <c r="C95" s="19" t="s">
        <v>69</v>
      </c>
      <c r="D95" s="3">
        <f>[1]Kaikki_autot!N95</f>
        <v>23239829.624688085</v>
      </c>
      <c r="E95" s="3">
        <f>[2]Kaikki_autot!O95</f>
        <v>23239829.624688085</v>
      </c>
      <c r="F95" s="3">
        <f>[3]Kaikki_autot!O95</f>
        <v>23239829.624688085</v>
      </c>
      <c r="G95" s="3">
        <f>[4]Kaikki_autot!O95</f>
        <v>23239829.624688085</v>
      </c>
      <c r="H95" s="3">
        <f>[5]Kaikki_autot!O95</f>
        <v>23239829.624688085</v>
      </c>
      <c r="I95" s="3">
        <f>[6]Kaikki_autot!O95</f>
        <v>23239829.624688085</v>
      </c>
      <c r="J95" s="3"/>
      <c r="K95" s="3">
        <f>[1]Kaikki_autot!S95</f>
        <v>23239829.624688085</v>
      </c>
      <c r="L95" s="3">
        <f>[2]Kaikki_autot!T95</f>
        <v>23239829.624688085</v>
      </c>
      <c r="M95" s="3">
        <f>[3]Kaikki_autot!T95</f>
        <v>23239829.624688085</v>
      </c>
      <c r="N95" s="3">
        <f>[4]Kaikki_autot!T95</f>
        <v>23239829.624688085</v>
      </c>
      <c r="O95" s="3">
        <f>[5]Kaikki_autot!T95</f>
        <v>23239829.624688085</v>
      </c>
      <c r="P95" s="3">
        <f>[6]Kaikki_autot!T95</f>
        <v>23239829.624688085</v>
      </c>
      <c r="Q95" s="3"/>
      <c r="R95" s="3">
        <f>[1]Kaikki_autot!X95</f>
        <v>23239829.624688085</v>
      </c>
      <c r="S95" s="3">
        <f>[2]Kaikki_autot!Y95</f>
        <v>23239829.624688085</v>
      </c>
      <c r="T95" s="3">
        <f>[3]Kaikki_autot!Y95</f>
        <v>23239829.624688085</v>
      </c>
      <c r="U95" s="3">
        <f>[4]Kaikki_autot!Y95</f>
        <v>23239829.624688085</v>
      </c>
      <c r="V95" s="3">
        <f>[5]Kaikki_autot!Y95</f>
        <v>23239829.624688085</v>
      </c>
      <c r="W95" s="3">
        <f>[6]Kaikki_autot!Y95</f>
        <v>23239829.624688085</v>
      </c>
      <c r="X95" s="3"/>
      <c r="Y95" s="3">
        <f>[1]Kaikki_autot!AC95</f>
        <v>23239829.624688085</v>
      </c>
      <c r="Z95" s="3">
        <f>[2]Kaikki_autot!AD95</f>
        <v>23239829.624688085</v>
      </c>
      <c r="AA95" s="3">
        <f>[3]Kaikki_autot!AD95</f>
        <v>23239829.624688085</v>
      </c>
      <c r="AB95" s="3">
        <f>[4]Kaikki_autot!AD95</f>
        <v>23239829.624688085</v>
      </c>
      <c r="AC95" s="3">
        <f>[5]Kaikki_autot!AD95</f>
        <v>23239829.624688085</v>
      </c>
      <c r="AD95" s="3">
        <f>[6]Kaikki_autot!AD95</f>
        <v>23239829.624688085</v>
      </c>
      <c r="AE95" s="3"/>
      <c r="AF95" s="3">
        <f>[1]Kaikki_autot!AH95</f>
        <v>23239829.624688085</v>
      </c>
      <c r="AG95" s="3">
        <f>[2]Kaikki_autot!AI95</f>
        <v>23239829.624688085</v>
      </c>
      <c r="AH95" s="3">
        <f>[3]Kaikki_autot!AI95</f>
        <v>23239829.624688085</v>
      </c>
      <c r="AI95" s="3">
        <f>[4]Kaikki_autot!AI95</f>
        <v>23239829.624688085</v>
      </c>
      <c r="AJ95" s="3">
        <f>[5]Kaikki_autot!AI95</f>
        <v>23239829.624688085</v>
      </c>
      <c r="AK95" s="3">
        <f>[6]Kaikki_autot!AI95</f>
        <v>23239829.624688085</v>
      </c>
      <c r="AL95" s="3"/>
      <c r="AM95" s="3">
        <f>[1]Kaikki_autot!AR95</f>
        <v>23239829.624688085</v>
      </c>
      <c r="AN95" s="3">
        <f>[2]Kaikki_autot!AS95</f>
        <v>23239829.624688085</v>
      </c>
      <c r="AO95" s="3">
        <f>[3]Kaikki_autot!AS95</f>
        <v>23239829.624688085</v>
      </c>
      <c r="AP95" s="3">
        <f>[4]Kaikki_autot!AS95</f>
        <v>23239829.624688085</v>
      </c>
      <c r="AQ95" s="3">
        <f>[5]Kaikki_autot!AS95</f>
        <v>23239829.624688085</v>
      </c>
      <c r="AR95" s="3">
        <f>[6]Kaikki_autot!AS95</f>
        <v>23239829.624688085</v>
      </c>
    </row>
    <row r="96" spans="3:44" x14ac:dyDescent="0.35">
      <c r="C96" s="19" t="s">
        <v>70</v>
      </c>
      <c r="D96" s="3">
        <f>[1]Kaikki_autot!N96</f>
        <v>164994814.78387922</v>
      </c>
      <c r="E96" s="3">
        <f>[2]Kaikki_autot!O96</f>
        <v>164994814.78387922</v>
      </c>
      <c r="F96" s="3">
        <f>[3]Kaikki_autot!O96</f>
        <v>164994814.78387922</v>
      </c>
      <c r="G96" s="3">
        <f>[4]Kaikki_autot!O96</f>
        <v>164994814.78387922</v>
      </c>
      <c r="H96" s="3">
        <f>[5]Kaikki_autot!O96</f>
        <v>164994814.78387922</v>
      </c>
      <c r="I96" s="3">
        <f>[6]Kaikki_autot!O96</f>
        <v>164994814.78387922</v>
      </c>
      <c r="J96" s="3"/>
      <c r="K96" s="3">
        <f>[1]Kaikki_autot!S96</f>
        <v>158406003.2431789</v>
      </c>
      <c r="L96" s="3">
        <f>[2]Kaikki_autot!T96</f>
        <v>158406003.2431789</v>
      </c>
      <c r="M96" s="3">
        <f>[3]Kaikki_autot!T96</f>
        <v>158406003.2431789</v>
      </c>
      <c r="N96" s="3">
        <f>[4]Kaikki_autot!T96</f>
        <v>158406003.2431789</v>
      </c>
      <c r="O96" s="3">
        <f>[5]Kaikki_autot!T96</f>
        <v>158406003.2431789</v>
      </c>
      <c r="P96" s="3">
        <f>[6]Kaikki_autot!T96</f>
        <v>158406003.2431789</v>
      </c>
      <c r="Q96" s="3"/>
      <c r="R96" s="3">
        <f>[1]Kaikki_autot!X96</f>
        <v>151570921.59872031</v>
      </c>
      <c r="S96" s="3">
        <f>[2]Kaikki_autot!Y96</f>
        <v>151570921.59872031</v>
      </c>
      <c r="T96" s="3">
        <f>[3]Kaikki_autot!Y96</f>
        <v>151570921.59872031</v>
      </c>
      <c r="U96" s="3">
        <f>[4]Kaikki_autot!Y96</f>
        <v>151570921.59872031</v>
      </c>
      <c r="V96" s="3">
        <f>[5]Kaikki_autot!Y96</f>
        <v>151570921.59872031</v>
      </c>
      <c r="W96" s="3">
        <f>[6]Kaikki_autot!Y96</f>
        <v>151570921.59872031</v>
      </c>
      <c r="X96" s="3"/>
      <c r="Y96" s="3">
        <f>[1]Kaikki_autot!AC96</f>
        <v>144489569.85050344</v>
      </c>
      <c r="Z96" s="3">
        <f>[2]Kaikki_autot!AD96</f>
        <v>144489569.85050344</v>
      </c>
      <c r="AA96" s="3">
        <f>[3]Kaikki_autot!AD96</f>
        <v>144489569.85050344</v>
      </c>
      <c r="AB96" s="3">
        <f>[4]Kaikki_autot!AD96</f>
        <v>144489569.85050344</v>
      </c>
      <c r="AC96" s="3">
        <f>[5]Kaikki_autot!AD96</f>
        <v>144489569.85050344</v>
      </c>
      <c r="AD96" s="3">
        <f>[6]Kaikki_autot!AD96</f>
        <v>144489569.85050344</v>
      </c>
      <c r="AE96" s="3"/>
      <c r="AF96" s="3">
        <f>[1]Kaikki_autot!AH96</f>
        <v>137161947.99852812</v>
      </c>
      <c r="AG96" s="3">
        <f>[2]Kaikki_autot!AI96</f>
        <v>137161947.99852812</v>
      </c>
      <c r="AH96" s="3">
        <f>[3]Kaikki_autot!AI96</f>
        <v>137161947.99852812</v>
      </c>
      <c r="AI96" s="3">
        <f>[4]Kaikki_autot!AI96</f>
        <v>137161947.99852812</v>
      </c>
      <c r="AJ96" s="3">
        <f>[5]Kaikki_autot!AI96</f>
        <v>137161947.99852812</v>
      </c>
      <c r="AK96" s="3">
        <f>[6]Kaikki_autot!AI96</f>
        <v>137161947.99852812</v>
      </c>
      <c r="AL96" s="3"/>
      <c r="AM96" s="3">
        <f>[1]Kaikki_autot!AR96</f>
        <v>123077547.86380747</v>
      </c>
      <c r="AN96" s="3">
        <f>[2]Kaikki_autot!AS96</f>
        <v>123077547.86380747</v>
      </c>
      <c r="AO96" s="3">
        <f>[3]Kaikki_autot!AS96</f>
        <v>123077547.86380747</v>
      </c>
      <c r="AP96" s="3">
        <f>[4]Kaikki_autot!AS96</f>
        <v>123077547.86380747</v>
      </c>
      <c r="AQ96" s="3">
        <f>[5]Kaikki_autot!AS96</f>
        <v>123077547.86380747</v>
      </c>
      <c r="AR96" s="3">
        <f>[6]Kaikki_autot!AS96</f>
        <v>123077547.86380747</v>
      </c>
    </row>
    <row r="97" spans="3:44" x14ac:dyDescent="0.35">
      <c r="D97">
        <f>[1]Kaikki_autot!N97</f>
        <v>0</v>
      </c>
      <c r="E97">
        <f>[2]Kaikki_autot!O97</f>
        <v>0</v>
      </c>
      <c r="F97">
        <f>[3]Kaikki_autot!O97</f>
        <v>0</v>
      </c>
      <c r="G97">
        <f>[4]Kaikki_autot!O97</f>
        <v>0</v>
      </c>
      <c r="H97">
        <f>[5]Kaikki_autot!O97</f>
        <v>0</v>
      </c>
      <c r="I97">
        <f>[6]Kaikki_autot!O97</f>
        <v>0</v>
      </c>
      <c r="K97">
        <f>[1]Kaikki_autot!S97</f>
        <v>0</v>
      </c>
      <c r="L97">
        <f>[2]Kaikki_autot!T97</f>
        <v>0</v>
      </c>
      <c r="M97">
        <f>[3]Kaikki_autot!T97</f>
        <v>0</v>
      </c>
      <c r="N97">
        <f>[4]Kaikki_autot!T97</f>
        <v>0</v>
      </c>
      <c r="O97">
        <f>[5]Kaikki_autot!T97</f>
        <v>0</v>
      </c>
      <c r="P97">
        <f>[6]Kaikki_autot!T97</f>
        <v>0</v>
      </c>
      <c r="R97">
        <f>[1]Kaikki_autot!X97</f>
        <v>0</v>
      </c>
      <c r="S97">
        <f>[2]Kaikki_autot!Y97</f>
        <v>0</v>
      </c>
      <c r="T97">
        <f>[3]Kaikki_autot!Y97</f>
        <v>0</v>
      </c>
      <c r="U97">
        <f>[4]Kaikki_autot!Y97</f>
        <v>0</v>
      </c>
      <c r="V97">
        <f>[5]Kaikki_autot!Y97</f>
        <v>0</v>
      </c>
      <c r="W97">
        <f>[6]Kaikki_autot!Y97</f>
        <v>0</v>
      </c>
      <c r="Y97">
        <f>[1]Kaikki_autot!AC97</f>
        <v>0</v>
      </c>
      <c r="Z97">
        <f>[2]Kaikki_autot!AD97</f>
        <v>0</v>
      </c>
      <c r="AA97">
        <f>[3]Kaikki_autot!AD97</f>
        <v>0</v>
      </c>
      <c r="AB97">
        <f>[4]Kaikki_autot!AD97</f>
        <v>0</v>
      </c>
      <c r="AC97">
        <f>[5]Kaikki_autot!AD97</f>
        <v>0</v>
      </c>
      <c r="AD97">
        <f>[6]Kaikki_autot!AD97</f>
        <v>0</v>
      </c>
      <c r="AF97">
        <f>[1]Kaikki_autot!AH97</f>
        <v>0</v>
      </c>
      <c r="AG97">
        <f>[2]Kaikki_autot!AI97</f>
        <v>0</v>
      </c>
      <c r="AH97">
        <f>[3]Kaikki_autot!AI97</f>
        <v>0</v>
      </c>
      <c r="AI97">
        <f>[4]Kaikki_autot!AI97</f>
        <v>0</v>
      </c>
      <c r="AJ97">
        <f>[5]Kaikki_autot!AI97</f>
        <v>0</v>
      </c>
      <c r="AK97">
        <f>[6]Kaikki_autot!AI97</f>
        <v>0</v>
      </c>
      <c r="AM97">
        <f>[1]Kaikki_autot!AR97</f>
        <v>0</v>
      </c>
      <c r="AN97">
        <f>[2]Kaikki_autot!AS97</f>
        <v>0</v>
      </c>
      <c r="AO97">
        <f>[3]Kaikki_autot!AS97</f>
        <v>0</v>
      </c>
      <c r="AP97">
        <f>[4]Kaikki_autot!AS97</f>
        <v>0</v>
      </c>
      <c r="AQ97">
        <f>[5]Kaikki_autot!AS97</f>
        <v>0</v>
      </c>
      <c r="AR97">
        <f>[6]Kaikki_autot!AS97</f>
        <v>0</v>
      </c>
    </row>
    <row r="98" spans="3:44" x14ac:dyDescent="0.35">
      <c r="C98" s="1" t="s">
        <v>71</v>
      </c>
      <c r="D98">
        <f>[1]Kaikki_autot!N98</f>
        <v>0</v>
      </c>
      <c r="E98">
        <f>[2]Kaikki_autot!O98</f>
        <v>0</v>
      </c>
      <c r="F98">
        <f>[3]Kaikki_autot!O98</f>
        <v>0</v>
      </c>
      <c r="G98">
        <f>[4]Kaikki_autot!O98</f>
        <v>0</v>
      </c>
      <c r="H98">
        <f>[5]Kaikki_autot!O98</f>
        <v>0</v>
      </c>
      <c r="I98">
        <f>[6]Kaikki_autot!O98</f>
        <v>0</v>
      </c>
      <c r="K98">
        <f>[1]Kaikki_autot!S98</f>
        <v>0</v>
      </c>
      <c r="L98">
        <f>[2]Kaikki_autot!T98</f>
        <v>0</v>
      </c>
      <c r="M98">
        <f>[3]Kaikki_autot!T98</f>
        <v>0</v>
      </c>
      <c r="N98">
        <f>[4]Kaikki_autot!T98</f>
        <v>0</v>
      </c>
      <c r="O98">
        <f>[5]Kaikki_autot!T98</f>
        <v>0</v>
      </c>
      <c r="P98">
        <f>[6]Kaikki_autot!T98</f>
        <v>0</v>
      </c>
      <c r="R98">
        <f>[1]Kaikki_autot!X98</f>
        <v>0</v>
      </c>
      <c r="S98">
        <f>[2]Kaikki_autot!Y98</f>
        <v>0</v>
      </c>
      <c r="T98">
        <f>[3]Kaikki_autot!Y98</f>
        <v>0</v>
      </c>
      <c r="U98">
        <f>[4]Kaikki_autot!Y98</f>
        <v>0</v>
      </c>
      <c r="V98">
        <f>[5]Kaikki_autot!Y98</f>
        <v>0</v>
      </c>
      <c r="W98">
        <f>[6]Kaikki_autot!Y98</f>
        <v>0</v>
      </c>
      <c r="Y98">
        <f>[1]Kaikki_autot!AC98</f>
        <v>0</v>
      </c>
      <c r="Z98">
        <f>[2]Kaikki_autot!AD98</f>
        <v>0</v>
      </c>
      <c r="AA98">
        <f>[3]Kaikki_autot!AD98</f>
        <v>0</v>
      </c>
      <c r="AB98">
        <f>[4]Kaikki_autot!AD98</f>
        <v>0</v>
      </c>
      <c r="AC98">
        <f>[5]Kaikki_autot!AD98</f>
        <v>0</v>
      </c>
      <c r="AD98">
        <f>[6]Kaikki_autot!AD98</f>
        <v>0</v>
      </c>
      <c r="AF98">
        <f>[1]Kaikki_autot!AH98</f>
        <v>0</v>
      </c>
      <c r="AG98">
        <f>[2]Kaikki_autot!AI98</f>
        <v>0</v>
      </c>
      <c r="AH98">
        <f>[3]Kaikki_autot!AI98</f>
        <v>0</v>
      </c>
      <c r="AI98">
        <f>[4]Kaikki_autot!AI98</f>
        <v>0</v>
      </c>
      <c r="AJ98">
        <f>[5]Kaikki_autot!AI98</f>
        <v>0</v>
      </c>
      <c r="AK98">
        <f>[6]Kaikki_autot!AI98</f>
        <v>0</v>
      </c>
      <c r="AM98">
        <f>[1]Kaikki_autot!AR98</f>
        <v>0</v>
      </c>
      <c r="AN98">
        <f>[2]Kaikki_autot!AS98</f>
        <v>0</v>
      </c>
      <c r="AO98">
        <f>[3]Kaikki_autot!AS98</f>
        <v>0</v>
      </c>
      <c r="AP98">
        <f>[4]Kaikki_autot!AS98</f>
        <v>0</v>
      </c>
      <c r="AQ98">
        <f>[5]Kaikki_autot!AS98</f>
        <v>0</v>
      </c>
      <c r="AR98">
        <f>[6]Kaikki_autot!AS98</f>
        <v>0</v>
      </c>
    </row>
    <row r="99" spans="3:44" x14ac:dyDescent="0.35">
      <c r="D99" s="1">
        <f>[1]Kaikki_autot!N99</f>
        <v>2020</v>
      </c>
      <c r="E99" s="1">
        <f>[2]Kaikki_autot!O99</f>
        <v>2020</v>
      </c>
      <c r="F99" s="1">
        <f>[3]Kaikki_autot!O99</f>
        <v>2020</v>
      </c>
      <c r="G99" s="1">
        <f>[4]Kaikki_autot!O99</f>
        <v>2020</v>
      </c>
      <c r="H99" s="1">
        <f>[5]Kaikki_autot!O99</f>
        <v>2020</v>
      </c>
      <c r="I99" s="1">
        <f>[6]Kaikki_autot!O99</f>
        <v>2020</v>
      </c>
      <c r="J99" s="1"/>
      <c r="K99" s="1">
        <f>[1]Kaikki_autot!S99</f>
        <v>2025</v>
      </c>
      <c r="L99" s="1">
        <f>[2]Kaikki_autot!T99</f>
        <v>2025</v>
      </c>
      <c r="M99" s="1">
        <f>[3]Kaikki_autot!T99</f>
        <v>2025</v>
      </c>
      <c r="N99" s="1">
        <f>[4]Kaikki_autot!T99</f>
        <v>2025</v>
      </c>
      <c r="O99" s="1">
        <f>[5]Kaikki_autot!T99</f>
        <v>2025</v>
      </c>
      <c r="P99" s="1">
        <f>[6]Kaikki_autot!T99</f>
        <v>2025</v>
      </c>
      <c r="Q99" s="1"/>
      <c r="R99" s="1">
        <f>[1]Kaikki_autot!X99</f>
        <v>2030</v>
      </c>
      <c r="S99" s="1">
        <f>[2]Kaikki_autot!Y99</f>
        <v>2030</v>
      </c>
      <c r="T99" s="1">
        <f>[3]Kaikki_autot!Y99</f>
        <v>2030</v>
      </c>
      <c r="U99" s="1">
        <f>[4]Kaikki_autot!Y99</f>
        <v>2030</v>
      </c>
      <c r="V99" s="1">
        <f>[5]Kaikki_autot!Y99</f>
        <v>2030</v>
      </c>
      <c r="W99" s="1">
        <f>[6]Kaikki_autot!Y99</f>
        <v>2030</v>
      </c>
      <c r="X99" s="1"/>
      <c r="Y99" s="1">
        <f>[1]Kaikki_autot!AC99</f>
        <v>2035</v>
      </c>
      <c r="Z99" s="1">
        <f>[2]Kaikki_autot!AD99</f>
        <v>2035</v>
      </c>
      <c r="AA99" s="1">
        <f>[3]Kaikki_autot!AD99</f>
        <v>2035</v>
      </c>
      <c r="AB99" s="1">
        <f>[4]Kaikki_autot!AD99</f>
        <v>2035</v>
      </c>
      <c r="AC99" s="1">
        <f>[5]Kaikki_autot!AD99</f>
        <v>2035</v>
      </c>
      <c r="AD99" s="1">
        <f>[6]Kaikki_autot!AD99</f>
        <v>2035</v>
      </c>
      <c r="AE99" s="1"/>
      <c r="AF99" s="1">
        <f>[1]Kaikki_autot!AH99</f>
        <v>2040</v>
      </c>
      <c r="AG99" s="1">
        <f>[2]Kaikki_autot!AI99</f>
        <v>2040</v>
      </c>
      <c r="AH99" s="1">
        <f>[3]Kaikki_autot!AI99</f>
        <v>2040</v>
      </c>
      <c r="AI99" s="1">
        <f>[4]Kaikki_autot!AI99</f>
        <v>2040</v>
      </c>
      <c r="AJ99" s="1">
        <f>[5]Kaikki_autot!AI99</f>
        <v>2040</v>
      </c>
      <c r="AK99" s="1">
        <f>[6]Kaikki_autot!AI99</f>
        <v>2040</v>
      </c>
      <c r="AL99" s="1"/>
      <c r="AM99" s="1">
        <f>[1]Kaikki_autot!AR99</f>
        <v>2050</v>
      </c>
      <c r="AN99" s="1">
        <f>[2]Kaikki_autot!AS99</f>
        <v>2050</v>
      </c>
      <c r="AO99" s="1">
        <f>[3]Kaikki_autot!AS99</f>
        <v>2050</v>
      </c>
      <c r="AP99" s="1">
        <f>[4]Kaikki_autot!AS99</f>
        <v>2050</v>
      </c>
      <c r="AQ99" s="1">
        <f>[5]Kaikki_autot!AS99</f>
        <v>2050</v>
      </c>
      <c r="AR99" s="1">
        <f>[6]Kaikki_autot!AS99</f>
        <v>2050</v>
      </c>
    </row>
    <row r="100" spans="3:44" x14ac:dyDescent="0.35">
      <c r="C100" s="19" t="s">
        <v>72</v>
      </c>
      <c r="D100" s="4">
        <f>[1]Kaikki_autot!N100</f>
        <v>54.07919622577861</v>
      </c>
      <c r="E100" s="4">
        <f>[2]Kaikki_autot!O100</f>
        <v>54.081440691900944</v>
      </c>
      <c r="F100" s="4">
        <f>[3]Kaikki_autot!O100</f>
        <v>54.049219325221905</v>
      </c>
      <c r="G100" s="4">
        <f>[4]Kaikki_autot!O100</f>
        <v>54.033109031444326</v>
      </c>
      <c r="H100" s="4">
        <f>[5]Kaikki_autot!O100</f>
        <v>54.033109031444326</v>
      </c>
      <c r="I100" s="4">
        <f>[6]Kaikki_autot!O100</f>
        <v>54.033109031444326</v>
      </c>
      <c r="J100" s="4"/>
      <c r="K100" s="4">
        <f>[1]Kaikki_autot!S100</f>
        <v>51.380982477986556</v>
      </c>
      <c r="L100" s="4">
        <f>[2]Kaikki_autot!T100</f>
        <v>51.964839451657767</v>
      </c>
      <c r="M100" s="4">
        <f>[3]Kaikki_autot!T100</f>
        <v>50.861368176099745</v>
      </c>
      <c r="N100" s="4">
        <f>[4]Kaikki_autot!T100</f>
        <v>49.843244497045831</v>
      </c>
      <c r="O100" s="4">
        <f>[5]Kaikki_autot!T100</f>
        <v>49.843244497045831</v>
      </c>
      <c r="P100" s="4">
        <f>[6]Kaikki_autot!T100</f>
        <v>49.843244497045831</v>
      </c>
      <c r="Q100" s="4"/>
      <c r="R100" s="4">
        <f>[1]Kaikki_autot!X100</f>
        <v>49.054468322671802</v>
      </c>
      <c r="S100" s="4">
        <f>[2]Kaikki_autot!Y100</f>
        <v>51.430190047592312</v>
      </c>
      <c r="T100" s="4">
        <f>[3]Kaikki_autot!Y100</f>
        <v>47.599392032653327</v>
      </c>
      <c r="U100" s="4">
        <f>[4]Kaikki_autot!Y100</f>
        <v>43.773414094166455</v>
      </c>
      <c r="V100" s="4">
        <f>[5]Kaikki_autot!Y100</f>
        <v>43.773414094166455</v>
      </c>
      <c r="W100" s="4">
        <f>[6]Kaikki_autot!Y100</f>
        <v>43.773414094166455</v>
      </c>
      <c r="X100" s="4"/>
      <c r="Y100" s="4">
        <f>[1]Kaikki_autot!AC100</f>
        <v>44.435166024403927</v>
      </c>
      <c r="Z100" s="4">
        <f>[2]Kaikki_autot!AD100</f>
        <v>49.190728436669595</v>
      </c>
      <c r="AA100" s="4">
        <f>[3]Kaikki_autot!AD100</f>
        <v>42.665854725595246</v>
      </c>
      <c r="AB100" s="4">
        <f>[4]Kaikki_autot!AD100</f>
        <v>35.927468505443073</v>
      </c>
      <c r="AC100" s="4">
        <f>[5]Kaikki_autot!AD100</f>
        <v>35.927468505443073</v>
      </c>
      <c r="AD100" s="4">
        <f>[6]Kaikki_autot!AD100</f>
        <v>35.927468505443073</v>
      </c>
      <c r="AE100" s="4"/>
      <c r="AF100" s="4">
        <f>[1]Kaikki_autot!AH100</f>
        <v>40.671215336768554</v>
      </c>
      <c r="AG100" s="4">
        <f>[2]Kaikki_autot!AI100</f>
        <v>48.048145445197072</v>
      </c>
      <c r="AH100" s="4">
        <f>[3]Kaikki_autot!AI100</f>
        <v>38.910094935008736</v>
      </c>
      <c r="AI100" s="4">
        <f>[4]Kaikki_autot!AI100</f>
        <v>30.826077874208547</v>
      </c>
      <c r="AJ100" s="4">
        <f>[5]Kaikki_autot!AI100</f>
        <v>30.826077874208547</v>
      </c>
      <c r="AK100" s="4">
        <f>[6]Kaikki_autot!AI100</f>
        <v>30.826077874208547</v>
      </c>
      <c r="AL100" s="4"/>
      <c r="AM100" s="4">
        <f>[1]Kaikki_autot!AR100</f>
        <v>29.792224866694298</v>
      </c>
      <c r="AN100" s="4">
        <f>[2]Kaikki_autot!AS100</f>
        <v>41.853065563838271</v>
      </c>
      <c r="AO100" s="4">
        <f>[3]Kaikki_autot!AS100</f>
        <v>28.870660809691067</v>
      </c>
      <c r="AP100" s="4">
        <f>[4]Kaikki_autot!AS100</f>
        <v>23.091566710626868</v>
      </c>
      <c r="AQ100" s="4">
        <f>[5]Kaikki_autot!AS100</f>
        <v>23.091566710626868</v>
      </c>
      <c r="AR100" s="4">
        <f>[6]Kaikki_autot!AS100</f>
        <v>23.091566710626868</v>
      </c>
    </row>
    <row r="101" spans="3:44" x14ac:dyDescent="0.35">
      <c r="C101" t="s">
        <v>73</v>
      </c>
      <c r="D101" s="4">
        <f>[1]Kaikki_autot!N101</f>
        <v>0.25621396679876396</v>
      </c>
      <c r="E101" s="4">
        <f>[2]Kaikki_autot!O101</f>
        <v>0.25621396679876396</v>
      </c>
      <c r="F101" s="4">
        <f>[3]Kaikki_autot!O101</f>
        <v>0.25621396679876396</v>
      </c>
      <c r="G101" s="4">
        <f>[4]Kaikki_autot!O101</f>
        <v>0.25621396679876396</v>
      </c>
      <c r="H101" s="4">
        <f>[5]Kaikki_autot!O101</f>
        <v>0.25621396679876396</v>
      </c>
      <c r="I101" s="4">
        <f>[6]Kaikki_autot!O101</f>
        <v>0.25621396679876396</v>
      </c>
      <c r="J101" s="4"/>
      <c r="K101" s="4">
        <f>[1]Kaikki_autot!S101</f>
        <v>0.20694078634282095</v>
      </c>
      <c r="L101" s="4">
        <f>[2]Kaikki_autot!T101</f>
        <v>0.20694078634282095</v>
      </c>
      <c r="M101" s="4">
        <f>[3]Kaikki_autot!T101</f>
        <v>0.20694078634282095</v>
      </c>
      <c r="N101" s="4">
        <f>[4]Kaikki_autot!T101</f>
        <v>0.20694078634282095</v>
      </c>
      <c r="O101" s="4">
        <f>[5]Kaikki_autot!T101</f>
        <v>0.20694078634282095</v>
      </c>
      <c r="P101" s="4">
        <f>[6]Kaikki_autot!T101</f>
        <v>0.20694078634282095</v>
      </c>
      <c r="Q101" s="4"/>
      <c r="R101" s="4">
        <f>[1]Kaikki_autot!X101</f>
        <v>0.13391262096722711</v>
      </c>
      <c r="S101" s="4">
        <f>[2]Kaikki_autot!Y101</f>
        <v>0.13391262096722711</v>
      </c>
      <c r="T101" s="4">
        <f>[3]Kaikki_autot!Y101</f>
        <v>0.13391262096722711</v>
      </c>
      <c r="U101" s="4">
        <f>[4]Kaikki_autot!Y101</f>
        <v>0.13391262096722711</v>
      </c>
      <c r="V101" s="4">
        <f>[5]Kaikki_autot!Y101</f>
        <v>0.13391262096722711</v>
      </c>
      <c r="W101" s="4">
        <f>[6]Kaikki_autot!Y101</f>
        <v>0.13391262096722711</v>
      </c>
      <c r="X101" s="4"/>
      <c r="Y101" s="4">
        <f>[1]Kaikki_autot!AC101</f>
        <v>5.6796066273235184E-2</v>
      </c>
      <c r="Z101" s="4">
        <f>[2]Kaikki_autot!AD101</f>
        <v>5.6796066273235184E-2</v>
      </c>
      <c r="AA101" s="4">
        <f>[3]Kaikki_autot!AD101</f>
        <v>5.6796066273235184E-2</v>
      </c>
      <c r="AB101" s="4">
        <f>[4]Kaikki_autot!AD101</f>
        <v>5.6796066273235184E-2</v>
      </c>
      <c r="AC101" s="4">
        <f>[5]Kaikki_autot!AD101</f>
        <v>5.6796066273235184E-2</v>
      </c>
      <c r="AD101" s="4">
        <f>[6]Kaikki_autot!AD101</f>
        <v>5.6796066273235184E-2</v>
      </c>
      <c r="AE101" s="4"/>
      <c r="AF101" s="4">
        <f>[1]Kaikki_autot!AH101</f>
        <v>1.9256807426201089E-2</v>
      </c>
      <c r="AG101" s="4">
        <f>[2]Kaikki_autot!AI101</f>
        <v>1.9256807426201089E-2</v>
      </c>
      <c r="AH101" s="4">
        <f>[3]Kaikki_autot!AI101</f>
        <v>1.9256807426201089E-2</v>
      </c>
      <c r="AI101" s="4">
        <f>[4]Kaikki_autot!AI101</f>
        <v>1.9256807426201089E-2</v>
      </c>
      <c r="AJ101" s="4">
        <f>[5]Kaikki_autot!AI101</f>
        <v>1.9256807426201089E-2</v>
      </c>
      <c r="AK101" s="4">
        <f>[6]Kaikki_autot!AI101</f>
        <v>1.9256807426201089E-2</v>
      </c>
      <c r="AL101" s="4"/>
      <c r="AM101" s="4">
        <f>[1]Kaikki_autot!AR101</f>
        <v>8.631025733327228E-4</v>
      </c>
      <c r="AN101" s="4">
        <f>[2]Kaikki_autot!AS101</f>
        <v>8.631025733327228E-4</v>
      </c>
      <c r="AO101" s="4">
        <f>[3]Kaikki_autot!AS101</f>
        <v>8.631025733327228E-4</v>
      </c>
      <c r="AP101" s="4">
        <f>[4]Kaikki_autot!AS101</f>
        <v>8.631025733327228E-4</v>
      </c>
      <c r="AQ101" s="4">
        <f>[5]Kaikki_autot!AS101</f>
        <v>8.631025733327228E-4</v>
      </c>
      <c r="AR101" s="4">
        <f>[6]Kaikki_autot!AS101</f>
        <v>8.631025733327228E-4</v>
      </c>
    </row>
    <row r="102" spans="3:44" x14ac:dyDescent="0.35">
      <c r="C102" t="s">
        <v>74</v>
      </c>
      <c r="D102" s="4">
        <f>[1]Kaikki_autot!N102</f>
        <v>0</v>
      </c>
      <c r="E102" s="4">
        <f>[2]Kaikki_autot!O102</f>
        <v>0</v>
      </c>
      <c r="F102" s="4">
        <f>[3]Kaikki_autot!O102</f>
        <v>0</v>
      </c>
      <c r="G102" s="4">
        <f>[4]Kaikki_autot!O102</f>
        <v>0</v>
      </c>
      <c r="H102" s="4">
        <f>[5]Kaikki_autot!O102</f>
        <v>0</v>
      </c>
      <c r="I102" s="4">
        <f>[6]Kaikki_autot!O102</f>
        <v>0</v>
      </c>
      <c r="J102" s="4"/>
      <c r="K102" s="4">
        <f>[1]Kaikki_autot!S102</f>
        <v>0</v>
      </c>
      <c r="L102" s="4">
        <f>[2]Kaikki_autot!T102</f>
        <v>0</v>
      </c>
      <c r="M102" s="4">
        <f>[3]Kaikki_autot!T102</f>
        <v>0</v>
      </c>
      <c r="N102" s="4">
        <f>[4]Kaikki_autot!T102</f>
        <v>0</v>
      </c>
      <c r="O102" s="4">
        <f>[5]Kaikki_autot!T102</f>
        <v>0</v>
      </c>
      <c r="P102" s="4">
        <f>[6]Kaikki_autot!T102</f>
        <v>0</v>
      </c>
      <c r="Q102" s="4"/>
      <c r="R102" s="4">
        <f>[1]Kaikki_autot!X102</f>
        <v>0</v>
      </c>
      <c r="S102" s="4">
        <f>[2]Kaikki_autot!Y102</f>
        <v>0</v>
      </c>
      <c r="T102" s="4">
        <f>[3]Kaikki_autot!Y102</f>
        <v>0</v>
      </c>
      <c r="U102" s="4">
        <f>[4]Kaikki_autot!Y102</f>
        <v>0</v>
      </c>
      <c r="V102" s="4">
        <f>[5]Kaikki_autot!Y102</f>
        <v>0</v>
      </c>
      <c r="W102" s="4">
        <f>[6]Kaikki_autot!Y102</f>
        <v>0</v>
      </c>
      <c r="X102" s="4"/>
      <c r="Y102" s="4">
        <f>[1]Kaikki_autot!AC102</f>
        <v>0</v>
      </c>
      <c r="Z102" s="4">
        <f>[2]Kaikki_autot!AD102</f>
        <v>0</v>
      </c>
      <c r="AA102" s="4">
        <f>[3]Kaikki_autot!AD102</f>
        <v>0</v>
      </c>
      <c r="AB102" s="4">
        <f>[4]Kaikki_autot!AD102</f>
        <v>0</v>
      </c>
      <c r="AC102" s="4">
        <f>[5]Kaikki_autot!AD102</f>
        <v>0</v>
      </c>
      <c r="AD102" s="4">
        <f>[6]Kaikki_autot!AD102</f>
        <v>0</v>
      </c>
      <c r="AE102" s="4"/>
      <c r="AF102" s="4">
        <f>[1]Kaikki_autot!AH102</f>
        <v>0</v>
      </c>
      <c r="AG102" s="4">
        <f>[2]Kaikki_autot!AI102</f>
        <v>0</v>
      </c>
      <c r="AH102" s="4">
        <f>[3]Kaikki_autot!AI102</f>
        <v>0</v>
      </c>
      <c r="AI102" s="4">
        <f>[4]Kaikki_autot!AI102</f>
        <v>0</v>
      </c>
      <c r="AJ102" s="4">
        <f>[5]Kaikki_autot!AI102</f>
        <v>0</v>
      </c>
      <c r="AK102" s="4">
        <f>[6]Kaikki_autot!AI102</f>
        <v>0</v>
      </c>
      <c r="AL102" s="4"/>
      <c r="AM102" s="4">
        <f>[1]Kaikki_autot!AR102</f>
        <v>0</v>
      </c>
      <c r="AN102" s="4">
        <f>[2]Kaikki_autot!AS102</f>
        <v>0</v>
      </c>
      <c r="AO102" s="4">
        <f>[3]Kaikki_autot!AS102</f>
        <v>0</v>
      </c>
      <c r="AP102" s="4">
        <f>[4]Kaikki_autot!AS102</f>
        <v>0</v>
      </c>
      <c r="AQ102" s="4">
        <f>[5]Kaikki_autot!AS102</f>
        <v>0</v>
      </c>
      <c r="AR102" s="4">
        <f>[6]Kaikki_autot!AS102</f>
        <v>0</v>
      </c>
    </row>
    <row r="103" spans="3:44" x14ac:dyDescent="0.35">
      <c r="C103" t="s">
        <v>75</v>
      </c>
      <c r="D103" s="4">
        <f>[1]Kaikki_autot!N103</f>
        <v>109.00485768611432</v>
      </c>
      <c r="E103" s="4">
        <f>[2]Kaikki_autot!O103</f>
        <v>109.00485768611432</v>
      </c>
      <c r="F103" s="4">
        <f>[3]Kaikki_autot!O103</f>
        <v>109.00485768611432</v>
      </c>
      <c r="G103" s="4">
        <f>[4]Kaikki_autot!O103</f>
        <v>109.00485768611432</v>
      </c>
      <c r="H103" s="4">
        <f>[5]Kaikki_autot!O103</f>
        <v>108.81222595464588</v>
      </c>
      <c r="I103" s="4">
        <f>[6]Kaikki_autot!O103</f>
        <v>108.97496612755819</v>
      </c>
      <c r="J103" s="4"/>
      <c r="K103" s="4">
        <f>[1]Kaikki_autot!S103</f>
        <v>103.77206104291139</v>
      </c>
      <c r="L103" s="4">
        <f>[2]Kaikki_autot!T103</f>
        <v>103.77066130998398</v>
      </c>
      <c r="M103" s="4">
        <f>[3]Kaikki_autot!T103</f>
        <v>103.77206104291139</v>
      </c>
      <c r="N103" s="4">
        <f>[4]Kaikki_autot!T103</f>
        <v>103.77486062205287</v>
      </c>
      <c r="O103" s="4">
        <f>[5]Kaikki_autot!T103</f>
        <v>102.89967657412424</v>
      </c>
      <c r="P103" s="4">
        <f>[6]Kaikki_autot!T103</f>
        <v>102.84366441508465</v>
      </c>
      <c r="Q103" s="4"/>
      <c r="R103" s="4">
        <f>[1]Kaikki_autot!X103</f>
        <v>93.312824414369288</v>
      </c>
      <c r="S103" s="4">
        <f>[2]Kaikki_autot!Y103</f>
        <v>93.305283379163328</v>
      </c>
      <c r="T103" s="4">
        <f>[3]Kaikki_autot!Y103</f>
        <v>93.31659538909679</v>
      </c>
      <c r="U103" s="4">
        <f>[4]Kaikki_autot!Y103</f>
        <v>93.327910142220745</v>
      </c>
      <c r="V103" s="4">
        <f>[5]Kaikki_autot!Y103</f>
        <v>91.542984986428877</v>
      </c>
      <c r="W103" s="4">
        <f>[6]Kaikki_autot!Y103</f>
        <v>90.650584182989945</v>
      </c>
      <c r="X103" s="4"/>
      <c r="Y103" s="4">
        <f>[1]Kaikki_autot!AC103</f>
        <v>80.73052483994752</v>
      </c>
      <c r="Z103" s="4">
        <f>[2]Kaikki_autot!AD103</f>
        <v>80.71530518650286</v>
      </c>
      <c r="AA103" s="4">
        <f>[3]Kaikki_autot!AD103</f>
        <v>80.735961821538027</v>
      </c>
      <c r="AB103" s="4">
        <f>[4]Kaikki_autot!AD103</f>
        <v>80.756629032158514</v>
      </c>
      <c r="AC103" s="4">
        <f>[5]Kaikki_autot!AD103</f>
        <v>78.101269561796727</v>
      </c>
      <c r="AD103" s="4">
        <f>[6]Kaikki_autot!AD103</f>
        <v>76.532840644114316</v>
      </c>
      <c r="AE103" s="4"/>
      <c r="AF103" s="4">
        <f>[1]Kaikki_autot!AH103</f>
        <v>69.902501794550446</v>
      </c>
      <c r="AG103" s="4">
        <f>[2]Kaikki_autot!AI103</f>
        <v>69.878975751639032</v>
      </c>
      <c r="AH103" s="4">
        <f>[3]Kaikki_autot!AI103</f>
        <v>69.908150402173078</v>
      </c>
      <c r="AI103" s="4">
        <f>[4]Kaikki_autot!AI103</f>
        <v>69.933580437640856</v>
      </c>
      <c r="AJ103" s="4">
        <f>[5]Kaikki_autot!AI103</f>
        <v>66.749046303370847</v>
      </c>
      <c r="AK103" s="4">
        <f>[6]Kaikki_autot!AI103</f>
        <v>65.342459968256492</v>
      </c>
      <c r="AL103" s="4"/>
      <c r="AM103" s="4">
        <f>[1]Kaikki_autot!AR103</f>
        <v>53.760066188981028</v>
      </c>
      <c r="AN103" s="4">
        <f>[2]Kaikki_autot!AS103</f>
        <v>53.723168926673182</v>
      </c>
      <c r="AO103" s="4">
        <f>[3]Kaikki_autot!AS103</f>
        <v>53.762962235451056</v>
      </c>
      <c r="AP103" s="4">
        <f>[4]Kaikki_autot!AS103</f>
        <v>53.781069597453616</v>
      </c>
      <c r="AQ103" s="4">
        <f>[5]Kaikki_autot!AS103</f>
        <v>50.288296684280965</v>
      </c>
      <c r="AR103" s="4">
        <f>[6]Kaikki_autot!AS103</f>
        <v>50.977176492102835</v>
      </c>
    </row>
    <row r="104" spans="3:44" x14ac:dyDescent="0.35">
      <c r="C104" t="s">
        <v>76</v>
      </c>
      <c r="D104" s="24">
        <f>[1]Kaikki_autot!N104</f>
        <v>1.005198647690678</v>
      </c>
      <c r="E104" s="24">
        <f>[2]Kaikki_autot!O104</f>
        <v>1.005198647690678</v>
      </c>
      <c r="F104" s="24">
        <f>[3]Kaikki_autot!O104</f>
        <v>1.005198647690678</v>
      </c>
      <c r="G104" s="24">
        <f>[4]Kaikki_autot!O104</f>
        <v>1.005198647690678</v>
      </c>
      <c r="H104" s="24">
        <f>[5]Kaikki_autot!O104</f>
        <v>1.005198647690678</v>
      </c>
      <c r="I104" s="24">
        <f>[6]Kaikki_autot!O104</f>
        <v>1.0431027180418053</v>
      </c>
      <c r="J104" s="24"/>
      <c r="K104" s="24">
        <f>[1]Kaikki_autot!S104</f>
        <v>2.491955546576007</v>
      </c>
      <c r="L104" s="24">
        <f>[2]Kaikki_autot!T104</f>
        <v>2.491955546576007</v>
      </c>
      <c r="M104" s="24">
        <f>[3]Kaikki_autot!T104</f>
        <v>2.491955546576007</v>
      </c>
      <c r="N104" s="24">
        <f>[4]Kaikki_autot!T104</f>
        <v>2.491955546576007</v>
      </c>
      <c r="O104" s="24">
        <f>[5]Kaikki_autot!T104</f>
        <v>2.491955546576007</v>
      </c>
      <c r="P104" s="24">
        <f>[6]Kaikki_autot!T104</f>
        <v>3.6735364591612161</v>
      </c>
      <c r="Q104" s="24"/>
      <c r="R104" s="24">
        <f>[1]Kaikki_autot!X104</f>
        <v>3.477890094598346</v>
      </c>
      <c r="S104" s="24">
        <f>[2]Kaikki_autot!Y104</f>
        <v>3.477890094598346</v>
      </c>
      <c r="T104" s="24">
        <f>[3]Kaikki_autot!Y104</f>
        <v>3.477890094598346</v>
      </c>
      <c r="U104" s="24">
        <f>[4]Kaikki_autot!Y104</f>
        <v>3.477890094598346</v>
      </c>
      <c r="V104" s="24">
        <f>[5]Kaikki_autot!Y104</f>
        <v>3.477890094598346</v>
      </c>
      <c r="W104" s="24">
        <f>[6]Kaikki_autot!Y104</f>
        <v>6.8797380292652033</v>
      </c>
      <c r="X104" s="24"/>
      <c r="Y104" s="24">
        <f>[1]Kaikki_autot!AC104</f>
        <v>4.6557237985880215</v>
      </c>
      <c r="Z104" s="24">
        <f>[2]Kaikki_autot!AD104</f>
        <v>4.6557237985880215</v>
      </c>
      <c r="AA104" s="24">
        <f>[3]Kaikki_autot!AD104</f>
        <v>4.6557237985880215</v>
      </c>
      <c r="AB104" s="24">
        <f>[4]Kaikki_autot!AD104</f>
        <v>4.6557237985880215</v>
      </c>
      <c r="AC104" s="24">
        <f>[5]Kaikki_autot!AD104</f>
        <v>4.6557237985880215</v>
      </c>
      <c r="AD104" s="24">
        <f>[6]Kaikki_autot!AD104</f>
        <v>10.003643894749917</v>
      </c>
      <c r="AE104" s="24"/>
      <c r="AF104" s="24">
        <f>[1]Kaikki_autot!AH104</f>
        <v>6.4215580670516967</v>
      </c>
      <c r="AG104" s="24">
        <f>[2]Kaikki_autot!AI104</f>
        <v>6.4215580670516967</v>
      </c>
      <c r="AH104" s="24">
        <f>[3]Kaikki_autot!AI104</f>
        <v>6.4215580670516967</v>
      </c>
      <c r="AI104" s="24">
        <f>[4]Kaikki_autot!AI104</f>
        <v>6.4215580670516967</v>
      </c>
      <c r="AJ104" s="24">
        <f>[5]Kaikki_autot!AI104</f>
        <v>6.4215580670516967</v>
      </c>
      <c r="AK104" s="24">
        <f>[6]Kaikki_autot!AI104</f>
        <v>12.189160724995917</v>
      </c>
      <c r="AL104" s="24"/>
      <c r="AM104" s="24">
        <f>[1]Kaikki_autot!AR104</f>
        <v>11.11564807055464</v>
      </c>
      <c r="AN104" s="24">
        <f>[2]Kaikki_autot!AS104</f>
        <v>11.11564807055464</v>
      </c>
      <c r="AO104" s="24">
        <f>[3]Kaikki_autot!AS104</f>
        <v>11.11564807055464</v>
      </c>
      <c r="AP104" s="24">
        <f>[4]Kaikki_autot!AS104</f>
        <v>11.11564807055464</v>
      </c>
      <c r="AQ104" s="24">
        <f>[5]Kaikki_autot!AS104</f>
        <v>11.11564807055464</v>
      </c>
      <c r="AR104" s="24">
        <f>[6]Kaikki_autot!AS104</f>
        <v>14.49139898421384</v>
      </c>
    </row>
    <row r="105" spans="3:44" x14ac:dyDescent="0.35">
      <c r="C105" t="s">
        <v>77</v>
      </c>
      <c r="D105" s="28">
        <f>[1]Kaikki_autot!N105</f>
        <v>0.40929753823664983</v>
      </c>
      <c r="E105" s="28">
        <f>[2]Kaikki_autot!O105</f>
        <v>0.40886277957498079</v>
      </c>
      <c r="F105" s="28">
        <f>[3]Kaikki_autot!O105</f>
        <v>0.42129468297062594</v>
      </c>
      <c r="G105" s="28">
        <f>[4]Kaikki_autot!O105</f>
        <v>0.42374582187367488</v>
      </c>
      <c r="H105" s="28">
        <f>[5]Kaikki_autot!O105</f>
        <v>0.46181299363912698</v>
      </c>
      <c r="I105" s="28">
        <f>[6]Kaikki_autot!O105</f>
        <v>0.42374582187367488</v>
      </c>
      <c r="J105" s="28"/>
      <c r="K105" s="28">
        <f>[1]Kaikki_autot!S105</f>
        <v>1.91583019545851</v>
      </c>
      <c r="L105" s="28">
        <f>[2]Kaikki_autot!T105</f>
        <v>1.6613961389092062</v>
      </c>
      <c r="M105" s="28">
        <f>[3]Kaikki_autot!T105</f>
        <v>2.1342691997110905</v>
      </c>
      <c r="N105" s="28">
        <f>[4]Kaikki_autot!T105</f>
        <v>2.5432685272428324</v>
      </c>
      <c r="O105" s="28">
        <f>[5]Kaikki_autot!T105</f>
        <v>2.7210422116569353</v>
      </c>
      <c r="P105" s="28">
        <f>[6]Kaikki_autot!T105</f>
        <v>2.5432685272428324</v>
      </c>
      <c r="Q105" s="28"/>
      <c r="R105" s="28">
        <f>[1]Kaikki_autot!X105</f>
        <v>4.3845018162266998</v>
      </c>
      <c r="S105" s="28">
        <f>[2]Kaikki_autot!Y105</f>
        <v>3.2414718406051986</v>
      </c>
      <c r="T105" s="28">
        <f>[3]Kaikki_autot!Y105</f>
        <v>5.0628304039115797</v>
      </c>
      <c r="U105" s="28">
        <f>[4]Kaikki_autot!Y105</f>
        <v>6.7462497376845967</v>
      </c>
      <c r="V105" s="28">
        <f>[5]Kaikki_autot!Y105</f>
        <v>7.1249484969936008</v>
      </c>
      <c r="W105" s="28">
        <f>[6]Kaikki_autot!Y105</f>
        <v>6.7462497376845967</v>
      </c>
      <c r="X105" s="28"/>
      <c r="Y105" s="28">
        <f>[1]Kaikki_autot!AC105</f>
        <v>7.7477013531549179</v>
      </c>
      <c r="Z105" s="28">
        <f>[2]Kaikki_autot!AD105</f>
        <v>5.3191030734623972</v>
      </c>
      <c r="AA105" s="28">
        <f>[3]Kaikki_autot!AD105</f>
        <v>8.6094815084468035</v>
      </c>
      <c r="AB105" s="28">
        <f>[4]Kaikki_autot!AD105</f>
        <v>11.710633795536284</v>
      </c>
      <c r="AC105" s="28">
        <f>[5]Kaikki_autot!AD105</f>
        <v>12.289048872660738</v>
      </c>
      <c r="AD105" s="28">
        <f>[6]Kaikki_autot!AD105</f>
        <v>11.710633795536284</v>
      </c>
      <c r="AE105" s="28"/>
      <c r="AF105" s="28">
        <f>[1]Kaikki_autot!AH105</f>
        <v>12.349483665348618</v>
      </c>
      <c r="AG105" s="28">
        <f>[2]Kaikki_autot!AI105</f>
        <v>8.500294195970481</v>
      </c>
      <c r="AH105" s="28">
        <f>[3]Kaikki_autot!AI105</f>
        <v>13.22935779608291</v>
      </c>
      <c r="AI105" s="28">
        <f>[4]Kaikki_autot!AI105</f>
        <v>17.006992534045587</v>
      </c>
      <c r="AJ105" s="28">
        <f>[5]Kaikki_autot!AI105</f>
        <v>17.70665950741072</v>
      </c>
      <c r="AK105" s="28">
        <f>[6]Kaikki_autot!AI105</f>
        <v>17.006992534045587</v>
      </c>
      <c r="AL105" s="28"/>
      <c r="AM105" s="28">
        <f>[1]Kaikki_autot!AR105</f>
        <v>23.124557338824207</v>
      </c>
      <c r="AN105" s="28">
        <f>[2]Kaikki_autot!AS105</f>
        <v>16.747041912783061</v>
      </c>
      <c r="AO105" s="28">
        <f>[3]Kaikki_autot!AS105</f>
        <v>23.597588483725243</v>
      </c>
      <c r="AP105" s="28">
        <f>[4]Kaikki_autot!AS105</f>
        <v>26.324854100680408</v>
      </c>
      <c r="AQ105" s="28">
        <f>[5]Kaikki_autot!AS105</f>
        <v>27.100107379735213</v>
      </c>
      <c r="AR105" s="28">
        <f>[6]Kaikki_autot!AS105</f>
        <v>26.324854100680408</v>
      </c>
    </row>
    <row r="106" spans="3:44" x14ac:dyDescent="0.35">
      <c r="C106" t="s">
        <v>78</v>
      </c>
      <c r="D106" s="24">
        <f>[1]Kaikki_autot!N106</f>
        <v>2.0971565425560088E-5</v>
      </c>
      <c r="E106" s="24">
        <f>[2]Kaikki_autot!O106</f>
        <v>2.0971565425560088E-5</v>
      </c>
      <c r="F106" s="24">
        <f>[3]Kaikki_autot!O106</f>
        <v>2.0971565425560088E-5</v>
      </c>
      <c r="G106" s="24">
        <f>[4]Kaikki_autot!O106</f>
        <v>2.0971565425560088E-5</v>
      </c>
      <c r="H106" s="24">
        <f>[5]Kaikki_autot!O106</f>
        <v>2.0971565425560088E-5</v>
      </c>
      <c r="I106" s="24">
        <f>[6]Kaikki_autot!O106</f>
        <v>2.0971565425560088E-5</v>
      </c>
      <c r="J106" s="24"/>
      <c r="K106" s="24">
        <f>[1]Kaikki_autot!S106</f>
        <v>1.7290965176440095E-5</v>
      </c>
      <c r="L106" s="24">
        <f>[2]Kaikki_autot!T106</f>
        <v>1.7290965176440095E-5</v>
      </c>
      <c r="M106" s="24">
        <f>[3]Kaikki_autot!T106</f>
        <v>1.7290965176440095E-5</v>
      </c>
      <c r="N106" s="24">
        <f>[4]Kaikki_autot!T106</f>
        <v>1.7290965176440095E-5</v>
      </c>
      <c r="O106" s="24">
        <f>[5]Kaikki_autot!T106</f>
        <v>1.7290965176440095E-5</v>
      </c>
      <c r="P106" s="24">
        <f>[6]Kaikki_autot!T106</f>
        <v>1.7290965176440095E-5</v>
      </c>
      <c r="Q106" s="24"/>
      <c r="R106" s="24">
        <f>[1]Kaikki_autot!X106</f>
        <v>1.1613756499258499E-5</v>
      </c>
      <c r="S106" s="24">
        <f>[2]Kaikki_autot!Y106</f>
        <v>1.1613756499258499E-5</v>
      </c>
      <c r="T106" s="24">
        <f>[3]Kaikki_autot!Y106</f>
        <v>1.1613756499258499E-5</v>
      </c>
      <c r="U106" s="24">
        <f>[4]Kaikki_autot!Y106</f>
        <v>1.1613756499258499E-5</v>
      </c>
      <c r="V106" s="24">
        <f>[5]Kaikki_autot!Y106</f>
        <v>1.1613756499258499E-5</v>
      </c>
      <c r="W106" s="24">
        <f>[6]Kaikki_autot!Y106</f>
        <v>1.1613756499258499E-5</v>
      </c>
      <c r="X106" s="24"/>
      <c r="Y106" s="24">
        <f>[1]Kaikki_autot!AC106</f>
        <v>5.6877462947342922E-6</v>
      </c>
      <c r="Z106" s="24">
        <f>[2]Kaikki_autot!AD106</f>
        <v>5.6877462947342922E-6</v>
      </c>
      <c r="AA106" s="24">
        <f>[3]Kaikki_autot!AD106</f>
        <v>5.6877462947342922E-6</v>
      </c>
      <c r="AB106" s="24">
        <f>[4]Kaikki_autot!AD106</f>
        <v>5.6877462947342922E-6</v>
      </c>
      <c r="AC106" s="24">
        <f>[5]Kaikki_autot!AD106</f>
        <v>5.6877462947342922E-6</v>
      </c>
      <c r="AD106" s="24">
        <f>[6]Kaikki_autot!AD106</f>
        <v>5.6877462947342922E-6</v>
      </c>
      <c r="AE106" s="24"/>
      <c r="AF106" s="24">
        <f>[1]Kaikki_autot!AH106</f>
        <v>1.9079538290249518E-6</v>
      </c>
      <c r="AG106" s="24">
        <f>[2]Kaikki_autot!AI106</f>
        <v>1.9079538290249518E-6</v>
      </c>
      <c r="AH106" s="24">
        <f>[3]Kaikki_autot!AI106</f>
        <v>1.9079538290249518E-6</v>
      </c>
      <c r="AI106" s="24">
        <f>[4]Kaikki_autot!AI106</f>
        <v>1.9079538290249518E-6</v>
      </c>
      <c r="AJ106" s="24">
        <f>[5]Kaikki_autot!AI106</f>
        <v>1.9079538290249518E-6</v>
      </c>
      <c r="AK106" s="24">
        <f>[6]Kaikki_autot!AI106</f>
        <v>1.9079538290249518E-6</v>
      </c>
      <c r="AL106" s="24"/>
      <c r="AM106" s="24">
        <f>[1]Kaikki_autot!AR106</f>
        <v>0</v>
      </c>
      <c r="AN106" s="24">
        <f>[2]Kaikki_autot!AS106</f>
        <v>0</v>
      </c>
      <c r="AO106" s="24">
        <f>[3]Kaikki_autot!AS106</f>
        <v>0</v>
      </c>
      <c r="AP106" s="24">
        <f>[4]Kaikki_autot!AS106</f>
        <v>0</v>
      </c>
      <c r="AQ106" s="24">
        <f>[5]Kaikki_autot!AS106</f>
        <v>0</v>
      </c>
      <c r="AR106" s="24">
        <f>[6]Kaikki_autot!AS106</f>
        <v>0</v>
      </c>
    </row>
    <row r="107" spans="3:44" x14ac:dyDescent="0.35">
      <c r="C107" s="1" t="s">
        <v>42</v>
      </c>
      <c r="D107" s="7">
        <f>[1]Kaikki_autot!N107</f>
        <v>164.75478503618444</v>
      </c>
      <c r="E107" s="7">
        <f>[2]Kaikki_autot!O107</f>
        <v>164.75659474364511</v>
      </c>
      <c r="F107" s="7">
        <f>[3]Kaikki_autot!O107</f>
        <v>164.73680528036172</v>
      </c>
      <c r="G107" s="7">
        <f>[4]Kaikki_autot!O107</f>
        <v>164.72314612548718</v>
      </c>
      <c r="H107" s="7">
        <f>[5]Kaikki_autot!O107</f>
        <v>164.5685815657842</v>
      </c>
      <c r="I107" s="7">
        <f>[6]Kaikki_autot!O107</f>
        <v>164.73115863728216</v>
      </c>
      <c r="J107" s="7"/>
      <c r="K107" s="7">
        <f>[1]Kaikki_autot!S107</f>
        <v>159.76778734024049</v>
      </c>
      <c r="L107" s="7">
        <f>[2]Kaikki_autot!T107</f>
        <v>160.09581052443497</v>
      </c>
      <c r="M107" s="7">
        <f>[3]Kaikki_autot!T107</f>
        <v>159.46661204260624</v>
      </c>
      <c r="N107" s="7">
        <f>[4]Kaikki_autot!T107</f>
        <v>158.86028727022557</v>
      </c>
      <c r="O107" s="7">
        <f>[5]Kaikki_autot!T107</f>
        <v>158.16287690671103</v>
      </c>
      <c r="P107" s="7">
        <f>[6]Kaikki_autot!T107</f>
        <v>159.11067197584256</v>
      </c>
      <c r="Q107" s="7"/>
      <c r="R107" s="7">
        <f>[1]Kaikki_autot!X107</f>
        <v>150.36360888258986</v>
      </c>
      <c r="S107" s="7">
        <f>[2]Kaikki_autot!Y107</f>
        <v>151.58875959668288</v>
      </c>
      <c r="T107" s="7">
        <f>[3]Kaikki_autot!Y107</f>
        <v>149.59063215498378</v>
      </c>
      <c r="U107" s="7">
        <f>[4]Kaikki_autot!Y107</f>
        <v>147.45938830339387</v>
      </c>
      <c r="V107" s="7">
        <f>[5]Kaikki_autot!Y107</f>
        <v>146.05316190691099</v>
      </c>
      <c r="W107" s="7">
        <f>[6]Kaikki_autot!Y107</f>
        <v>148.18391027882993</v>
      </c>
      <c r="X107" s="7"/>
      <c r="Y107" s="7">
        <f>[1]Kaikki_autot!AC107</f>
        <v>137.62591777011392</v>
      </c>
      <c r="Z107" s="7">
        <f>[2]Kaikki_autot!AD107</f>
        <v>139.93766224924241</v>
      </c>
      <c r="AA107" s="7">
        <f>[3]Kaikki_autot!AD107</f>
        <v>136.72382360818762</v>
      </c>
      <c r="AB107" s="7">
        <f>[4]Kaikki_autot!AD107</f>
        <v>133.10725688574544</v>
      </c>
      <c r="AC107" s="7">
        <f>[5]Kaikki_autot!AD107</f>
        <v>131.0303124925081</v>
      </c>
      <c r="AD107" s="7">
        <f>[6]Kaikki_autot!AD107</f>
        <v>134.23138859386313</v>
      </c>
      <c r="AE107" s="7"/>
      <c r="AF107" s="7">
        <f>[1]Kaikki_autot!AH107</f>
        <v>129.36401757909934</v>
      </c>
      <c r="AG107" s="7">
        <f>[2]Kaikki_autot!AI107</f>
        <v>132.86823217523829</v>
      </c>
      <c r="AH107" s="7">
        <f>[3]Kaikki_autot!AI107</f>
        <v>128.48841991569643</v>
      </c>
      <c r="AI107" s="7">
        <f>[4]Kaikki_autot!AI107</f>
        <v>124.20746762832671</v>
      </c>
      <c r="AJ107" s="7">
        <f>[5]Kaikki_autot!AI107</f>
        <v>121.72260046742184</v>
      </c>
      <c r="AK107" s="7">
        <f>[6]Kaikki_autot!AI107</f>
        <v>125.38394981688658</v>
      </c>
      <c r="AL107" s="7"/>
      <c r="AM107" s="7">
        <f>[1]Kaikki_autot!AR107</f>
        <v>117.7933595676275</v>
      </c>
      <c r="AN107" s="7">
        <f>[2]Kaikki_autot!AS107</f>
        <v>123.43978757642249</v>
      </c>
      <c r="AO107" s="7">
        <f>[3]Kaikki_autot!AS107</f>
        <v>117.34772270199534</v>
      </c>
      <c r="AP107" s="7">
        <f>[4]Kaikki_autot!AS107</f>
        <v>114.31400158188887</v>
      </c>
      <c r="AQ107" s="7">
        <f>[5]Kaikki_autot!AS107</f>
        <v>111.59648194777103</v>
      </c>
      <c r="AR107" s="7">
        <f>[6]Kaikki_autot!AS107</f>
        <v>114.8858593901973</v>
      </c>
    </row>
    <row r="108" spans="3:44" x14ac:dyDescent="0.35">
      <c r="C108" s="20"/>
      <c r="D108">
        <f>[1]Kaikki_autot!N108</f>
        <v>0</v>
      </c>
      <c r="E108">
        <f>[2]Kaikki_autot!O108</f>
        <v>0</v>
      </c>
      <c r="F108">
        <f>[3]Kaikki_autot!O108</f>
        <v>0</v>
      </c>
      <c r="G108">
        <f>[4]Kaikki_autot!O108</f>
        <v>0</v>
      </c>
      <c r="H108">
        <f>[5]Kaikki_autot!O108</f>
        <v>0</v>
      </c>
      <c r="I108">
        <f>[6]Kaikki_autot!O108</f>
        <v>0</v>
      </c>
      <c r="K108">
        <f>[1]Kaikki_autot!S108</f>
        <v>0</v>
      </c>
      <c r="L108">
        <f>[2]Kaikki_autot!T108</f>
        <v>0</v>
      </c>
      <c r="M108">
        <f>[3]Kaikki_autot!T108</f>
        <v>0</v>
      </c>
      <c r="N108">
        <f>[4]Kaikki_autot!T108</f>
        <v>0</v>
      </c>
      <c r="O108">
        <f>[5]Kaikki_autot!T108</f>
        <v>0</v>
      </c>
      <c r="P108">
        <f>[6]Kaikki_autot!T108</f>
        <v>0</v>
      </c>
      <c r="R108">
        <f>[1]Kaikki_autot!X108</f>
        <v>0</v>
      </c>
      <c r="S108">
        <f>[2]Kaikki_autot!Y108</f>
        <v>0</v>
      </c>
      <c r="T108">
        <f>[3]Kaikki_autot!Y108</f>
        <v>0</v>
      </c>
      <c r="U108">
        <f>[4]Kaikki_autot!Y108</f>
        <v>0</v>
      </c>
      <c r="V108">
        <f>[5]Kaikki_autot!Y108</f>
        <v>0</v>
      </c>
      <c r="W108">
        <f>[6]Kaikki_autot!Y108</f>
        <v>0</v>
      </c>
      <c r="Y108">
        <f>[1]Kaikki_autot!AC108</f>
        <v>0</v>
      </c>
      <c r="Z108">
        <f>[2]Kaikki_autot!AD108</f>
        <v>0</v>
      </c>
      <c r="AA108">
        <f>[3]Kaikki_autot!AD108</f>
        <v>0</v>
      </c>
      <c r="AB108">
        <f>[4]Kaikki_autot!AD108</f>
        <v>0</v>
      </c>
      <c r="AC108">
        <f>[5]Kaikki_autot!AD108</f>
        <v>0</v>
      </c>
      <c r="AD108">
        <f>[6]Kaikki_autot!AD108</f>
        <v>0</v>
      </c>
      <c r="AF108">
        <f>[1]Kaikki_autot!AH108</f>
        <v>0</v>
      </c>
      <c r="AG108">
        <f>[2]Kaikki_autot!AI108</f>
        <v>0</v>
      </c>
      <c r="AH108">
        <f>[3]Kaikki_autot!AI108</f>
        <v>0</v>
      </c>
      <c r="AI108">
        <f>[4]Kaikki_autot!AI108</f>
        <v>0</v>
      </c>
      <c r="AJ108">
        <f>[5]Kaikki_autot!AI108</f>
        <v>0</v>
      </c>
      <c r="AK108">
        <f>[6]Kaikki_autot!AI108</f>
        <v>0</v>
      </c>
      <c r="AM108">
        <f>[1]Kaikki_autot!AR108</f>
        <v>0</v>
      </c>
      <c r="AN108">
        <f>[2]Kaikki_autot!AS108</f>
        <v>0</v>
      </c>
      <c r="AO108">
        <f>[3]Kaikki_autot!AS108</f>
        <v>0</v>
      </c>
      <c r="AP108">
        <f>[4]Kaikki_autot!AS108</f>
        <v>0</v>
      </c>
      <c r="AQ108">
        <f>[5]Kaikki_autot!AS108</f>
        <v>0</v>
      </c>
      <c r="AR108">
        <f>[6]Kaikki_autot!AS108</f>
        <v>0</v>
      </c>
    </row>
    <row r="109" spans="3:44" x14ac:dyDescent="0.35">
      <c r="C109" s="1" t="s">
        <v>71</v>
      </c>
      <c r="D109">
        <f>[1]Kaikki_autot!N109</f>
        <v>0</v>
      </c>
      <c r="E109">
        <f>[2]Kaikki_autot!O109</f>
        <v>0</v>
      </c>
      <c r="F109">
        <f>[3]Kaikki_autot!O109</f>
        <v>0</v>
      </c>
      <c r="G109">
        <f>[4]Kaikki_autot!O109</f>
        <v>0</v>
      </c>
      <c r="H109">
        <f>[5]Kaikki_autot!O109</f>
        <v>0</v>
      </c>
      <c r="I109">
        <f>[6]Kaikki_autot!O109</f>
        <v>0</v>
      </c>
      <c r="K109">
        <f>[1]Kaikki_autot!S109</f>
        <v>0</v>
      </c>
      <c r="L109">
        <f>[2]Kaikki_autot!T109</f>
        <v>0</v>
      </c>
      <c r="M109">
        <f>[3]Kaikki_autot!T109</f>
        <v>0</v>
      </c>
      <c r="N109">
        <f>[4]Kaikki_autot!T109</f>
        <v>0</v>
      </c>
      <c r="O109">
        <f>[5]Kaikki_autot!T109</f>
        <v>0</v>
      </c>
      <c r="P109">
        <f>[6]Kaikki_autot!T109</f>
        <v>0</v>
      </c>
      <c r="R109">
        <f>[1]Kaikki_autot!X109</f>
        <v>0</v>
      </c>
      <c r="S109">
        <f>[2]Kaikki_autot!Y109</f>
        <v>0</v>
      </c>
      <c r="T109">
        <f>[3]Kaikki_autot!Y109</f>
        <v>0</v>
      </c>
      <c r="U109">
        <f>[4]Kaikki_autot!Y109</f>
        <v>0</v>
      </c>
      <c r="V109">
        <f>[5]Kaikki_autot!Y109</f>
        <v>0</v>
      </c>
      <c r="W109">
        <f>[6]Kaikki_autot!Y109</f>
        <v>0</v>
      </c>
      <c r="Y109">
        <f>[1]Kaikki_autot!AC109</f>
        <v>0</v>
      </c>
      <c r="Z109">
        <f>[2]Kaikki_autot!AD109</f>
        <v>0</v>
      </c>
      <c r="AA109">
        <f>[3]Kaikki_autot!AD109</f>
        <v>0</v>
      </c>
      <c r="AB109">
        <f>[4]Kaikki_autot!AD109</f>
        <v>0</v>
      </c>
      <c r="AC109">
        <f>[5]Kaikki_autot!AD109</f>
        <v>0</v>
      </c>
      <c r="AD109">
        <f>[6]Kaikki_autot!AD109</f>
        <v>0</v>
      </c>
      <c r="AF109">
        <f>[1]Kaikki_autot!AH109</f>
        <v>0</v>
      </c>
      <c r="AG109">
        <f>[2]Kaikki_autot!AI109</f>
        <v>0</v>
      </c>
      <c r="AH109">
        <f>[3]Kaikki_autot!AI109</f>
        <v>0</v>
      </c>
      <c r="AI109">
        <f>[4]Kaikki_autot!AI109</f>
        <v>0</v>
      </c>
      <c r="AJ109">
        <f>[5]Kaikki_autot!AI109</f>
        <v>0</v>
      </c>
      <c r="AK109">
        <f>[6]Kaikki_autot!AI109</f>
        <v>0</v>
      </c>
      <c r="AM109">
        <f>[1]Kaikki_autot!AR109</f>
        <v>0</v>
      </c>
      <c r="AN109">
        <f>[2]Kaikki_autot!AS109</f>
        <v>0</v>
      </c>
      <c r="AO109">
        <f>[3]Kaikki_autot!AS109</f>
        <v>0</v>
      </c>
      <c r="AP109">
        <f>[4]Kaikki_autot!AS109</f>
        <v>0</v>
      </c>
      <c r="AQ109">
        <f>[5]Kaikki_autot!AS109</f>
        <v>0</v>
      </c>
      <c r="AR109">
        <f>[6]Kaikki_autot!AS109</f>
        <v>0</v>
      </c>
    </row>
    <row r="110" spans="3:44" x14ac:dyDescent="0.35">
      <c r="D110" s="1">
        <f>[1]Kaikki_autot!N110</f>
        <v>2020</v>
      </c>
      <c r="E110" s="1">
        <f>[2]Kaikki_autot!O110</f>
        <v>2020</v>
      </c>
      <c r="F110" s="1">
        <f>[3]Kaikki_autot!O110</f>
        <v>2020</v>
      </c>
      <c r="G110" s="1">
        <f>[4]Kaikki_autot!O110</f>
        <v>2020</v>
      </c>
      <c r="H110" s="1">
        <f>[5]Kaikki_autot!O110</f>
        <v>2020</v>
      </c>
      <c r="I110" s="1">
        <f>[6]Kaikki_autot!O110</f>
        <v>2020</v>
      </c>
      <c r="J110" s="1"/>
      <c r="K110" s="1">
        <f>[1]Kaikki_autot!S110</f>
        <v>2025</v>
      </c>
      <c r="L110" s="1">
        <f>[2]Kaikki_autot!T110</f>
        <v>2025</v>
      </c>
      <c r="M110" s="1">
        <f>[3]Kaikki_autot!T110</f>
        <v>2025</v>
      </c>
      <c r="N110" s="1">
        <f>[4]Kaikki_autot!T110</f>
        <v>2025</v>
      </c>
      <c r="O110" s="1">
        <f>[5]Kaikki_autot!T110</f>
        <v>2025</v>
      </c>
      <c r="P110" s="1">
        <f>[6]Kaikki_autot!T110</f>
        <v>2025</v>
      </c>
      <c r="Q110" s="1"/>
      <c r="R110" s="1">
        <f>[1]Kaikki_autot!X110</f>
        <v>2030</v>
      </c>
      <c r="S110" s="1">
        <f>[2]Kaikki_autot!Y110</f>
        <v>2030</v>
      </c>
      <c r="T110" s="1">
        <f>[3]Kaikki_autot!Y110</f>
        <v>2030</v>
      </c>
      <c r="U110" s="1">
        <f>[4]Kaikki_autot!Y110</f>
        <v>2030</v>
      </c>
      <c r="V110" s="1">
        <f>[5]Kaikki_autot!Y110</f>
        <v>2030</v>
      </c>
      <c r="W110" s="1">
        <f>[6]Kaikki_autot!Y110</f>
        <v>2030</v>
      </c>
      <c r="X110" s="1"/>
      <c r="Y110" s="1">
        <f>[1]Kaikki_autot!AC110</f>
        <v>2035</v>
      </c>
      <c r="Z110" s="1">
        <f>[2]Kaikki_autot!AD110</f>
        <v>2035</v>
      </c>
      <c r="AA110" s="1">
        <f>[3]Kaikki_autot!AD110</f>
        <v>2035</v>
      </c>
      <c r="AB110" s="1">
        <f>[4]Kaikki_autot!AD110</f>
        <v>2035</v>
      </c>
      <c r="AC110" s="1">
        <f>[5]Kaikki_autot!AD110</f>
        <v>2035</v>
      </c>
      <c r="AD110" s="1">
        <f>[6]Kaikki_autot!AD110</f>
        <v>2035</v>
      </c>
      <c r="AE110" s="1"/>
      <c r="AF110" s="1">
        <f>[1]Kaikki_autot!AH110</f>
        <v>2040</v>
      </c>
      <c r="AG110" s="1">
        <f>[2]Kaikki_autot!AI110</f>
        <v>2040</v>
      </c>
      <c r="AH110" s="1">
        <f>[3]Kaikki_autot!AI110</f>
        <v>2040</v>
      </c>
      <c r="AI110" s="1">
        <f>[4]Kaikki_autot!AI110</f>
        <v>2040</v>
      </c>
      <c r="AJ110" s="1">
        <f>[5]Kaikki_autot!AI110</f>
        <v>2040</v>
      </c>
      <c r="AK110" s="1">
        <f>[6]Kaikki_autot!AI110</f>
        <v>2040</v>
      </c>
      <c r="AL110" s="1"/>
      <c r="AM110" s="1">
        <f>[1]Kaikki_autot!AR110</f>
        <v>2050</v>
      </c>
      <c r="AN110" s="1">
        <f>[2]Kaikki_autot!AS110</f>
        <v>2050</v>
      </c>
      <c r="AO110" s="1">
        <f>[3]Kaikki_autot!AS110</f>
        <v>2050</v>
      </c>
      <c r="AP110" s="1">
        <f>[4]Kaikki_autot!AS110</f>
        <v>2050</v>
      </c>
      <c r="AQ110" s="1">
        <f>[5]Kaikki_autot!AS110</f>
        <v>2050</v>
      </c>
      <c r="AR110" s="1">
        <f>[6]Kaikki_autot!AS110</f>
        <v>2050</v>
      </c>
    </row>
    <row r="111" spans="3:44" x14ac:dyDescent="0.35">
      <c r="C111" t="s">
        <v>38</v>
      </c>
      <c r="D111" s="4">
        <f>[1]Kaikki_autot!N111</f>
        <v>88.598160219179533</v>
      </c>
      <c r="E111" s="4">
        <f>[2]Kaikki_autot!O111</f>
        <v>88.599969926640199</v>
      </c>
      <c r="F111" s="4">
        <f>[3]Kaikki_autot!O111</f>
        <v>88.580180463356811</v>
      </c>
      <c r="G111" s="4">
        <f>[4]Kaikki_autot!O111</f>
        <v>88.56652130848228</v>
      </c>
      <c r="H111" s="4">
        <f>[5]Kaikki_autot!O111</f>
        <v>88.56652130848228</v>
      </c>
      <c r="I111" s="4">
        <f>[6]Kaikki_autot!O111</f>
        <v>88.56652130848228</v>
      </c>
      <c r="J111" s="4"/>
      <c r="K111" s="4">
        <f>[1]Kaikki_autot!S111</f>
        <v>82.995572385192887</v>
      </c>
      <c r="L111" s="4">
        <f>[2]Kaikki_autot!T111</f>
        <v>83.324610683456157</v>
      </c>
      <c r="M111" s="4">
        <f>[3]Kaikki_autot!T111</f>
        <v>82.694397087558656</v>
      </c>
      <c r="N111" s="4">
        <f>[4]Kaikki_autot!T111</f>
        <v>82.0860420048827</v>
      </c>
      <c r="O111" s="4">
        <f>[5]Kaikki_autot!T111</f>
        <v>82.085657365271317</v>
      </c>
      <c r="P111" s="4">
        <f>[6]Kaikki_autot!T111</f>
        <v>82.085657365271317</v>
      </c>
      <c r="Q111" s="4"/>
      <c r="R111" s="4">
        <f>[1]Kaikki_autot!X111</f>
        <v>75.96209090532443</v>
      </c>
      <c r="S111" s="4">
        <f>[2]Kaikki_autot!Y111</f>
        <v>77.1930002597948</v>
      </c>
      <c r="T111" s="4">
        <f>[3]Kaikki_autot!Y111</f>
        <v>75.186234508450838</v>
      </c>
      <c r="U111" s="4">
        <f>[4]Kaikki_autot!Y111</f>
        <v>73.046350252404579</v>
      </c>
      <c r="V111" s="4">
        <f>[5]Kaikki_autot!Y111</f>
        <v>73.045755896655834</v>
      </c>
      <c r="W111" s="4">
        <f>[6]Kaikki_autot!Y111</f>
        <v>73.045458730792049</v>
      </c>
      <c r="X111" s="4"/>
      <c r="Y111" s="4">
        <f>[1]Kaikki_autot!AC111</f>
        <v>66.666220986969833</v>
      </c>
      <c r="Z111" s="4">
        <f>[2]Kaikki_autot!AD111</f>
        <v>68.990309932066239</v>
      </c>
      <c r="AA111" s="4">
        <f>[3]Kaikki_autot!AD111</f>
        <v>65.759716958915106</v>
      </c>
      <c r="AB111" s="4">
        <f>[4]Kaikki_autot!AD111</f>
        <v>62.126387326654744</v>
      </c>
      <c r="AC111" s="4">
        <f>[5]Kaikki_autot!AD111</f>
        <v>62.125565202487607</v>
      </c>
      <c r="AD111" s="4">
        <f>[6]Kaikki_autot!AD111</f>
        <v>62.125154173630555</v>
      </c>
      <c r="AE111" s="4"/>
      <c r="AF111" s="4">
        <f>[1]Kaikki_autot!AH111</f>
        <v>61.592530659630356</v>
      </c>
      <c r="AG111" s="4">
        <f>[2]Kaikki_autot!AI111</f>
        <v>65.116723681416047</v>
      </c>
      <c r="AH111" s="4">
        <f>[3]Kaikki_autot!AI111</f>
        <v>60.712136172221761</v>
      </c>
      <c r="AI111" s="4">
        <f>[4]Kaikki_autot!AI111</f>
        <v>56.40958857982347</v>
      </c>
      <c r="AJ111" s="4">
        <f>[5]Kaikki_autot!AI111</f>
        <v>56.40873617642324</v>
      </c>
      <c r="AK111" s="4">
        <f>[6]Kaikki_autot!AI111</f>
        <v>56.408310026395739</v>
      </c>
      <c r="AL111" s="4"/>
      <c r="AM111" s="4">
        <f>[1]Kaikki_autot!AR111</f>
        <v>53.848662633234675</v>
      </c>
      <c r="AN111" s="4">
        <f>[2]Kaikki_autot!AS111</f>
        <v>59.528735700569058</v>
      </c>
      <c r="AO111" s="4">
        <f>[3]Kaikki_autot!AS111</f>
        <v>53.4003849848744</v>
      </c>
      <c r="AP111" s="4">
        <f>[4]Kaikki_autot!AS111</f>
        <v>50.350152524455268</v>
      </c>
      <c r="AQ111" s="4">
        <f>[5]Kaikki_autot!AS111</f>
        <v>50.349641680558399</v>
      </c>
      <c r="AR111" s="4">
        <f>[6]Kaikki_autot!AS111</f>
        <v>50.349769381210322</v>
      </c>
    </row>
    <row r="112" spans="3:44" x14ac:dyDescent="0.35">
      <c r="C112" t="s">
        <v>39</v>
      </c>
      <c r="D112" s="4">
        <f>[1]Kaikki_autot!N112</f>
        <v>13.336800917713356</v>
      </c>
      <c r="E112" s="4">
        <f>[2]Kaikki_autot!O112</f>
        <v>13.336800917713356</v>
      </c>
      <c r="F112" s="4">
        <f>[3]Kaikki_autot!O112</f>
        <v>13.336800917713356</v>
      </c>
      <c r="G112" s="4">
        <f>[4]Kaikki_autot!O112</f>
        <v>13.336800917713356</v>
      </c>
      <c r="H112" s="4">
        <f>[5]Kaikki_autot!O112</f>
        <v>13.336800917713356</v>
      </c>
      <c r="I112" s="4">
        <f>[6]Kaikki_autot!O112</f>
        <v>13.336800917713356</v>
      </c>
      <c r="J112" s="4"/>
      <c r="K112" s="4">
        <f>[1]Kaikki_autot!S112</f>
        <v>11.972200186804455</v>
      </c>
      <c r="L112" s="4">
        <f>[2]Kaikki_autot!T112</f>
        <v>11.972043043599959</v>
      </c>
      <c r="M112" s="4">
        <f>[3]Kaikki_autot!T112</f>
        <v>11.972200186804455</v>
      </c>
      <c r="N112" s="4">
        <f>[4]Kaikki_autot!T112</f>
        <v>11.972514485931756</v>
      </c>
      <c r="O112" s="4">
        <f>[5]Kaikki_autot!T112</f>
        <v>11.972357334248331</v>
      </c>
      <c r="P112" s="4">
        <f>[6]Kaikki_autot!T112</f>
        <v>11.972357334248331</v>
      </c>
      <c r="Q112" s="4"/>
      <c r="R112" s="4">
        <f>[1]Kaikki_autot!X112</f>
        <v>10.588157127615004</v>
      </c>
      <c r="S112" s="4">
        <f>[2]Kaikki_autot!Y112</f>
        <v>10.587345680699675</v>
      </c>
      <c r="T112" s="4">
        <f>[3]Kaikki_autot!Y112</f>
        <v>10.588562900261175</v>
      </c>
      <c r="U112" s="4">
        <f>[4]Kaikki_autot!Y112</f>
        <v>10.589780415001442</v>
      </c>
      <c r="V112" s="4">
        <f>[5]Kaikki_autot!Y112</f>
        <v>10.589509830655498</v>
      </c>
      <c r="W112" s="4">
        <f>[6]Kaikki_autot!Y112</f>
        <v>10.58937454395042</v>
      </c>
      <c r="X112" s="4"/>
      <c r="Y112" s="4">
        <f>[1]Kaikki_autot!AC112</f>
        <v>9.6207834679959525</v>
      </c>
      <c r="Z112" s="4">
        <f>[2]Kaikki_autot!AD112</f>
        <v>9.6191411934419389</v>
      </c>
      <c r="AA112" s="4">
        <f>[3]Kaikki_autot!AD112</f>
        <v>9.6213701447260878</v>
      </c>
      <c r="AB112" s="4">
        <f>[4]Kaikki_autot!AD112</f>
        <v>9.6236002371672775</v>
      </c>
      <c r="AC112" s="4">
        <f>[5]Kaikki_autot!AD112</f>
        <v>9.6231306491453328</v>
      </c>
      <c r="AD112" s="4">
        <f>[6]Kaikki_autot!AD112</f>
        <v>9.6228958741129667</v>
      </c>
      <c r="AE112" s="4"/>
      <c r="AF112" s="4">
        <f>[1]Kaikki_autot!AH112</f>
        <v>8.9921538885740624</v>
      </c>
      <c r="AG112" s="4">
        <f>[2]Kaikki_autot!AI112</f>
        <v>8.9895878060387187</v>
      </c>
      <c r="AH112" s="4">
        <f>[3]Kaikki_autot!AI112</f>
        <v>8.9927700055055855</v>
      </c>
      <c r="AI112" s="4">
        <f>[4]Kaikki_autot!AI112</f>
        <v>8.9955437643622176</v>
      </c>
      <c r="AJ112" s="4">
        <f>[5]Kaikki_autot!AI112</f>
        <v>8.9949271991255522</v>
      </c>
      <c r="AK112" s="4">
        <f>[6]Kaikki_autot!AI112</f>
        <v>8.9946189538833448</v>
      </c>
      <c r="AL112" s="4"/>
      <c r="AM112" s="4">
        <f>[1]Kaikki_autot!AR112</f>
        <v>8.2772399345081578</v>
      </c>
      <c r="AN112" s="4">
        <f>[2]Kaikki_autot!AS112</f>
        <v>8.2731109742391062</v>
      </c>
      <c r="AO112" s="4">
        <f>[3]Kaikki_autot!AS112</f>
        <v>8.277564014400923</v>
      </c>
      <c r="AP112" s="4">
        <f>[4]Kaikki_autot!AS112</f>
        <v>8.2795903050688366</v>
      </c>
      <c r="AQ112" s="4">
        <f>[5]Kaikki_autot!AS112</f>
        <v>8.2789417435689945</v>
      </c>
      <c r="AR112" s="4">
        <f>[6]Kaikki_autot!AS112</f>
        <v>8.2791038708388864</v>
      </c>
    </row>
    <row r="113" spans="3:44" x14ac:dyDescent="0.35">
      <c r="C113" t="s">
        <v>40</v>
      </c>
      <c r="D113" s="4">
        <f>[1]Kaikki_autot!N113</f>
        <v>7.9514279721755639</v>
      </c>
      <c r="E113" s="4">
        <f>[2]Kaikki_autot!O113</f>
        <v>7.9514279721755639</v>
      </c>
      <c r="F113" s="4">
        <f>[3]Kaikki_autot!O113</f>
        <v>7.9514279721755639</v>
      </c>
      <c r="G113" s="4">
        <f>[4]Kaikki_autot!O113</f>
        <v>7.9514279721755639</v>
      </c>
      <c r="H113" s="4">
        <f>[5]Kaikki_autot!O113</f>
        <v>7.9514279721755639</v>
      </c>
      <c r="I113" s="4">
        <f>[6]Kaikki_autot!O113</f>
        <v>7.9514279721755639</v>
      </c>
      <c r="J113" s="4"/>
      <c r="K113" s="4">
        <f>[1]Kaikki_autot!S113</f>
        <v>7.8807225563195527</v>
      </c>
      <c r="L113" s="4">
        <f>[2]Kaikki_autot!T113</f>
        <v>7.8806198020064357</v>
      </c>
      <c r="M113" s="4">
        <f>[3]Kaikki_autot!T113</f>
        <v>7.8807225563195527</v>
      </c>
      <c r="N113" s="4">
        <f>[4]Kaikki_autot!T113</f>
        <v>7.8809280732621536</v>
      </c>
      <c r="O113" s="4">
        <f>[5]Kaikki_autot!T113</f>
        <v>7.8808253134047543</v>
      </c>
      <c r="P113" s="4">
        <f>[6]Kaikki_autot!T113</f>
        <v>7.8808253134047543</v>
      </c>
      <c r="Q113" s="4"/>
      <c r="R113" s="4">
        <f>[1]Kaikki_autot!X113</f>
        <v>7.48417899050866</v>
      </c>
      <c r="S113" s="4">
        <f>[2]Kaikki_autot!Y113</f>
        <v>7.4836115659431508</v>
      </c>
      <c r="T113" s="4">
        <f>[3]Kaikki_autot!Y113</f>
        <v>7.4844627371877106</v>
      </c>
      <c r="U113" s="4">
        <f>[4]Kaikki_autot!Y113</f>
        <v>7.4853141148434092</v>
      </c>
      <c r="V113" s="4">
        <f>[5]Kaikki_autot!Y113</f>
        <v>7.4851249019669641</v>
      </c>
      <c r="W113" s="4">
        <f>[6]Kaikki_autot!Y113</f>
        <v>7.4850302993523039</v>
      </c>
      <c r="X113" s="4"/>
      <c r="Y113" s="4">
        <f>[1]Kaikki_autot!AC113</f>
        <v>6.8714584399339929</v>
      </c>
      <c r="Z113" s="4">
        <f>[2]Kaikki_autot!AD113</f>
        <v>6.8702843141048868</v>
      </c>
      <c r="AA113" s="4">
        <f>[3]Kaikki_autot!AD113</f>
        <v>6.8718778779022101</v>
      </c>
      <c r="AB113" s="4">
        <f>[4]Kaikki_autot!AD113</f>
        <v>6.8734722575569984</v>
      </c>
      <c r="AC113" s="4">
        <f>[5]Kaikki_autot!AD113</f>
        <v>6.8731365308514629</v>
      </c>
      <c r="AD113" s="4">
        <f>[6]Kaikki_autot!AD113</f>
        <v>6.8729686810672384</v>
      </c>
      <c r="AE113" s="4"/>
      <c r="AF113" s="4">
        <f>[1]Kaikki_autot!AH113</f>
        <v>6.4076241582171747</v>
      </c>
      <c r="AG113" s="4">
        <f>[2]Kaikki_autot!AI113</f>
        <v>6.4057391755423119</v>
      </c>
      <c r="AH113" s="4">
        <f>[3]Kaikki_autot!AI113</f>
        <v>6.4080767429355578</v>
      </c>
      <c r="AI113" s="4">
        <f>[4]Kaikki_autot!AI113</f>
        <v>6.4101142796542643</v>
      </c>
      <c r="AJ113" s="4">
        <f>[5]Kaikki_autot!AI113</f>
        <v>6.4096613656216768</v>
      </c>
      <c r="AK113" s="4">
        <f>[6]Kaikki_autot!AI113</f>
        <v>6.4094349360609897</v>
      </c>
      <c r="AL113" s="4"/>
      <c r="AM113" s="4">
        <f>[1]Kaikki_autot!AR113</f>
        <v>5.8886552959399445</v>
      </c>
      <c r="AN113" s="4">
        <f>[2]Kaikki_autot!AS113</f>
        <v>5.8853705080546543</v>
      </c>
      <c r="AO113" s="4">
        <f>[3]Kaikki_autot!AS113</f>
        <v>5.8889131171918478</v>
      </c>
      <c r="AP113" s="4">
        <f>[4]Kaikki_autot!AS113</f>
        <v>5.8905251295640468</v>
      </c>
      <c r="AQ113" s="4">
        <f>[5]Kaikki_autot!AS113</f>
        <v>5.8900091674770518</v>
      </c>
      <c r="AR113" s="4">
        <f>[6]Kaikki_autot!AS113</f>
        <v>5.890138147573083</v>
      </c>
    </row>
    <row r="114" spans="3:44" x14ac:dyDescent="0.35">
      <c r="C114" t="s">
        <v>41</v>
      </c>
      <c r="D114" s="4">
        <f>[1]Kaikki_autot!N114</f>
        <v>54.868395927115984</v>
      </c>
      <c r="E114" s="4">
        <f>[2]Kaikki_autot!O114</f>
        <v>54.868395927115984</v>
      </c>
      <c r="F114" s="4">
        <f>[3]Kaikki_autot!O114</f>
        <v>54.868395927115984</v>
      </c>
      <c r="G114" s="4">
        <f>[4]Kaikki_autot!O114</f>
        <v>54.868395927115984</v>
      </c>
      <c r="H114" s="4">
        <f>[5]Kaikki_autot!O114</f>
        <v>54.713831367413</v>
      </c>
      <c r="I114" s="4">
        <f>[6]Kaikki_autot!O114</f>
        <v>54.876408438910978</v>
      </c>
      <c r="J114" s="4"/>
      <c r="K114" s="4">
        <f>[1]Kaikki_autot!S114</f>
        <v>56.919292211923562</v>
      </c>
      <c r="L114" s="4">
        <f>[2]Kaikki_autot!T114</f>
        <v>56.918536995372413</v>
      </c>
      <c r="M114" s="4">
        <f>[3]Kaikki_autot!T114</f>
        <v>56.919292211923562</v>
      </c>
      <c r="N114" s="4">
        <f>[4]Kaikki_autot!T114</f>
        <v>56.920802706148926</v>
      </c>
      <c r="O114" s="4">
        <f>[5]Kaikki_autot!T114</f>
        <v>56.224036893786625</v>
      </c>
      <c r="P114" s="4">
        <f>[6]Kaikki_autot!T114</f>
        <v>57.171831962918148</v>
      </c>
      <c r="Q114" s="4"/>
      <c r="R114" s="4">
        <f>[1]Kaikki_autot!X114</f>
        <v>56.329181859141769</v>
      </c>
      <c r="S114" s="4">
        <f>[2]Kaikki_autot!Y114</f>
        <v>56.324802090245278</v>
      </c>
      <c r="T114" s="4">
        <f>[3]Kaikki_autot!Y114</f>
        <v>56.331372009084042</v>
      </c>
      <c r="U114" s="4">
        <f>[4]Kaikki_autot!Y114</f>
        <v>56.337943521144439</v>
      </c>
      <c r="V114" s="4">
        <f>[5]Kaikki_autot!Y114</f>
        <v>54.93277127763271</v>
      </c>
      <c r="W114" s="4">
        <f>[6]Kaikki_autot!Y114</f>
        <v>57.064046704735162</v>
      </c>
      <c r="X114" s="4"/>
      <c r="Y114" s="4">
        <f>[1]Kaikki_autot!AC114</f>
        <v>54.467454875214145</v>
      </c>
      <c r="Z114" s="4">
        <f>[2]Kaikki_autot!AD114</f>
        <v>54.457926809629342</v>
      </c>
      <c r="AA114" s="4">
        <f>[3]Kaikki_autot!AD114</f>
        <v>54.47085862664423</v>
      </c>
      <c r="AB114" s="4">
        <f>[4]Kaikki_autot!AD114</f>
        <v>54.483797064366414</v>
      </c>
      <c r="AC114" s="4">
        <f>[5]Kaikki_autot!AD114</f>
        <v>52.408480110023689</v>
      </c>
      <c r="AD114" s="4">
        <f>[6]Kaikki_autot!AD114</f>
        <v>55.610369865052355</v>
      </c>
      <c r="AE114" s="4"/>
      <c r="AF114" s="4">
        <f>[1]Kaikki_autot!AH114</f>
        <v>52.371708872677765</v>
      </c>
      <c r="AG114" s="4">
        <f>[2]Kaikki_autot!AI114</f>
        <v>52.356181512241228</v>
      </c>
      <c r="AH114" s="4">
        <f>[3]Kaikki_autot!AI114</f>
        <v>52.375436995033546</v>
      </c>
      <c r="AI114" s="4">
        <f>[4]Kaikki_autot!AI114</f>
        <v>52.392221004486764</v>
      </c>
      <c r="AJ114" s="4">
        <f>[5]Kaikki_autot!AI114</f>
        <v>49.90927572625138</v>
      </c>
      <c r="AK114" s="4">
        <f>[6]Kaikki_autot!AI114</f>
        <v>53.571585900546495</v>
      </c>
      <c r="AL114" s="4"/>
      <c r="AM114" s="4">
        <f>[1]Kaikki_autot!AR114</f>
        <v>49.77880170394473</v>
      </c>
      <c r="AN114" s="4">
        <f>[2]Kaikki_autot!AS114</f>
        <v>49.752570393559672</v>
      </c>
      <c r="AO114" s="4">
        <f>[3]Kaikki_autot!AS114</f>
        <v>49.780860585528174</v>
      </c>
      <c r="AP114" s="4">
        <f>[4]Kaikki_autot!AS114</f>
        <v>49.793733622800715</v>
      </c>
      <c r="AQ114" s="4">
        <f>[5]Kaikki_autot!AS114</f>
        <v>47.077889356166573</v>
      </c>
      <c r="AR114" s="4">
        <f>[6]Kaikki_autot!AS114</f>
        <v>50.366847990574996</v>
      </c>
    </row>
    <row r="115" spans="3:44" x14ac:dyDescent="0.35">
      <c r="C115" s="1" t="s">
        <v>42</v>
      </c>
      <c r="D115" s="7">
        <f>[1]Kaikki_autot!N115</f>
        <v>164.75478503618444</v>
      </c>
      <c r="E115" s="7">
        <f>[2]Kaikki_autot!O115</f>
        <v>164.75659474364511</v>
      </c>
      <c r="F115" s="7">
        <f>[3]Kaikki_autot!O115</f>
        <v>164.73680528036172</v>
      </c>
      <c r="G115" s="7">
        <f>[4]Kaikki_autot!O115</f>
        <v>164.72314612548718</v>
      </c>
      <c r="H115" s="7">
        <f>[5]Kaikki_autot!O115</f>
        <v>164.5685815657842</v>
      </c>
      <c r="I115" s="7">
        <f>[6]Kaikki_autot!O115</f>
        <v>164.73115863728219</v>
      </c>
      <c r="J115" s="7"/>
      <c r="K115" s="7">
        <f>[1]Kaikki_autot!S115</f>
        <v>159.76778734024046</v>
      </c>
      <c r="L115" s="7">
        <f>[2]Kaikki_autot!T115</f>
        <v>160.09581052443497</v>
      </c>
      <c r="M115" s="7">
        <f>[3]Kaikki_autot!T115</f>
        <v>159.46661204260624</v>
      </c>
      <c r="N115" s="7">
        <f>[4]Kaikki_autot!T115</f>
        <v>158.86028727022554</v>
      </c>
      <c r="O115" s="7">
        <f>[5]Kaikki_autot!T115</f>
        <v>158.16287690671103</v>
      </c>
      <c r="P115" s="7">
        <f>[6]Kaikki_autot!T115</f>
        <v>159.11067197584254</v>
      </c>
      <c r="Q115" s="7"/>
      <c r="R115" s="7">
        <f>[1]Kaikki_autot!X115</f>
        <v>150.36360888258986</v>
      </c>
      <c r="S115" s="7">
        <f>[2]Kaikki_autot!Y115</f>
        <v>151.58875959668291</v>
      </c>
      <c r="T115" s="7">
        <f>[3]Kaikki_autot!Y115</f>
        <v>149.59063215498378</v>
      </c>
      <c r="U115" s="7">
        <f>[4]Kaikki_autot!Y115</f>
        <v>147.45938830339387</v>
      </c>
      <c r="V115" s="7">
        <f>[5]Kaikki_autot!Y115</f>
        <v>146.05316190691101</v>
      </c>
      <c r="W115" s="7">
        <f>[6]Kaikki_autot!Y115</f>
        <v>148.18391027882996</v>
      </c>
      <c r="X115" s="7"/>
      <c r="Y115" s="7">
        <f>[1]Kaikki_autot!AC115</f>
        <v>137.62591777011392</v>
      </c>
      <c r="Z115" s="7">
        <f>[2]Kaikki_autot!AD115</f>
        <v>139.93766224924241</v>
      </c>
      <c r="AA115" s="7">
        <f>[3]Kaikki_autot!AD115</f>
        <v>136.72382360818762</v>
      </c>
      <c r="AB115" s="7">
        <f>[4]Kaikki_autot!AD115</f>
        <v>133.10725688574541</v>
      </c>
      <c r="AC115" s="7">
        <f>[5]Kaikki_autot!AD115</f>
        <v>131.0303124925081</v>
      </c>
      <c r="AD115" s="7">
        <f>[6]Kaikki_autot!AD115</f>
        <v>134.2313885938631</v>
      </c>
      <c r="AE115" s="7"/>
      <c r="AF115" s="7">
        <f>[1]Kaikki_autot!AH115</f>
        <v>129.36401757909937</v>
      </c>
      <c r="AG115" s="7">
        <f>[2]Kaikki_autot!AI115</f>
        <v>132.86823217523829</v>
      </c>
      <c r="AH115" s="7">
        <f>[3]Kaikki_autot!AI115</f>
        <v>128.48841991569645</v>
      </c>
      <c r="AI115" s="7">
        <f>[4]Kaikki_autot!AI115</f>
        <v>124.20746762832673</v>
      </c>
      <c r="AJ115" s="7">
        <f>[5]Kaikki_autot!AI115</f>
        <v>121.72260046742184</v>
      </c>
      <c r="AK115" s="7">
        <f>[6]Kaikki_autot!AI115</f>
        <v>125.38394981688657</v>
      </c>
      <c r="AL115" s="7"/>
      <c r="AM115" s="7">
        <f>[1]Kaikki_autot!AR115</f>
        <v>117.7933595676275</v>
      </c>
      <c r="AN115" s="7">
        <f>[2]Kaikki_autot!AS115</f>
        <v>123.43978757642248</v>
      </c>
      <c r="AO115" s="7">
        <f>[3]Kaikki_autot!AS115</f>
        <v>117.34772270199535</v>
      </c>
      <c r="AP115" s="7">
        <f>[4]Kaikki_autot!AS115</f>
        <v>114.31400158188887</v>
      </c>
      <c r="AQ115" s="7">
        <f>[5]Kaikki_autot!AS115</f>
        <v>111.59648194777103</v>
      </c>
      <c r="AR115" s="7">
        <f>[6]Kaikki_autot!AS115</f>
        <v>114.88585939019728</v>
      </c>
    </row>
    <row r="116" spans="3:44" x14ac:dyDescent="0.35">
      <c r="C116" s="1"/>
    </row>
    <row r="117" spans="3:44" x14ac:dyDescent="0.35">
      <c r="C117" s="21" t="s">
        <v>79</v>
      </c>
      <c r="D117" s="7">
        <f>[1]Kaikki_autot!N117</f>
        <v>6.9658370249040864</v>
      </c>
      <c r="E117" s="7">
        <f>[2]Kaikki_autot!O117</f>
        <v>6.9658370249040864</v>
      </c>
      <c r="F117" s="7">
        <f>[3]Kaikki_autot!O117</f>
        <v>6.9658370249040864</v>
      </c>
      <c r="G117" s="7">
        <f>[4]Kaikki_autot!O117</f>
        <v>6.9658370249040864</v>
      </c>
      <c r="H117" s="7">
        <f>[5]Kaikki_autot!O117</f>
        <v>6.9658370249040864</v>
      </c>
      <c r="I117" s="7">
        <f>[6]Kaikki_autot!O117</f>
        <v>6.9658370249040864</v>
      </c>
      <c r="J117" s="7"/>
      <c r="K117" s="7">
        <f>[1]Kaikki_autot!S117</f>
        <v>6.6748294094094964</v>
      </c>
      <c r="L117" s="7">
        <f>[2]Kaikki_autot!T117</f>
        <v>6.6748294094094964</v>
      </c>
      <c r="M117" s="7">
        <f>[3]Kaikki_autot!T117</f>
        <v>6.6748294094094964</v>
      </c>
      <c r="N117" s="7">
        <f>[4]Kaikki_autot!T117</f>
        <v>6.6748294094094964</v>
      </c>
      <c r="O117" s="7">
        <f>[5]Kaikki_autot!T117</f>
        <v>6.6748294094094964</v>
      </c>
      <c r="P117" s="7">
        <f>[6]Kaikki_autot!T117</f>
        <v>6.6748294094094964</v>
      </c>
      <c r="Q117" s="7"/>
      <c r="R117" s="7">
        <f>[1]Kaikki_autot!X117</f>
        <v>6.3775393110327228</v>
      </c>
      <c r="S117" s="7">
        <f>[2]Kaikki_autot!Y117</f>
        <v>6.3775393110327228</v>
      </c>
      <c r="T117" s="7">
        <f>[3]Kaikki_autot!Y117</f>
        <v>6.3775393110327228</v>
      </c>
      <c r="U117" s="7">
        <f>[4]Kaikki_autot!Y117</f>
        <v>6.3775393110327228</v>
      </c>
      <c r="V117" s="7">
        <f>[5]Kaikki_autot!Y117</f>
        <v>6.3775393110327228</v>
      </c>
      <c r="W117" s="7">
        <f>[6]Kaikki_autot!Y117</f>
        <v>6.3775393110327228</v>
      </c>
      <c r="X117" s="7"/>
      <c r="Y117" s="7">
        <f>[1]Kaikki_autot!AC117</f>
        <v>6.0700179698129189</v>
      </c>
      <c r="Z117" s="7">
        <f>[2]Kaikki_autot!AD117</f>
        <v>6.0700179698129189</v>
      </c>
      <c r="AA117" s="7">
        <f>[3]Kaikki_autot!AD117</f>
        <v>6.0700179698129189</v>
      </c>
      <c r="AB117" s="7">
        <f>[4]Kaikki_autot!AD117</f>
        <v>6.0700179698129189</v>
      </c>
      <c r="AC117" s="7">
        <f>[5]Kaikki_autot!AD117</f>
        <v>6.0700179698129189</v>
      </c>
      <c r="AD117" s="7">
        <f>[6]Kaikki_autot!AD117</f>
        <v>6.0700179698129189</v>
      </c>
      <c r="AE117" s="7"/>
      <c r="AF117" s="7">
        <f>[1]Kaikki_autot!AH117</f>
        <v>5.7522683323865405</v>
      </c>
      <c r="AG117" s="7">
        <f>[2]Kaikki_autot!AI117</f>
        <v>5.7522683323865405</v>
      </c>
      <c r="AH117" s="7">
        <f>[3]Kaikki_autot!AI117</f>
        <v>5.7522683323865405</v>
      </c>
      <c r="AI117" s="7">
        <f>[4]Kaikki_autot!AI117</f>
        <v>5.7522683323865405</v>
      </c>
      <c r="AJ117" s="7">
        <f>[5]Kaikki_autot!AI117</f>
        <v>5.7522683323865405</v>
      </c>
      <c r="AK117" s="7">
        <f>[6]Kaikki_autot!AI117</f>
        <v>5.7522683323865405</v>
      </c>
      <c r="AL117" s="7"/>
      <c r="AM117" s="7">
        <f>[1]Kaikki_autot!AR117</f>
        <v>5.1407932445777371</v>
      </c>
      <c r="AN117" s="7">
        <f>[2]Kaikki_autot!AS117</f>
        <v>5.1407932445777371</v>
      </c>
      <c r="AO117" s="7">
        <f>[3]Kaikki_autot!AS117</f>
        <v>5.1407932445777371</v>
      </c>
      <c r="AP117" s="7">
        <f>[4]Kaikki_autot!AS117</f>
        <v>5.1407932445777371</v>
      </c>
      <c r="AQ117" s="7">
        <f>[5]Kaikki_autot!AS117</f>
        <v>5.1407932445777371</v>
      </c>
      <c r="AR117" s="7">
        <f>[6]Kaikki_autot!AS117</f>
        <v>5.1407932445777371</v>
      </c>
    </row>
    <row r="118" spans="3:44" x14ac:dyDescent="0.35">
      <c r="C118" s="21" t="s">
        <v>80</v>
      </c>
      <c r="D118" s="24">
        <f>[1]Kaikki_autot!N118</f>
        <v>1.1391163564863853</v>
      </c>
      <c r="E118" s="24">
        <f>[2]Kaikki_autot!O118</f>
        <v>1.1391163564863853</v>
      </c>
      <c r="F118" s="24">
        <f>[3]Kaikki_autot!O118</f>
        <v>1.1391163564863853</v>
      </c>
      <c r="G118" s="24">
        <f>[4]Kaikki_autot!O118</f>
        <v>1.1391163564863853</v>
      </c>
      <c r="H118" s="24">
        <f>[5]Kaikki_autot!O118</f>
        <v>1.1391163564863853</v>
      </c>
      <c r="I118" s="24">
        <f>[6]Kaikki_autot!O118</f>
        <v>1.1391163564863853</v>
      </c>
      <c r="J118" s="24"/>
      <c r="K118" s="24">
        <f>[1]Kaikki_autot!S118</f>
        <v>1.1391163564863853</v>
      </c>
      <c r="L118" s="24">
        <f>[2]Kaikki_autot!T118</f>
        <v>1.1391163564863853</v>
      </c>
      <c r="M118" s="24">
        <f>[3]Kaikki_autot!T118</f>
        <v>1.1391163564863853</v>
      </c>
      <c r="N118" s="24">
        <f>[4]Kaikki_autot!T118</f>
        <v>1.1391163564863853</v>
      </c>
      <c r="O118" s="24">
        <f>[5]Kaikki_autot!T118</f>
        <v>1.1391163564863853</v>
      </c>
      <c r="P118" s="24">
        <f>[6]Kaikki_autot!T118</f>
        <v>1.1391163564863853</v>
      </c>
      <c r="Q118" s="24"/>
      <c r="R118" s="24">
        <f>[1]Kaikki_autot!X118</f>
        <v>1.1391163564863853</v>
      </c>
      <c r="S118" s="24">
        <f>[2]Kaikki_autot!Y118</f>
        <v>1.1391163564863853</v>
      </c>
      <c r="T118" s="24">
        <f>[3]Kaikki_autot!Y118</f>
        <v>1.1391163564863853</v>
      </c>
      <c r="U118" s="24">
        <f>[4]Kaikki_autot!Y118</f>
        <v>1.1391163564863853</v>
      </c>
      <c r="V118" s="24">
        <f>[5]Kaikki_autot!Y118</f>
        <v>1.1391163564863853</v>
      </c>
      <c r="W118" s="24">
        <f>[6]Kaikki_autot!Y118</f>
        <v>1.1391163564863853</v>
      </c>
      <c r="X118" s="24"/>
      <c r="Y118" s="24">
        <f>[1]Kaikki_autot!AC118</f>
        <v>1.1391163564863853</v>
      </c>
      <c r="Z118" s="24">
        <f>[2]Kaikki_autot!AD118</f>
        <v>1.1391163564863853</v>
      </c>
      <c r="AA118" s="24">
        <f>[3]Kaikki_autot!AD118</f>
        <v>1.1391163564863853</v>
      </c>
      <c r="AB118" s="24">
        <f>[4]Kaikki_autot!AD118</f>
        <v>1.1391163564863853</v>
      </c>
      <c r="AC118" s="24">
        <f>[5]Kaikki_autot!AD118</f>
        <v>1.1391163564863853</v>
      </c>
      <c r="AD118" s="24">
        <f>[6]Kaikki_autot!AD118</f>
        <v>1.1391163564863853</v>
      </c>
      <c r="AE118" s="24"/>
      <c r="AF118" s="24">
        <f>[1]Kaikki_autot!AH118</f>
        <v>1.1391163564863853</v>
      </c>
      <c r="AG118" s="24">
        <f>[2]Kaikki_autot!AI118</f>
        <v>1.1391163564863853</v>
      </c>
      <c r="AH118" s="24">
        <f>[3]Kaikki_autot!AI118</f>
        <v>1.1391163564863853</v>
      </c>
      <c r="AI118" s="24">
        <f>[4]Kaikki_autot!AI118</f>
        <v>1.1391163564863853</v>
      </c>
      <c r="AJ118" s="24">
        <f>[5]Kaikki_autot!AI118</f>
        <v>1.1391163564863853</v>
      </c>
      <c r="AK118" s="24">
        <f>[6]Kaikki_autot!AI118</f>
        <v>1.1391163564863853</v>
      </c>
      <c r="AL118" s="24"/>
      <c r="AM118" s="24">
        <f>[1]Kaikki_autot!AR118</f>
        <v>1.1391163564863853</v>
      </c>
      <c r="AN118" s="24">
        <f>[2]Kaikki_autot!AS118</f>
        <v>1.1391163564863853</v>
      </c>
      <c r="AO118" s="24">
        <f>[3]Kaikki_autot!AS118</f>
        <v>1.1391163564863853</v>
      </c>
      <c r="AP118" s="24">
        <f>[4]Kaikki_autot!AS118</f>
        <v>1.1391163564863853</v>
      </c>
      <c r="AQ118" s="24">
        <f>[5]Kaikki_autot!AS118</f>
        <v>1.1391163564863853</v>
      </c>
      <c r="AR118" s="24">
        <f>[6]Kaikki_autot!AS118</f>
        <v>1.1391163564863853</v>
      </c>
    </row>
    <row r="119" spans="3:44" x14ac:dyDescent="0.35">
      <c r="C119" s="21" t="s">
        <v>100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</row>
    <row r="122" spans="3:44" x14ac:dyDescent="0.35">
      <c r="C122" s="21" t="s">
        <v>81</v>
      </c>
      <c r="D122" s="25">
        <f>[1]Kaikki_autot!N122</f>
        <v>33.228058195235214</v>
      </c>
      <c r="E122" s="25">
        <f>[2]Kaikki_autot!O122</f>
        <v>33.228058195235214</v>
      </c>
      <c r="F122" s="25">
        <f>[3]Kaikki_autot!O122</f>
        <v>33.228058195235214</v>
      </c>
      <c r="G122" s="25">
        <f>[4]Kaikki_autot!O122</f>
        <v>33.228058195235214</v>
      </c>
      <c r="H122" s="25">
        <f>[5]Kaikki_autot!O122</f>
        <v>33.228058195235214</v>
      </c>
      <c r="I122" s="25">
        <f>[6]Kaikki_autot!O122</f>
        <v>0</v>
      </c>
      <c r="J122" s="25"/>
      <c r="K122" s="25">
        <f>[1]Kaikki_autot!S122</f>
        <v>32.36057079136836</v>
      </c>
      <c r="L122" s="25">
        <f>[2]Kaikki_autot!T122</f>
        <v>32.36057079136836</v>
      </c>
      <c r="M122" s="25">
        <f>[3]Kaikki_autot!T122</f>
        <v>32.36057079136836</v>
      </c>
      <c r="N122" s="25">
        <f>[4]Kaikki_autot!T122</f>
        <v>32.36057079136836</v>
      </c>
      <c r="O122" s="25">
        <f>[5]Kaikki_autot!T122</f>
        <v>32.36057079136836</v>
      </c>
      <c r="P122" s="25">
        <f>[6]Kaikki_autot!T122</f>
        <v>0</v>
      </c>
      <c r="Q122" s="25"/>
      <c r="R122" s="25">
        <f>[1]Kaikki_autot!X122</f>
        <v>32.256711465119523</v>
      </c>
      <c r="S122" s="25">
        <f>[2]Kaikki_autot!Y122</f>
        <v>32.256711465119523</v>
      </c>
      <c r="T122" s="25">
        <f>[3]Kaikki_autot!Y122</f>
        <v>32.256711465119523</v>
      </c>
      <c r="U122" s="25">
        <f>[4]Kaikki_autot!Y122</f>
        <v>32.256711465119523</v>
      </c>
      <c r="V122" s="25">
        <f>[5]Kaikki_autot!Y122</f>
        <v>32.256711465119523</v>
      </c>
      <c r="W122" s="25">
        <f>[6]Kaikki_autot!Y122</f>
        <v>0</v>
      </c>
      <c r="X122" s="25"/>
      <c r="Y122" s="25">
        <f>[1]Kaikki_autot!AC122</f>
        <v>32.183075241921962</v>
      </c>
      <c r="Z122" s="25">
        <f>[2]Kaikki_autot!AD122</f>
        <v>32.183075241921962</v>
      </c>
      <c r="AA122" s="25">
        <f>[3]Kaikki_autot!AD122</f>
        <v>32.183075241921962</v>
      </c>
      <c r="AB122" s="25">
        <f>[4]Kaikki_autot!AD122</f>
        <v>32.183075241921962</v>
      </c>
      <c r="AC122" s="25">
        <f>[5]Kaikki_autot!AD122</f>
        <v>32.183075241921962</v>
      </c>
      <c r="AD122" s="25">
        <f>[6]Kaikki_autot!AD122</f>
        <v>0</v>
      </c>
      <c r="AE122" s="25"/>
      <c r="AF122" s="25">
        <f>[1]Kaikki_autot!AH122</f>
        <v>32.082881315674527</v>
      </c>
      <c r="AG122" s="25">
        <f>[2]Kaikki_autot!AI122</f>
        <v>32.082881315674527</v>
      </c>
      <c r="AH122" s="25">
        <f>[3]Kaikki_autot!AI122</f>
        <v>32.082881315674527</v>
      </c>
      <c r="AI122" s="25">
        <f>[4]Kaikki_autot!AI122</f>
        <v>32.082881315674527</v>
      </c>
      <c r="AJ122" s="25">
        <f>[5]Kaikki_autot!AI122</f>
        <v>32.082881315674527</v>
      </c>
      <c r="AK122" s="25">
        <f>[6]Kaikki_autot!AI122</f>
        <v>0</v>
      </c>
      <c r="AL122" s="25"/>
      <c r="AM122" s="25">
        <f>[1]Kaikki_autot!AR122</f>
        <v>0</v>
      </c>
      <c r="AN122" s="25">
        <f>[2]Kaikki_autot!AS122</f>
        <v>0</v>
      </c>
      <c r="AO122" s="25">
        <f>[3]Kaikki_autot!AS122</f>
        <v>0</v>
      </c>
      <c r="AP122" s="25">
        <f>[4]Kaikki_autot!AS122</f>
        <v>0</v>
      </c>
      <c r="AQ122" s="25">
        <f>[5]Kaikki_autot!AS122</f>
        <v>0</v>
      </c>
      <c r="AR122" s="25">
        <f>[6]Kaikki_autot!AS122</f>
        <v>0</v>
      </c>
    </row>
    <row r="124" spans="3:44" x14ac:dyDescent="0.35">
      <c r="C124" s="1" t="s">
        <v>82</v>
      </c>
    </row>
    <row r="125" spans="3:44" x14ac:dyDescent="0.35">
      <c r="D125" s="1">
        <f>[1]Kaikki_autot!N125</f>
        <v>2020</v>
      </c>
      <c r="E125" s="1">
        <f>[2]Kaikki_autot!O125</f>
        <v>2020</v>
      </c>
      <c r="F125" s="1">
        <f>[3]Kaikki_autot!O125</f>
        <v>2020</v>
      </c>
      <c r="G125" s="1">
        <f>[4]Kaikki_autot!O125</f>
        <v>2020</v>
      </c>
      <c r="H125" s="1">
        <f>[5]Kaikki_autot!O125</f>
        <v>2020</v>
      </c>
      <c r="I125" s="1">
        <f>[6]Kaikki_autot!O124</f>
        <v>2020</v>
      </c>
      <c r="J125" s="1"/>
      <c r="K125" s="1">
        <f>[1]Kaikki_autot!S125</f>
        <v>2025</v>
      </c>
      <c r="L125" s="1">
        <f>[2]Kaikki_autot!T125</f>
        <v>2025</v>
      </c>
      <c r="M125" s="1">
        <f>[3]Kaikki_autot!T125</f>
        <v>2025</v>
      </c>
      <c r="N125" s="1">
        <f>[4]Kaikki_autot!T125</f>
        <v>2025</v>
      </c>
      <c r="O125" s="1">
        <f>[5]Kaikki_autot!T125</f>
        <v>2025</v>
      </c>
      <c r="P125" s="1">
        <f>[6]Kaikki_autot!T124</f>
        <v>2025</v>
      </c>
      <c r="Q125" s="1"/>
      <c r="R125" s="1">
        <f>[1]Kaikki_autot!X125</f>
        <v>2030</v>
      </c>
      <c r="S125" s="1">
        <f>[2]Kaikki_autot!Y125</f>
        <v>2030</v>
      </c>
      <c r="T125" s="1">
        <f>[3]Kaikki_autot!Y125</f>
        <v>2030</v>
      </c>
      <c r="U125" s="1">
        <f>[4]Kaikki_autot!Y125</f>
        <v>2030</v>
      </c>
      <c r="V125" s="1">
        <f>[5]Kaikki_autot!Y125</f>
        <v>2030</v>
      </c>
      <c r="W125" s="1">
        <f>[6]Kaikki_autot!Y124</f>
        <v>2030</v>
      </c>
      <c r="X125" s="1"/>
      <c r="Y125" s="1">
        <f>[1]Kaikki_autot!AC125</f>
        <v>2035</v>
      </c>
      <c r="Z125" s="1">
        <f>[2]Kaikki_autot!AD125</f>
        <v>2035</v>
      </c>
      <c r="AA125" s="1">
        <f>[3]Kaikki_autot!AD125</f>
        <v>2035</v>
      </c>
      <c r="AB125" s="1">
        <f>[4]Kaikki_autot!AD125</f>
        <v>2035</v>
      </c>
      <c r="AC125" s="1">
        <f>[5]Kaikki_autot!AD125</f>
        <v>2035</v>
      </c>
      <c r="AD125" s="1">
        <f>[6]Kaikki_autot!AD124</f>
        <v>2035</v>
      </c>
      <c r="AE125" s="1"/>
      <c r="AF125" s="1">
        <f>[1]Kaikki_autot!AH125</f>
        <v>2040</v>
      </c>
      <c r="AG125" s="1">
        <f>[2]Kaikki_autot!AI125</f>
        <v>2040</v>
      </c>
      <c r="AH125" s="1">
        <f>[3]Kaikki_autot!AI125</f>
        <v>2040</v>
      </c>
      <c r="AI125" s="1">
        <f>[4]Kaikki_autot!AI125</f>
        <v>2040</v>
      </c>
      <c r="AJ125" s="1">
        <f>[5]Kaikki_autot!AI125</f>
        <v>2040</v>
      </c>
      <c r="AK125" s="1">
        <f>[6]Kaikki_autot!AI124</f>
        <v>2040</v>
      </c>
      <c r="AL125" s="1"/>
      <c r="AM125" s="1">
        <f>[1]Kaikki_autot!AR125</f>
        <v>2050</v>
      </c>
      <c r="AN125" s="1">
        <f>[2]Kaikki_autot!AS125</f>
        <v>2050</v>
      </c>
      <c r="AO125" s="1">
        <f>[3]Kaikki_autot!AS125</f>
        <v>2050</v>
      </c>
      <c r="AP125" s="1">
        <f>[4]Kaikki_autot!AS125</f>
        <v>2050</v>
      </c>
      <c r="AQ125" s="1">
        <f>[5]Kaikki_autot!AS125</f>
        <v>2050</v>
      </c>
      <c r="AR125" s="1">
        <f>[6]Kaikki_autot!AS124</f>
        <v>2050</v>
      </c>
    </row>
    <row r="126" spans="3:44" x14ac:dyDescent="0.35">
      <c r="C126" t="s">
        <v>38</v>
      </c>
      <c r="D126" s="4">
        <f>[1]Kaikki_autot!N126</f>
        <v>5665338.5417053513</v>
      </c>
      <c r="E126" s="4">
        <f>[2]Kaikki_autot!O126</f>
        <v>5665488.8910352578</v>
      </c>
      <c r="F126" s="4">
        <f>[3]Kaikki_autot!O126</f>
        <v>5663330.4887138195</v>
      </c>
      <c r="G126" s="4">
        <f>[4]Kaikki_autot!O126</f>
        <v>5662251.3136485601</v>
      </c>
      <c r="H126" s="4">
        <f>[5]Kaikki_autot!O126</f>
        <v>5662251.3136485601</v>
      </c>
      <c r="I126" s="4">
        <f>[6]Kaikki_autot!O125</f>
        <v>5662251.3136485601</v>
      </c>
      <c r="J126" s="4"/>
      <c r="K126" s="4">
        <f>[1]Kaikki_autot!S126</f>
        <v>4858953.8476629388</v>
      </c>
      <c r="L126" s="4">
        <f>[2]Kaikki_autot!T126</f>
        <v>4895728.5894385586</v>
      </c>
      <c r="M126" s="4">
        <f>[3]Kaikki_autot!T126</f>
        <v>4824343.5205711648</v>
      </c>
      <c r="N126" s="4">
        <f>[4]Kaikki_autot!T126</f>
        <v>4760758.0757831726</v>
      </c>
      <c r="O126" s="4">
        <f>[5]Kaikki_autot!T126</f>
        <v>4758643.3180824546</v>
      </c>
      <c r="P126" s="4">
        <f>[6]Kaikki_autot!T125</f>
        <v>4758643.3180824546</v>
      </c>
      <c r="Q126" s="4"/>
      <c r="R126" s="4">
        <f>[1]Kaikki_autot!X126</f>
        <v>4216775.1017192714</v>
      </c>
      <c r="S126" s="4">
        <f>[2]Kaikki_autot!Y126</f>
        <v>4365216.8746189773</v>
      </c>
      <c r="T126" s="4">
        <f>[3]Kaikki_autot!Y126</f>
        <v>4124756.1973017636</v>
      </c>
      <c r="U126" s="4">
        <f>[4]Kaikki_autot!Y126</f>
        <v>3884620.1391195077</v>
      </c>
      <c r="V126" s="4">
        <f>[5]Kaikki_autot!Y126</f>
        <v>3881352.3571247514</v>
      </c>
      <c r="W126" s="4">
        <f>[6]Kaikki_autot!Y125</f>
        <v>3879718.5321618086</v>
      </c>
      <c r="X126" s="4"/>
      <c r="Y126" s="4">
        <f>[1]Kaikki_autot!AC126</f>
        <v>3600753.5153365964</v>
      </c>
      <c r="Z126" s="4">
        <f>[2]Kaikki_autot!AD126</f>
        <v>3901702.8649913142</v>
      </c>
      <c r="AA126" s="4">
        <f>[3]Kaikki_autot!AD126</f>
        <v>3488550.8181366343</v>
      </c>
      <c r="AB126" s="4">
        <f>[4]Kaikki_autot!AD126</f>
        <v>3061188.172861849</v>
      </c>
      <c r="AC126" s="4">
        <f>[5]Kaikki_autot!AD126</f>
        <v>3056668.1147038699</v>
      </c>
      <c r="AD126" s="4">
        <f>[6]Kaikki_autot!AD125</f>
        <v>3054408.268305053</v>
      </c>
      <c r="AE126" s="4"/>
      <c r="AF126" s="4">
        <f>[1]Kaikki_autot!AH126</f>
        <v>3137518.5956614888</v>
      </c>
      <c r="AG126" s="4">
        <f>[2]Kaikki_autot!AI126</f>
        <v>3609374.2518867259</v>
      </c>
      <c r="AH126" s="4">
        <f>[3]Kaikki_autot!AI126</f>
        <v>3024897.4968481297</v>
      </c>
      <c r="AI126" s="4">
        <f>[4]Kaikki_autot!AI126</f>
        <v>2507522.9416177007</v>
      </c>
      <c r="AJ126" s="4">
        <f>[5]Kaikki_autot!AI126</f>
        <v>2502836.4075184781</v>
      </c>
      <c r="AK126" s="4">
        <f>[6]Kaikki_autot!AI125</f>
        <v>2500493.4245661153</v>
      </c>
      <c r="AL126" s="4"/>
      <c r="AM126" s="4">
        <f>[1]Kaikki_autot!AR126</f>
        <v>2169327.1645169226</v>
      </c>
      <c r="AN126" s="4">
        <f>[2]Kaikki_autot!AS126</f>
        <v>2954791.6446631528</v>
      </c>
      <c r="AO126" s="4">
        <f>[3]Kaikki_autot!AS126</f>
        <v>2109347.3243386806</v>
      </c>
      <c r="AP126" s="4">
        <f>[4]Kaikki_autot!AS126</f>
        <v>1733189.9726302715</v>
      </c>
      <c r="AQ126" s="4">
        <f>[5]Kaikki_autot!AS126</f>
        <v>1730381.3407766141</v>
      </c>
      <c r="AR126" s="4">
        <f>[6]Kaikki_autot!AS125</f>
        <v>1731083.4419877948</v>
      </c>
    </row>
    <row r="127" spans="3:44" x14ac:dyDescent="0.35">
      <c r="C127" t="s">
        <v>39</v>
      </c>
      <c r="D127" s="4">
        <f>[1]Kaikki_autot!N127</f>
        <v>809622.76970471279</v>
      </c>
      <c r="E127" s="4">
        <f>[2]Kaikki_autot!O127</f>
        <v>809622.76970471279</v>
      </c>
      <c r="F127" s="4">
        <f>[3]Kaikki_autot!O127</f>
        <v>809622.76970471279</v>
      </c>
      <c r="G127" s="4">
        <f>[4]Kaikki_autot!O127</f>
        <v>809622.76970471279</v>
      </c>
      <c r="H127" s="4">
        <f>[5]Kaikki_autot!O127</f>
        <v>809622.76970471279</v>
      </c>
      <c r="I127" s="4">
        <f>[6]Kaikki_autot!O126</f>
        <v>809622.76970471279</v>
      </c>
      <c r="J127" s="4"/>
      <c r="K127" s="4">
        <f>[1]Kaikki_autot!S127</f>
        <v>578850.45477621979</v>
      </c>
      <c r="L127" s="4">
        <f>[2]Kaikki_autot!T127</f>
        <v>577986.4777130814</v>
      </c>
      <c r="M127" s="4">
        <f>[3]Kaikki_autot!T127</f>
        <v>578850.45477621979</v>
      </c>
      <c r="N127" s="4">
        <f>[4]Kaikki_autot!T127</f>
        <v>580578.47882802784</v>
      </c>
      <c r="O127" s="4">
        <f>[5]Kaikki_autot!T127</f>
        <v>579714.45514755405</v>
      </c>
      <c r="P127" s="4">
        <f>[6]Kaikki_autot!T126</f>
        <v>579714.45514755405</v>
      </c>
      <c r="Q127" s="4"/>
      <c r="R127" s="4">
        <f>[1]Kaikki_autot!X127</f>
        <v>423515.35903911508</v>
      </c>
      <c r="S127" s="4">
        <f>[2]Kaikki_autot!Y127</f>
        <v>419054.00466468272</v>
      </c>
      <c r="T127" s="4">
        <f>[3]Kaikki_autot!Y127</f>
        <v>425746.30666592024</v>
      </c>
      <c r="U127" s="4">
        <f>[4]Kaikki_autot!Y127</f>
        <v>432440.23156702163</v>
      </c>
      <c r="V127" s="4">
        <f>[5]Kaikki_autot!Y127</f>
        <v>430952.55241927336</v>
      </c>
      <c r="W127" s="4">
        <f>[6]Kaikki_autot!Y126</f>
        <v>430208.74290800845</v>
      </c>
      <c r="X127" s="4"/>
      <c r="Y127" s="4">
        <f>[1]Kaikki_autot!AC127</f>
        <v>362086.06092341599</v>
      </c>
      <c r="Z127" s="4">
        <f>[2]Kaikki_autot!AD127</f>
        <v>353056.79649814492</v>
      </c>
      <c r="AA127" s="4">
        <f>[3]Kaikki_autot!AD127</f>
        <v>365311.62349189067</v>
      </c>
      <c r="AB127" s="4">
        <f>[4]Kaikki_autot!AD127</f>
        <v>377572.7245940977</v>
      </c>
      <c r="AC127" s="4">
        <f>[5]Kaikki_autot!AD127</f>
        <v>374990.91851864621</v>
      </c>
      <c r="AD127" s="4">
        <f>[6]Kaikki_autot!AD126</f>
        <v>373700.11982576788</v>
      </c>
      <c r="AE127" s="4"/>
      <c r="AF127" s="4">
        <f>[1]Kaikki_autot!AH127</f>
        <v>311888.33220278419</v>
      </c>
      <c r="AG127" s="4">
        <f>[2]Kaikki_autot!AI127</f>
        <v>297779.94959884672</v>
      </c>
      <c r="AH127" s="4">
        <f>[3]Kaikki_autot!AI127</f>
        <v>315275.75769629888</v>
      </c>
      <c r="AI127" s="4">
        <f>[4]Kaikki_autot!AI127</f>
        <v>330525.9496372916</v>
      </c>
      <c r="AJ127" s="4">
        <f>[5]Kaikki_autot!AI127</f>
        <v>327136.05935147533</v>
      </c>
      <c r="AK127" s="4">
        <f>[6]Kaikki_autot!AI126</f>
        <v>325441.31970339199</v>
      </c>
      <c r="AL127" s="4"/>
      <c r="AM127" s="4">
        <f>[1]Kaikki_autot!AR127</f>
        <v>247713.72574840821</v>
      </c>
      <c r="AN127" s="4">
        <f>[2]Kaikki_autot!AS127</f>
        <v>225012.60431919474</v>
      </c>
      <c r="AO127" s="4">
        <f>[3]Kaikki_autot!AS127</f>
        <v>249495.52468060073</v>
      </c>
      <c r="AP127" s="4">
        <f>[4]Kaikki_autot!AS127</f>
        <v>260636.11880255281</v>
      </c>
      <c r="AQ127" s="4">
        <f>[5]Kaikki_autot!AS127</f>
        <v>257070.31230338317</v>
      </c>
      <c r="AR127" s="4">
        <f>[6]Kaikki_autot!AS126</f>
        <v>257961.69187619654</v>
      </c>
    </row>
    <row r="128" spans="3:44" x14ac:dyDescent="0.35">
      <c r="C128" t="s">
        <v>40</v>
      </c>
      <c r="D128" s="4">
        <f>[1]Kaikki_autot!N128</f>
        <v>480741.98947944609</v>
      </c>
      <c r="E128" s="4">
        <f>[2]Kaikki_autot!O128</f>
        <v>480741.98947944609</v>
      </c>
      <c r="F128" s="4">
        <f>[3]Kaikki_autot!O128</f>
        <v>480741.98947944609</v>
      </c>
      <c r="G128" s="4">
        <f>[4]Kaikki_autot!O128</f>
        <v>480741.98947944609</v>
      </c>
      <c r="H128" s="4">
        <f>[5]Kaikki_autot!O128</f>
        <v>480741.98947944609</v>
      </c>
      <c r="I128" s="4">
        <f>[6]Kaikki_autot!O127</f>
        <v>480741.98947944609</v>
      </c>
      <c r="J128" s="4"/>
      <c r="K128" s="4">
        <f>[1]Kaikki_autot!S128</f>
        <v>378422.48883374297</v>
      </c>
      <c r="L128" s="4">
        <f>[2]Kaikki_autot!T128</f>
        <v>377857.54318461113</v>
      </c>
      <c r="M128" s="4">
        <f>[3]Kaikki_autot!T128</f>
        <v>378422.48883374297</v>
      </c>
      <c r="N128" s="4">
        <f>[4]Kaikki_autot!T128</f>
        <v>379552.42585558712</v>
      </c>
      <c r="O128" s="4">
        <f>[5]Kaikki_autot!T128</f>
        <v>378987.44972386275</v>
      </c>
      <c r="P128" s="4">
        <f>[6]Kaikki_autot!T127</f>
        <v>378987.44972386275</v>
      </c>
      <c r="Q128" s="4"/>
      <c r="R128" s="4">
        <f>[1]Kaikki_autot!X128</f>
        <v>299843.86277209123</v>
      </c>
      <c r="S128" s="4">
        <f>[2]Kaikki_autot!Y128</f>
        <v>296724.14906109567</v>
      </c>
      <c r="T128" s="4">
        <f>[3]Kaikki_autot!Y128</f>
        <v>301403.90873924061</v>
      </c>
      <c r="U128" s="4">
        <f>[4]Kaikki_autot!Y128</f>
        <v>306084.80327073549</v>
      </c>
      <c r="V128" s="4">
        <f>[5]Kaikki_autot!Y128</f>
        <v>305044.50639107259</v>
      </c>
      <c r="W128" s="4">
        <f>[6]Kaikki_autot!Y127</f>
        <v>304524.37897327304</v>
      </c>
      <c r="X128" s="4"/>
      <c r="Y128" s="4">
        <f>[1]Kaikki_autot!AC128</f>
        <v>265488.21250196255</v>
      </c>
      <c r="Z128" s="4">
        <f>[2]Kaikki_autot!AD128</f>
        <v>259032.84086289004</v>
      </c>
      <c r="AA128" s="4">
        <f>[3]Kaikki_autot!AD128</f>
        <v>267794.29239328875</v>
      </c>
      <c r="AB128" s="4">
        <f>[4]Kaikki_autot!AD128</f>
        <v>276560.229527377</v>
      </c>
      <c r="AC128" s="4">
        <f>[5]Kaikki_autot!AD128</f>
        <v>274714.39614249935</v>
      </c>
      <c r="AD128" s="4">
        <f>[6]Kaikki_autot!AD127</f>
        <v>273791.55405024235</v>
      </c>
      <c r="AE128" s="4"/>
      <c r="AF128" s="4">
        <f>[1]Kaikki_autot!AH128</f>
        <v>237591.19153092799</v>
      </c>
      <c r="AG128" s="4">
        <f>[2]Kaikki_autot!AI128</f>
        <v>227227.51210423652</v>
      </c>
      <c r="AH128" s="4">
        <f>[3]Kaikki_autot!AI128</f>
        <v>240079.51304035392</v>
      </c>
      <c r="AI128" s="4">
        <f>[4]Kaikki_autot!AI128</f>
        <v>251281.93821613933</v>
      </c>
      <c r="AJ128" s="4">
        <f>[5]Kaikki_autot!AI128</f>
        <v>248791.80612941453</v>
      </c>
      <c r="AK128" s="4">
        <f>[6]Kaikki_autot!AI127</f>
        <v>247546.89103762092</v>
      </c>
      <c r="AL128" s="4"/>
      <c r="AM128" s="4">
        <f>[1]Kaikki_autot!AR128</f>
        <v>207021.57520624687</v>
      </c>
      <c r="AN128" s="4">
        <f>[2]Kaikki_autot!AS128</f>
        <v>188961.73355261935</v>
      </c>
      <c r="AO128" s="4">
        <f>[3]Kaikki_autot!AS128</f>
        <v>208439.08256042493</v>
      </c>
      <c r="AP128" s="4">
        <f>[4]Kaikki_autot!AS128</f>
        <v>217301.96479279216</v>
      </c>
      <c r="AQ128" s="4">
        <f>[5]Kaikki_autot!AS128</f>
        <v>214465.19300848697</v>
      </c>
      <c r="AR128" s="4">
        <f>[6]Kaikki_autot!AS127</f>
        <v>215174.32863372401</v>
      </c>
    </row>
    <row r="129" spans="3:44" x14ac:dyDescent="0.35">
      <c r="C129" t="s">
        <v>46</v>
      </c>
      <c r="D129" s="4">
        <f>[1]Kaikki_autot!N129</f>
        <v>1246038.7665135043</v>
      </c>
      <c r="E129" s="4">
        <f>[2]Kaikki_autot!O129</f>
        <v>1246038.7665135043</v>
      </c>
      <c r="F129" s="4">
        <f>[3]Kaikki_autot!O129</f>
        <v>1246038.7665135043</v>
      </c>
      <c r="G129" s="4">
        <f>[4]Kaikki_autot!O129</f>
        <v>1246038.7665135043</v>
      </c>
      <c r="H129" s="4">
        <f>[5]Kaikki_autot!O129</f>
        <v>1245341.6043942033</v>
      </c>
      <c r="I129" s="4">
        <f>[6]Kaikki_autot!O128</f>
        <v>1246038.7665135043</v>
      </c>
      <c r="J129" s="4"/>
      <c r="K129" s="4">
        <f>[1]Kaikki_autot!S129</f>
        <v>1057766.144688515</v>
      </c>
      <c r="L129" s="4">
        <f>[2]Kaikki_autot!T129</f>
        <v>1056180.5560107031</v>
      </c>
      <c r="M129" s="4">
        <f>[3]Kaikki_autot!T129</f>
        <v>1057766.144688515</v>
      </c>
      <c r="N129" s="4">
        <f>[4]Kaikki_autot!T129</f>
        <v>1060937.4503729288</v>
      </c>
      <c r="O129" s="4">
        <f>[5]Kaikki_autot!T129</f>
        <v>1056056.7124616143</v>
      </c>
      <c r="P129" s="4">
        <f>[6]Kaikki_autot!T128</f>
        <v>1059351.7761420133</v>
      </c>
      <c r="Q129" s="4"/>
      <c r="R129" s="4">
        <f>[1]Kaikki_autot!X129</f>
        <v>904207.80221662414</v>
      </c>
      <c r="S129" s="4">
        <f>[2]Kaikki_autot!Y129</f>
        <v>894746.06176252291</v>
      </c>
      <c r="T129" s="4">
        <f>[3]Kaikki_autot!Y129</f>
        <v>908939.24599802285</v>
      </c>
      <c r="U129" s="4">
        <f>[4]Kaikki_autot!Y129</f>
        <v>923135.87211596628</v>
      </c>
      <c r="V129" s="4">
        <f>[5]Kaikki_autot!Y129</f>
        <v>913577.53697135032</v>
      </c>
      <c r="W129" s="4">
        <f>[6]Kaikki_autot!Y128</f>
        <v>918403.28090132191</v>
      </c>
      <c r="X129" s="4"/>
      <c r="Y129" s="4">
        <f>[1]Kaikki_autot!AC129</f>
        <v>861763.57271263422</v>
      </c>
      <c r="Z129" s="4">
        <f>[2]Kaikki_autot!AD129</f>
        <v>840709.10375053051</v>
      </c>
      <c r="AA129" s="4">
        <f>[3]Kaikki_autot!AD129</f>
        <v>869284.95028943871</v>
      </c>
      <c r="AB129" s="4">
        <f>[4]Kaikki_autot!AD129</f>
        <v>897875.42681542481</v>
      </c>
      <c r="AC129" s="4">
        <f>[5]Kaikki_autot!AD129</f>
        <v>880109.32773697563</v>
      </c>
      <c r="AD129" s="4">
        <f>[6]Kaikki_autot!AD128</f>
        <v>889113.62943342258</v>
      </c>
      <c r="AE129" s="4"/>
      <c r="AF129" s="4">
        <f>[1]Kaikki_autot!AH129</f>
        <v>789399.48072681262</v>
      </c>
      <c r="AG129" s="4">
        <f>[2]Kaikki_autot!AI129</f>
        <v>754902.07087705168</v>
      </c>
      <c r="AH129" s="4">
        <f>[3]Kaikki_autot!AI129</f>
        <v>797682.31575233093</v>
      </c>
      <c r="AI129" s="4">
        <f>[4]Kaikki_autot!AI129</f>
        <v>834971.64483028802</v>
      </c>
      <c r="AJ129" s="4">
        <f>[5]Kaikki_autot!AI129</f>
        <v>809182.53507522307</v>
      </c>
      <c r="AK129" s="4">
        <f>[6]Kaikki_autot!AI128</f>
        <v>823525.35419109231</v>
      </c>
      <c r="AL129" s="4"/>
      <c r="AM129" s="4">
        <f>[1]Kaikki_autot!AR129</f>
        <v>692698.8673470004</v>
      </c>
      <c r="AN129" s="4">
        <f>[2]Kaikki_autot!AS129</f>
        <v>632753.06621415459</v>
      </c>
      <c r="AO129" s="4">
        <f>[3]Kaikki_autot!AS129</f>
        <v>697403.98135561834</v>
      </c>
      <c r="AP129" s="4">
        <f>[4]Kaikki_autot!AS129</f>
        <v>726822.43285453285</v>
      </c>
      <c r="AQ129" s="4">
        <f>[5]Kaikki_autot!AS129</f>
        <v>689101.74126237677</v>
      </c>
      <c r="AR129" s="4">
        <f>[6]Kaikki_autot!AS128</f>
        <v>722683.78761388909</v>
      </c>
    </row>
    <row r="130" spans="3:44" x14ac:dyDescent="0.35">
      <c r="C130" t="s">
        <v>83</v>
      </c>
      <c r="D130" s="4">
        <f>[1]Kaikki_autot!N130</f>
        <v>2088530.0542064148</v>
      </c>
      <c r="E130" s="4">
        <f>[2]Kaikki_autot!O130</f>
        <v>2088530.0542064148</v>
      </c>
      <c r="F130" s="4">
        <f>[3]Kaikki_autot!O130</f>
        <v>2088530.0542064148</v>
      </c>
      <c r="G130" s="4">
        <f>[4]Kaikki_autot!O130</f>
        <v>2088530.0542064148</v>
      </c>
      <c r="H130" s="4">
        <f>[5]Kaikki_autot!O130</f>
        <v>2077504.0344120103</v>
      </c>
      <c r="I130" s="4">
        <f>[6]Kaikki_autot!O129</f>
        <v>2087789.4848433579</v>
      </c>
      <c r="J130" s="4"/>
      <c r="K130" s="4">
        <f>[1]Kaikki_autot!S130</f>
        <v>1714716.3217112876</v>
      </c>
      <c r="L130" s="4">
        <f>[2]Kaikki_autot!T130</f>
        <v>1712149.7118897517</v>
      </c>
      <c r="M130" s="4">
        <f>[3]Kaikki_autot!T130</f>
        <v>1714716.3217112876</v>
      </c>
      <c r="N130" s="4">
        <f>[4]Kaikki_autot!T130</f>
        <v>1719849.7490815809</v>
      </c>
      <c r="O130" s="4">
        <f>[5]Kaikki_autot!T130</f>
        <v>1677677.0058648894</v>
      </c>
      <c r="P130" s="4">
        <f>[6]Kaikki_autot!T129</f>
        <v>1705254.0782897878</v>
      </c>
      <c r="Q130" s="4"/>
      <c r="R130" s="4">
        <f>[1]Kaikki_autot!X130</f>
        <v>1409128.6973751888</v>
      </c>
      <c r="S130" s="4">
        <f>[2]Kaikki_autot!Y130</f>
        <v>1394510.3646214243</v>
      </c>
      <c r="T130" s="4">
        <f>[3]Kaikki_autot!Y130</f>
        <v>1416438.7498901293</v>
      </c>
      <c r="U130" s="4">
        <f>[4]Kaikki_autot!Y130</f>
        <v>1438372.4528467483</v>
      </c>
      <c r="V130" s="4">
        <f>[5]Kaikki_autot!Y130</f>
        <v>1364571.9438259725</v>
      </c>
      <c r="W130" s="4">
        <f>[6]Kaikki_autot!Y129</f>
        <v>1415066.6058816756</v>
      </c>
      <c r="X130" s="4"/>
      <c r="Y130" s="4">
        <f>[1]Kaikki_autot!AC130</f>
        <v>1317971.4659489195</v>
      </c>
      <c r="Z130" s="4">
        <f>[2]Kaikki_autot!AD130</f>
        <v>1286640.4044792973</v>
      </c>
      <c r="AA130" s="4">
        <f>[3]Kaikki_autot!AD130</f>
        <v>1329163.9944149312</v>
      </c>
      <c r="AB130" s="4">
        <f>[4]Kaikki_autot!AD130</f>
        <v>1371709.3551691615</v>
      </c>
      <c r="AC130" s="4">
        <f>[5]Kaikki_autot!AD130</f>
        <v>1262263.4043932266</v>
      </c>
      <c r="AD130" s="4">
        <f>[6]Kaikki_autot!AD129</f>
        <v>1333300.243674346</v>
      </c>
      <c r="AE130" s="4"/>
      <c r="AF130" s="4">
        <f>[1]Kaikki_autot!AH130</f>
        <v>1241519.1882689211</v>
      </c>
      <c r="AG130" s="4">
        <f>[2]Kaikki_autot!AI130</f>
        <v>1190646.8023889954</v>
      </c>
      <c r="AH130" s="4">
        <f>[3]Kaikki_autot!AI130</f>
        <v>1253733.6583242966</v>
      </c>
      <c r="AI130" s="4">
        <f>[4]Kaikki_autot!AI130</f>
        <v>1308723.2110564855</v>
      </c>
      <c r="AJ130" s="4">
        <f>[5]Kaikki_autot!AI130</f>
        <v>1180119.9209784665</v>
      </c>
      <c r="AK130" s="4">
        <f>[6]Kaikki_autot!AI129</f>
        <v>1265189.501397047</v>
      </c>
      <c r="AL130" s="4"/>
      <c r="AM130" s="4">
        <f>[1]Kaikki_autot!AR130</f>
        <v>1168975.2702302758</v>
      </c>
      <c r="AN130" s="4">
        <f>[2]Kaikki_autot!AS130</f>
        <v>1084700.7050975091</v>
      </c>
      <c r="AO130" s="4">
        <f>[3]Kaikki_autot!AS130</f>
        <v>1175589.9359697101</v>
      </c>
      <c r="AP130" s="4">
        <f>[4]Kaikki_autot!AS130</f>
        <v>1216947.748528695</v>
      </c>
      <c r="AQ130" s="4">
        <f>[5]Kaikki_autot!AS130</f>
        <v>1086696.816564667</v>
      </c>
      <c r="AR130" s="4">
        <f>[6]Kaikki_autot!AS129</f>
        <v>1193791.9857789034</v>
      </c>
    </row>
    <row r="131" spans="3:44" x14ac:dyDescent="0.35">
      <c r="C131" s="1" t="s">
        <v>42</v>
      </c>
      <c r="D131" s="7">
        <f>[1]Kaikki_autot!N131</f>
        <v>10290272.121609429</v>
      </c>
      <c r="E131" s="7">
        <f>[2]Kaikki_autot!O131</f>
        <v>10290422.470939334</v>
      </c>
      <c r="F131" s="7">
        <f>[3]Kaikki_autot!O131</f>
        <v>10288264.068617897</v>
      </c>
      <c r="G131" s="7">
        <f>[4]Kaikki_autot!O131</f>
        <v>10287184.893552637</v>
      </c>
      <c r="H131" s="7">
        <f>[5]Kaikki_autot!O131</f>
        <v>10275461.711638931</v>
      </c>
      <c r="I131" s="7">
        <f>[6]Kaikki_autot!O130</f>
        <v>10286444.324189581</v>
      </c>
      <c r="J131" s="7"/>
      <c r="K131" s="7">
        <f>[1]Kaikki_autot!S131</f>
        <v>8588709.2576727048</v>
      </c>
      <c r="L131" s="7">
        <f>[2]Kaikki_autot!T131</f>
        <v>8619902.8782367054</v>
      </c>
      <c r="M131" s="7">
        <f>[3]Kaikki_autot!T131</f>
        <v>8554098.9305809308</v>
      </c>
      <c r="N131" s="7">
        <f>[4]Kaikki_autot!T131</f>
        <v>8501676.1799212974</v>
      </c>
      <c r="O131" s="7">
        <f>[5]Kaikki_autot!T131</f>
        <v>8451078.9412803762</v>
      </c>
      <c r="P131" s="7">
        <f>[6]Kaikki_autot!T130</f>
        <v>8481951.0773856733</v>
      </c>
      <c r="Q131" s="7"/>
      <c r="R131" s="7">
        <f>[1]Kaikki_autot!X131</f>
        <v>7253470.82312229</v>
      </c>
      <c r="S131" s="7">
        <f>[2]Kaikki_autot!Y131</f>
        <v>7370251.454728703</v>
      </c>
      <c r="T131" s="7">
        <f>[3]Kaikki_autot!Y131</f>
        <v>7177284.4085950768</v>
      </c>
      <c r="U131" s="7">
        <f>[4]Kaikki_autot!Y131</f>
        <v>6984653.4989199787</v>
      </c>
      <c r="V131" s="7">
        <f>[5]Kaikki_autot!Y131</f>
        <v>6895498.8967324197</v>
      </c>
      <c r="W131" s="7">
        <f>[6]Kaikki_autot!Y130</f>
        <v>6947921.5408260878</v>
      </c>
      <c r="X131" s="7"/>
      <c r="Y131" s="7">
        <f>[1]Kaikki_autot!AC131</f>
        <v>6408062.8274235288</v>
      </c>
      <c r="Z131" s="7">
        <f>[2]Kaikki_autot!AD131</f>
        <v>6641142.010582177</v>
      </c>
      <c r="AA131" s="7">
        <f>[3]Kaikki_autot!AD131</f>
        <v>6320105.6787261833</v>
      </c>
      <c r="AB131" s="7">
        <f>[4]Kaikki_autot!AD131</f>
        <v>5984905.9089679094</v>
      </c>
      <c r="AC131" s="7">
        <f>[5]Kaikki_autot!AD131</f>
        <v>5848746.1614952181</v>
      </c>
      <c r="AD131" s="7">
        <f>[6]Kaikki_autot!AD130</f>
        <v>5924313.8152888324</v>
      </c>
      <c r="AE131" s="7"/>
      <c r="AF131" s="7">
        <f>[1]Kaikki_autot!AH131</f>
        <v>5717916.7883909354</v>
      </c>
      <c r="AG131" s="7">
        <f>[2]Kaikki_autot!AI131</f>
        <v>6079930.5868558567</v>
      </c>
      <c r="AH131" s="7">
        <f>[3]Kaikki_autot!AI131</f>
        <v>5631668.7416614098</v>
      </c>
      <c r="AI131" s="7">
        <f>[4]Kaikki_autot!AI131</f>
        <v>5233025.685357905</v>
      </c>
      <c r="AJ131" s="7">
        <f>[5]Kaikki_autot!AI131</f>
        <v>5068066.7290530577</v>
      </c>
      <c r="AK131" s="7">
        <f>[6]Kaikki_autot!AI130</f>
        <v>5162196.4908952676</v>
      </c>
      <c r="AL131" s="7"/>
      <c r="AM131" s="7">
        <f>[1]Kaikki_autot!AR131</f>
        <v>4485736.6030488536</v>
      </c>
      <c r="AN131" s="7">
        <f>[2]Kaikki_autot!AS131</f>
        <v>5086219.7538466305</v>
      </c>
      <c r="AO131" s="7">
        <f>[3]Kaikki_autot!AS131</f>
        <v>4440275.8489050344</v>
      </c>
      <c r="AP131" s="7">
        <f>[4]Kaikki_autot!AS131</f>
        <v>4154898.2376088444</v>
      </c>
      <c r="AQ131" s="7">
        <f>[5]Kaikki_autot!AS131</f>
        <v>3977715.4039155282</v>
      </c>
      <c r="AR131" s="7">
        <f>[6]Kaikki_autot!AS130</f>
        <v>4120695.2358905077</v>
      </c>
    </row>
    <row r="132" spans="3:44" x14ac:dyDescent="0.35">
      <c r="C132" t="s">
        <v>84</v>
      </c>
      <c r="D132" s="26">
        <f>[1]Kaikki_autot!N132</f>
        <v>117419.10510046837</v>
      </c>
      <c r="E132" s="26">
        <f>[2]Kaikki_autot!O132</f>
        <v>117419.10510046837</v>
      </c>
      <c r="F132" s="26">
        <f>[3]Kaikki_autot!O132</f>
        <v>117419.10510046837</v>
      </c>
      <c r="G132" s="26">
        <f>[4]Kaikki_autot!O132</f>
        <v>117419.10510046837</v>
      </c>
      <c r="H132" s="26">
        <f>[5]Kaikki_autot!O132</f>
        <v>117419.10510046837</v>
      </c>
      <c r="I132" s="26">
        <f>[6]Kaikki_autot!O131</f>
        <v>117419.10510046837</v>
      </c>
      <c r="J132" s="26"/>
      <c r="K132" s="26">
        <f>[1]Kaikki_autot!S132</f>
        <v>117027.7471778084</v>
      </c>
      <c r="L132" s="26">
        <f>[2]Kaikki_autot!T132</f>
        <v>117027.7471778084</v>
      </c>
      <c r="M132" s="26">
        <f>[3]Kaikki_autot!T132</f>
        <v>117027.7471778084</v>
      </c>
      <c r="N132" s="26">
        <f>[4]Kaikki_autot!T132</f>
        <v>117027.7471778084</v>
      </c>
      <c r="O132" s="26">
        <f>[5]Kaikki_autot!T132</f>
        <v>117027.7471778084</v>
      </c>
      <c r="P132" s="26">
        <f>[6]Kaikki_autot!T131</f>
        <v>117027.7471778084</v>
      </c>
      <c r="Q132" s="26"/>
      <c r="R132" s="26">
        <f>[1]Kaikki_autot!X132</f>
        <v>117605.39987868334</v>
      </c>
      <c r="S132" s="26">
        <f>[2]Kaikki_autot!Y132</f>
        <v>117605.39987868334</v>
      </c>
      <c r="T132" s="26">
        <f>[3]Kaikki_autot!Y132</f>
        <v>117605.39987868334</v>
      </c>
      <c r="U132" s="26">
        <f>[4]Kaikki_autot!Y132</f>
        <v>117605.39987868334</v>
      </c>
      <c r="V132" s="26">
        <f>[5]Kaikki_autot!Y132</f>
        <v>117605.39987868334</v>
      </c>
      <c r="W132" s="26">
        <f>[6]Kaikki_autot!Y131</f>
        <v>117605.39987868334</v>
      </c>
      <c r="X132" s="26"/>
      <c r="Y132" s="26">
        <f>[1]Kaikki_autot!AC132</f>
        <v>118259.63445897905</v>
      </c>
      <c r="Z132" s="26">
        <f>[2]Kaikki_autot!AD132</f>
        <v>118259.63445897905</v>
      </c>
      <c r="AA132" s="26">
        <f>[3]Kaikki_autot!AD132</f>
        <v>118259.63445897905</v>
      </c>
      <c r="AB132" s="26">
        <f>[4]Kaikki_autot!AD132</f>
        <v>118259.63445897905</v>
      </c>
      <c r="AC132" s="26">
        <f>[5]Kaikki_autot!AD132</f>
        <v>118259.63445897905</v>
      </c>
      <c r="AD132" s="26">
        <f>[6]Kaikki_autot!AD131</f>
        <v>118259.63445897905</v>
      </c>
      <c r="AE132" s="26"/>
      <c r="AF132" s="26">
        <f>[1]Kaikki_autot!AH132</f>
        <v>118932.07609666647</v>
      </c>
      <c r="AG132" s="26">
        <f>[2]Kaikki_autot!AI132</f>
        <v>118932.07609666647</v>
      </c>
      <c r="AH132" s="26">
        <f>[3]Kaikki_autot!AI132</f>
        <v>118932.07609666647</v>
      </c>
      <c r="AI132" s="26">
        <f>[4]Kaikki_autot!AI132</f>
        <v>118932.07609666647</v>
      </c>
      <c r="AJ132" s="26">
        <f>[5]Kaikki_autot!AI132</f>
        <v>118932.07609666647</v>
      </c>
      <c r="AK132" s="26">
        <f>[6]Kaikki_autot!AI131</f>
        <v>118932.07609666647</v>
      </c>
      <c r="AL132" s="26"/>
      <c r="AM132" s="26">
        <f>[1]Kaikki_autot!AR132</f>
        <v>120276.96267455074</v>
      </c>
      <c r="AN132" s="26">
        <f>[2]Kaikki_autot!AS132</f>
        <v>120276.96267455074</v>
      </c>
      <c r="AO132" s="26">
        <f>[3]Kaikki_autot!AS132</f>
        <v>120276.96267455074</v>
      </c>
      <c r="AP132" s="26">
        <f>[4]Kaikki_autot!AS132</f>
        <v>120276.96267455074</v>
      </c>
      <c r="AQ132" s="26">
        <f>[5]Kaikki_autot!AS132</f>
        <v>120276.96267455074</v>
      </c>
      <c r="AR132" s="26">
        <f>[6]Kaikki_autot!AS131</f>
        <v>120276.96267455074</v>
      </c>
    </row>
    <row r="134" spans="3:44" x14ac:dyDescent="0.35">
      <c r="C134" s="21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</row>
    <row r="135" spans="3:44" x14ac:dyDescent="0.35">
      <c r="C135" s="21" t="s">
        <v>79</v>
      </c>
      <c r="D135" s="4">
        <f>[1]Kaikki_autot!N135</f>
        <v>498791.82122593955</v>
      </c>
      <c r="E135" s="4">
        <f>[2]Kaikki_autot!O135</f>
        <v>498791.82122593955</v>
      </c>
      <c r="F135" s="4">
        <f>[3]Kaikki_autot!O135</f>
        <v>498791.82122593955</v>
      </c>
      <c r="G135" s="4">
        <f>[4]Kaikki_autot!O135</f>
        <v>498791.82122593955</v>
      </c>
      <c r="H135" s="4">
        <f>[5]Kaikki_autot!O135</f>
        <v>498791.82122593955</v>
      </c>
      <c r="I135" s="4">
        <f>[6]Kaikki_autot!O134</f>
        <v>498791.82122593955</v>
      </c>
      <c r="J135" s="4"/>
      <c r="K135" s="4">
        <f>[1]Kaikki_autot!S135</f>
        <v>478383.64604855055</v>
      </c>
      <c r="L135" s="4">
        <f>[2]Kaikki_autot!T135</f>
        <v>478383.64604855055</v>
      </c>
      <c r="M135" s="4">
        <f>[3]Kaikki_autot!T135</f>
        <v>478383.64604855055</v>
      </c>
      <c r="N135" s="4">
        <f>[4]Kaikki_autot!T135</f>
        <v>478383.64604855055</v>
      </c>
      <c r="O135" s="4">
        <f>[5]Kaikki_autot!T135</f>
        <v>478383.64604855055</v>
      </c>
      <c r="P135" s="4">
        <f>[6]Kaikki_autot!T134</f>
        <v>478383.64604855055</v>
      </c>
      <c r="Q135" s="4"/>
      <c r="R135" s="4">
        <f>[1]Kaikki_autot!X135</f>
        <v>458020.6213103644</v>
      </c>
      <c r="S135" s="4">
        <f>[2]Kaikki_autot!Y135</f>
        <v>458020.6213103644</v>
      </c>
      <c r="T135" s="4">
        <f>[3]Kaikki_autot!Y135</f>
        <v>458020.6213103644</v>
      </c>
      <c r="U135" s="4">
        <f>[4]Kaikki_autot!Y135</f>
        <v>458020.6213103644</v>
      </c>
      <c r="V135" s="4">
        <f>[5]Kaikki_autot!Y135</f>
        <v>458020.6213103644</v>
      </c>
      <c r="W135" s="4">
        <f>[6]Kaikki_autot!Y134</f>
        <v>458020.6213103644</v>
      </c>
      <c r="X135" s="4"/>
      <c r="Y135" s="4">
        <f>[1]Kaikki_autot!AC135</f>
        <v>436993.75244578969</v>
      </c>
      <c r="Z135" s="4">
        <f>[2]Kaikki_autot!AD135</f>
        <v>436993.75244578969</v>
      </c>
      <c r="AA135" s="4">
        <f>[3]Kaikki_autot!AD135</f>
        <v>436993.75244578969</v>
      </c>
      <c r="AB135" s="4">
        <f>[4]Kaikki_autot!AD135</f>
        <v>436993.75244578969</v>
      </c>
      <c r="AC135" s="4">
        <f>[5]Kaikki_autot!AD135</f>
        <v>436993.75244578969</v>
      </c>
      <c r="AD135" s="4">
        <f>[6]Kaikki_autot!AD134</f>
        <v>436993.75244578969</v>
      </c>
      <c r="AE135" s="4"/>
      <c r="AF135" s="4">
        <f>[1]Kaikki_autot!AH135</f>
        <v>415282.61109216989</v>
      </c>
      <c r="AG135" s="4">
        <f>[2]Kaikki_autot!AI135</f>
        <v>415282.61109216989</v>
      </c>
      <c r="AH135" s="4">
        <f>[3]Kaikki_autot!AI135</f>
        <v>415282.61109216989</v>
      </c>
      <c r="AI135" s="4">
        <f>[4]Kaikki_autot!AI135</f>
        <v>415282.61109216989</v>
      </c>
      <c r="AJ135" s="4">
        <f>[5]Kaikki_autot!AI135</f>
        <v>415282.61109216989</v>
      </c>
      <c r="AK135" s="4">
        <f>[6]Kaikki_autot!AI134</f>
        <v>415282.61109216989</v>
      </c>
      <c r="AL135" s="4"/>
      <c r="AM135" s="4">
        <f>[1]Kaikki_autot!AR135</f>
        <v>373965.63024191034</v>
      </c>
      <c r="AN135" s="4">
        <f>[2]Kaikki_autot!AS135</f>
        <v>373965.63024191034</v>
      </c>
      <c r="AO135" s="4">
        <f>[3]Kaikki_autot!AS135</f>
        <v>373965.63024191034</v>
      </c>
      <c r="AP135" s="4">
        <f>[4]Kaikki_autot!AS135</f>
        <v>373965.63024191034</v>
      </c>
      <c r="AQ135" s="4">
        <f>[5]Kaikki_autot!AS135</f>
        <v>373965.63024191034</v>
      </c>
      <c r="AR135" s="4">
        <f>[6]Kaikki_autot!AS134</f>
        <v>373965.63024191034</v>
      </c>
    </row>
    <row r="136" spans="3:44" x14ac:dyDescent="0.35">
      <c r="C136" s="21" t="s">
        <v>80</v>
      </c>
      <c r="D136" s="4">
        <f>[1]Kaikki_autot!N136</f>
        <v>61206.861988841454</v>
      </c>
      <c r="E136" s="4">
        <f>[2]Kaikki_autot!O136</f>
        <v>61206.861988841454</v>
      </c>
      <c r="F136" s="4">
        <f>[3]Kaikki_autot!O136</f>
        <v>61206.861988841454</v>
      </c>
      <c r="G136" s="4">
        <f>[4]Kaikki_autot!O136</f>
        <v>61206.861988841454</v>
      </c>
      <c r="H136" s="4">
        <f>[5]Kaikki_autot!O136</f>
        <v>61206.861988841454</v>
      </c>
      <c r="I136" s="4">
        <f>[6]Kaikki_autot!O135</f>
        <v>61206.861988841454</v>
      </c>
      <c r="J136" s="4"/>
      <c r="K136" s="4">
        <f>[1]Kaikki_autot!S136</f>
        <v>61206.861988841454</v>
      </c>
      <c r="L136" s="4">
        <f>[2]Kaikki_autot!T136</f>
        <v>61206.861988841454</v>
      </c>
      <c r="M136" s="4">
        <f>[3]Kaikki_autot!T136</f>
        <v>61206.861988841454</v>
      </c>
      <c r="N136" s="4">
        <f>[4]Kaikki_autot!T136</f>
        <v>61206.861988841454</v>
      </c>
      <c r="O136" s="4">
        <f>[5]Kaikki_autot!T136</f>
        <v>61206.861988841454</v>
      </c>
      <c r="P136" s="4">
        <f>[6]Kaikki_autot!T135</f>
        <v>61206.861988841454</v>
      </c>
      <c r="Q136" s="4"/>
      <c r="R136" s="4">
        <f>[1]Kaikki_autot!X136</f>
        <v>61206.861988841454</v>
      </c>
      <c r="S136" s="4">
        <f>[2]Kaikki_autot!Y136</f>
        <v>61206.861988841454</v>
      </c>
      <c r="T136" s="4">
        <f>[3]Kaikki_autot!Y136</f>
        <v>61206.861988841454</v>
      </c>
      <c r="U136" s="4">
        <f>[4]Kaikki_autot!Y136</f>
        <v>61206.861988841454</v>
      </c>
      <c r="V136" s="4">
        <f>[5]Kaikki_autot!Y136</f>
        <v>61206.861988841454</v>
      </c>
      <c r="W136" s="4">
        <f>[6]Kaikki_autot!Y135</f>
        <v>61206.861988841454</v>
      </c>
      <c r="X136" s="4"/>
      <c r="Y136" s="4">
        <f>[1]Kaikki_autot!AC136</f>
        <v>61206.861988841454</v>
      </c>
      <c r="Z136" s="4">
        <f>[2]Kaikki_autot!AD136</f>
        <v>61206.861988841454</v>
      </c>
      <c r="AA136" s="4">
        <f>[3]Kaikki_autot!AD136</f>
        <v>61206.861988841454</v>
      </c>
      <c r="AB136" s="4">
        <f>[4]Kaikki_autot!AD136</f>
        <v>61206.861988841454</v>
      </c>
      <c r="AC136" s="4">
        <f>[5]Kaikki_autot!AD136</f>
        <v>61206.861988841454</v>
      </c>
      <c r="AD136" s="4">
        <f>[6]Kaikki_autot!AD135</f>
        <v>61206.861988841454</v>
      </c>
      <c r="AE136" s="4"/>
      <c r="AF136" s="4">
        <f>[1]Kaikki_autot!AH136</f>
        <v>61206.861988841454</v>
      </c>
      <c r="AG136" s="4">
        <f>[2]Kaikki_autot!AI136</f>
        <v>61206.861988841454</v>
      </c>
      <c r="AH136" s="4">
        <f>[3]Kaikki_autot!AI136</f>
        <v>61206.861988841454</v>
      </c>
      <c r="AI136" s="4">
        <f>[4]Kaikki_autot!AI136</f>
        <v>61206.861988841454</v>
      </c>
      <c r="AJ136" s="4">
        <f>[5]Kaikki_autot!AI136</f>
        <v>61206.861988841454</v>
      </c>
      <c r="AK136" s="4">
        <f>[6]Kaikki_autot!AI135</f>
        <v>61206.861988841454</v>
      </c>
      <c r="AL136" s="4"/>
      <c r="AM136" s="4">
        <f>[1]Kaikki_autot!AR136</f>
        <v>61206.861988841454</v>
      </c>
      <c r="AN136" s="4">
        <f>[2]Kaikki_autot!AS136</f>
        <v>61206.861988841454</v>
      </c>
      <c r="AO136" s="4">
        <f>[3]Kaikki_autot!AS136</f>
        <v>61206.861988841454</v>
      </c>
      <c r="AP136" s="4">
        <f>[4]Kaikki_autot!AS136</f>
        <v>61206.861988841454</v>
      </c>
      <c r="AQ136" s="4">
        <f>[5]Kaikki_autot!AS136</f>
        <v>61206.861988841454</v>
      </c>
      <c r="AR136" s="4">
        <f>[6]Kaikki_autot!AS135</f>
        <v>61206.861988841454</v>
      </c>
    </row>
    <row r="137" spans="3:44" x14ac:dyDescent="0.35">
      <c r="C137" s="21" t="s">
        <v>85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</row>
    <row r="138" spans="3:44" x14ac:dyDescent="0.35">
      <c r="C138" s="1" t="s">
        <v>42</v>
      </c>
      <c r="D138" s="7">
        <f>[1]Kaikki_autot!N138</f>
        <v>10967689.909924677</v>
      </c>
      <c r="E138" s="7">
        <f>[2]Kaikki_autot!O138</f>
        <v>10967840.259254582</v>
      </c>
      <c r="F138" s="7">
        <f>[3]Kaikki_autot!O138</f>
        <v>10965681.856933145</v>
      </c>
      <c r="G138" s="7">
        <f>[4]Kaikki_autot!O138</f>
        <v>10964602.681867884</v>
      </c>
      <c r="H138" s="7">
        <f>[5]Kaikki_autot!O138</f>
        <v>10952879.499954179</v>
      </c>
      <c r="I138" s="7">
        <f>[6]Kaikki_autot!O137</f>
        <v>10963862.112504829</v>
      </c>
      <c r="J138" s="7"/>
      <c r="K138" s="7">
        <f>[1]Kaikki_autot!S138</f>
        <v>9245327.5128879044</v>
      </c>
      <c r="L138" s="7">
        <f>[2]Kaikki_autot!T138</f>
        <v>9276521.1334519051</v>
      </c>
      <c r="M138" s="7">
        <f>[3]Kaikki_autot!T138</f>
        <v>9210717.1857961304</v>
      </c>
      <c r="N138" s="7">
        <f>[4]Kaikki_autot!T138</f>
        <v>9158294.435136497</v>
      </c>
      <c r="O138" s="7">
        <f>[5]Kaikki_autot!T138</f>
        <v>9107697.1964955758</v>
      </c>
      <c r="P138" s="7">
        <f>[6]Kaikki_autot!T137</f>
        <v>9138569.332600873</v>
      </c>
      <c r="Q138" s="7"/>
      <c r="R138" s="7">
        <f>[1]Kaikki_autot!X138</f>
        <v>7890303.7063001795</v>
      </c>
      <c r="S138" s="7">
        <f>[2]Kaikki_autot!Y138</f>
        <v>8007084.3379065925</v>
      </c>
      <c r="T138" s="7">
        <f>[3]Kaikki_autot!Y138</f>
        <v>7814117.2917729663</v>
      </c>
      <c r="U138" s="7">
        <f>[4]Kaikki_autot!Y138</f>
        <v>7621486.3820978682</v>
      </c>
      <c r="V138" s="7">
        <f>[5]Kaikki_autot!Y138</f>
        <v>7532331.7799103092</v>
      </c>
      <c r="W138" s="7">
        <f>[6]Kaikki_autot!Y137</f>
        <v>7584754.4240039773</v>
      </c>
      <c r="X138" s="7"/>
      <c r="Y138" s="7">
        <f>[1]Kaikki_autot!AC138</f>
        <v>7024523.076317139</v>
      </c>
      <c r="Z138" s="7">
        <f>[2]Kaikki_autot!AD138</f>
        <v>7257602.2594757872</v>
      </c>
      <c r="AA138" s="7">
        <f>[3]Kaikki_autot!AD138</f>
        <v>6936565.9276197935</v>
      </c>
      <c r="AB138" s="7">
        <f>[4]Kaikki_autot!AD138</f>
        <v>6601366.1578615196</v>
      </c>
      <c r="AC138" s="7">
        <f>[5]Kaikki_autot!AD138</f>
        <v>6465206.4103888283</v>
      </c>
      <c r="AD138" s="7">
        <f>[6]Kaikki_autot!AD137</f>
        <v>6540774.0641824426</v>
      </c>
      <c r="AE138" s="7"/>
      <c r="AF138" s="7">
        <f>[1]Kaikki_autot!AH138</f>
        <v>6313338.3375686128</v>
      </c>
      <c r="AG138" s="7">
        <f>[2]Kaikki_autot!AI138</f>
        <v>6675352.1360335341</v>
      </c>
      <c r="AH138" s="7">
        <f>[3]Kaikki_autot!AI138</f>
        <v>6227090.2908390872</v>
      </c>
      <c r="AI138" s="7">
        <f>[4]Kaikki_autot!AI138</f>
        <v>5828447.2345355824</v>
      </c>
      <c r="AJ138" s="7">
        <f>[5]Kaikki_autot!AI138</f>
        <v>5663488.2782307351</v>
      </c>
      <c r="AK138" s="7">
        <f>[6]Kaikki_autot!AI137</f>
        <v>5757618.0400729449</v>
      </c>
      <c r="AL138" s="7"/>
      <c r="AM138" s="7">
        <f>[1]Kaikki_autot!AR138</f>
        <v>5041186.0579541558</v>
      </c>
      <c r="AN138" s="7">
        <f>[2]Kaikki_autot!AS138</f>
        <v>5641669.2087519327</v>
      </c>
      <c r="AO138" s="7">
        <f>[3]Kaikki_autot!AS138</f>
        <v>4995725.3038103366</v>
      </c>
      <c r="AP138" s="7">
        <f>[4]Kaikki_autot!AS138</f>
        <v>4710347.6925141467</v>
      </c>
      <c r="AQ138" s="7">
        <f>[5]Kaikki_autot!AS138</f>
        <v>4533164.8588208305</v>
      </c>
      <c r="AR138" s="7">
        <f>[6]Kaikki_autot!AS137</f>
        <v>4676144.69079581</v>
      </c>
    </row>
    <row r="139" spans="3:44" x14ac:dyDescent="0.35">
      <c r="C139" s="21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</row>
    <row r="140" spans="3:44" x14ac:dyDescent="0.35">
      <c r="C140" s="21" t="s">
        <v>81</v>
      </c>
      <c r="D140" s="4">
        <f>[1]Kaikki_autot!N140</f>
        <v>2423409.2139646723</v>
      </c>
      <c r="E140" s="4">
        <f>[2]Kaikki_autot!O140</f>
        <v>2423409.2139646723</v>
      </c>
      <c r="F140" s="4">
        <f>[3]Kaikki_autot!O140</f>
        <v>2423409.2139646723</v>
      </c>
      <c r="G140" s="4">
        <f>[4]Kaikki_autot!O140</f>
        <v>2423409.2139646723</v>
      </c>
      <c r="H140" s="4">
        <f>[5]Kaikki_autot!O140</f>
        <v>2423409.2139646723</v>
      </c>
      <c r="I140" s="4">
        <f>[6]Kaikki_autot!O139</f>
        <v>2423409.2139646723</v>
      </c>
      <c r="J140" s="4"/>
      <c r="K140" s="4">
        <f>[1]Kaikki_autot!S140</f>
        <v>2363416.2483389261</v>
      </c>
      <c r="L140" s="4">
        <f>[2]Kaikki_autot!T140</f>
        <v>2363416.2483389261</v>
      </c>
      <c r="M140" s="4">
        <f>[3]Kaikki_autot!T140</f>
        <v>2363416.2483389261</v>
      </c>
      <c r="N140" s="4">
        <f>[4]Kaikki_autot!T140</f>
        <v>2363416.2483389261</v>
      </c>
      <c r="O140" s="4">
        <f>[5]Kaikki_autot!T140</f>
        <v>2363416.2483389261</v>
      </c>
      <c r="P140" s="4">
        <f>[6]Kaikki_autot!T139</f>
        <v>2363416.2483389261</v>
      </c>
      <c r="Q140" s="4"/>
      <c r="R140" s="4">
        <f>[1]Kaikki_autot!X140</f>
        <v>2356692.572785255</v>
      </c>
      <c r="S140" s="4">
        <f>[2]Kaikki_autot!Y140</f>
        <v>2356692.572785255</v>
      </c>
      <c r="T140" s="4">
        <f>[3]Kaikki_autot!Y140</f>
        <v>2356692.572785255</v>
      </c>
      <c r="U140" s="4">
        <f>[4]Kaikki_autot!Y140</f>
        <v>2356692.572785255</v>
      </c>
      <c r="V140" s="4">
        <f>[5]Kaikki_autot!Y140</f>
        <v>2356692.572785255</v>
      </c>
      <c r="W140" s="4">
        <f>[6]Kaikki_autot!Y139</f>
        <v>2356692.572785255</v>
      </c>
      <c r="X140" s="4"/>
      <c r="Y140" s="4">
        <f>[1]Kaikki_autot!AC140</f>
        <v>2353082.7424910883</v>
      </c>
      <c r="Z140" s="4">
        <f>[2]Kaikki_autot!AD140</f>
        <v>2353082.7424910883</v>
      </c>
      <c r="AA140" s="4">
        <f>[3]Kaikki_autot!AD140</f>
        <v>2353082.7424910883</v>
      </c>
      <c r="AB140" s="4">
        <f>[4]Kaikki_autot!AD140</f>
        <v>2353082.7424910883</v>
      </c>
      <c r="AC140" s="4">
        <f>[5]Kaikki_autot!AD140</f>
        <v>2353082.7424910883</v>
      </c>
      <c r="AD140" s="4">
        <f>[6]Kaikki_autot!AD139</f>
        <v>2353082.7424910883</v>
      </c>
      <c r="AE140" s="4"/>
      <c r="AF140" s="4">
        <f>[1]Kaikki_autot!AH140</f>
        <v>2348069.4589914745</v>
      </c>
      <c r="AG140" s="4">
        <f>[2]Kaikki_autot!AI140</f>
        <v>2348069.4589914745</v>
      </c>
      <c r="AH140" s="4">
        <f>[3]Kaikki_autot!AI140</f>
        <v>2348069.4589914745</v>
      </c>
      <c r="AI140" s="4">
        <f>[4]Kaikki_autot!AI140</f>
        <v>2348069.4589914745</v>
      </c>
      <c r="AJ140" s="4">
        <f>[5]Kaikki_autot!AI140</f>
        <v>2348069.4589914745</v>
      </c>
      <c r="AK140" s="4">
        <f>[6]Kaikki_autot!AI139</f>
        <v>2348069.4589914745</v>
      </c>
      <c r="AL140" s="4"/>
      <c r="AM140" s="4">
        <f>[1]Kaikki_autot!AR140</f>
        <v>0</v>
      </c>
      <c r="AN140" s="4">
        <f>[2]Kaikki_autot!AS140</f>
        <v>0</v>
      </c>
      <c r="AO140" s="4">
        <f>[3]Kaikki_autot!AS140</f>
        <v>0</v>
      </c>
      <c r="AP140" s="4">
        <f>[4]Kaikki_autot!AS140</f>
        <v>0</v>
      </c>
      <c r="AQ140" s="4">
        <f>[5]Kaikki_autot!AS140</f>
        <v>0</v>
      </c>
      <c r="AR140" s="4">
        <f>[6]Kaikki_autot!AS139</f>
        <v>0</v>
      </c>
    </row>
    <row r="141" spans="3:44" x14ac:dyDescent="0.35">
      <c r="C141" s="21"/>
    </row>
    <row r="142" spans="3:44" x14ac:dyDescent="0.35">
      <c r="C142" s="1" t="s">
        <v>86</v>
      </c>
    </row>
    <row r="143" spans="3:44" x14ac:dyDescent="0.35">
      <c r="D143" s="1">
        <f>[1]Kaikki_autot!N143</f>
        <v>2020</v>
      </c>
      <c r="E143" s="1">
        <f>[2]Kaikki_autot!O143</f>
        <v>2020</v>
      </c>
      <c r="F143" s="1">
        <f>[3]Kaikki_autot!O143</f>
        <v>2020</v>
      </c>
      <c r="G143" s="1">
        <f>[4]Kaikki_autot!O143</f>
        <v>2020</v>
      </c>
      <c r="H143" s="1">
        <f>[5]Kaikki_autot!O143</f>
        <v>2020</v>
      </c>
      <c r="I143" s="1">
        <f>[6]Kaikki_autot!O142</f>
        <v>2020</v>
      </c>
      <c r="J143" s="1"/>
      <c r="K143" s="1">
        <f>[1]Kaikki_autot!S143</f>
        <v>2025</v>
      </c>
      <c r="L143" s="1">
        <f>[2]Kaikki_autot!T143</f>
        <v>2025</v>
      </c>
      <c r="M143" s="1">
        <f>[3]Kaikki_autot!T143</f>
        <v>2025</v>
      </c>
      <c r="N143" s="1">
        <f>[4]Kaikki_autot!T143</f>
        <v>2025</v>
      </c>
      <c r="O143" s="1">
        <f>[5]Kaikki_autot!T143</f>
        <v>2025</v>
      </c>
      <c r="P143" s="1">
        <f>[6]Kaikki_autot!T142</f>
        <v>2025</v>
      </c>
      <c r="Q143" s="1"/>
      <c r="R143" s="1">
        <f>[1]Kaikki_autot!X143</f>
        <v>2030</v>
      </c>
      <c r="S143" s="1">
        <f>[2]Kaikki_autot!Y143</f>
        <v>2030</v>
      </c>
      <c r="T143" s="1">
        <f>[3]Kaikki_autot!Y143</f>
        <v>2030</v>
      </c>
      <c r="U143" s="1">
        <f>[4]Kaikki_autot!Y143</f>
        <v>2030</v>
      </c>
      <c r="V143" s="1">
        <f>[5]Kaikki_autot!Y143</f>
        <v>2030</v>
      </c>
      <c r="W143" s="1">
        <f>[6]Kaikki_autot!Y142</f>
        <v>2030</v>
      </c>
      <c r="X143" s="1"/>
      <c r="Y143" s="1">
        <f>[1]Kaikki_autot!AC143</f>
        <v>2035</v>
      </c>
      <c r="Z143" s="1">
        <f>[2]Kaikki_autot!AD143</f>
        <v>2035</v>
      </c>
      <c r="AA143" s="1">
        <f>[3]Kaikki_autot!AD143</f>
        <v>2035</v>
      </c>
      <c r="AB143" s="1">
        <f>[4]Kaikki_autot!AD143</f>
        <v>2035</v>
      </c>
      <c r="AC143" s="1">
        <f>[5]Kaikki_autot!AD143</f>
        <v>2035</v>
      </c>
      <c r="AD143" s="1">
        <f>[6]Kaikki_autot!AD142</f>
        <v>2035</v>
      </c>
      <c r="AE143" s="1"/>
      <c r="AF143" s="1">
        <f>[1]Kaikki_autot!AH143</f>
        <v>2040</v>
      </c>
      <c r="AG143" s="1">
        <f>[2]Kaikki_autot!AI143</f>
        <v>2040</v>
      </c>
      <c r="AH143" s="1">
        <f>[3]Kaikki_autot!AI143</f>
        <v>2040</v>
      </c>
      <c r="AI143" s="1">
        <f>[4]Kaikki_autot!AI143</f>
        <v>2040</v>
      </c>
      <c r="AJ143" s="1">
        <f>[5]Kaikki_autot!AI143</f>
        <v>2040</v>
      </c>
      <c r="AK143" s="1">
        <f>[6]Kaikki_autot!AI142</f>
        <v>2040</v>
      </c>
      <c r="AL143" s="1"/>
      <c r="AM143" s="1">
        <f>[1]Kaikki_autot!AR143</f>
        <v>2050</v>
      </c>
      <c r="AN143" s="1">
        <f>[2]Kaikki_autot!AS143</f>
        <v>2050</v>
      </c>
      <c r="AO143" s="1">
        <f>[3]Kaikki_autot!AS143</f>
        <v>2050</v>
      </c>
      <c r="AP143" s="1">
        <f>[4]Kaikki_autot!AS143</f>
        <v>2050</v>
      </c>
      <c r="AQ143" s="1">
        <f>[5]Kaikki_autot!AS143</f>
        <v>2050</v>
      </c>
      <c r="AR143" s="1">
        <f>[6]Kaikki_autot!AS142</f>
        <v>2050</v>
      </c>
    </row>
    <row r="144" spans="3:44" x14ac:dyDescent="0.35">
      <c r="C144" s="19" t="s">
        <v>87</v>
      </c>
      <c r="D144" s="4">
        <f>[1]Kaikki_autot!N144</f>
        <v>1213.772237049777</v>
      </c>
      <c r="E144" s="4">
        <f>[2]Kaikki_autot!O144</f>
        <v>1213.8225565808248</v>
      </c>
      <c r="F144" s="4">
        <f>[3]Kaikki_autot!O144</f>
        <v>1213.1001736297658</v>
      </c>
      <c r="G144" s="4">
        <f>[4]Kaikki_autot!O144</f>
        <v>1212.7389908879722</v>
      </c>
      <c r="H144" s="4">
        <f>[5]Kaikki_autot!O144</f>
        <v>1212.7389908879722</v>
      </c>
      <c r="I144" s="4">
        <f>[6]Kaikki_autot!O143</f>
        <v>1212.7389908879722</v>
      </c>
      <c r="J144" s="4"/>
      <c r="K144" s="4">
        <f>[1]Kaikki_autot!S144</f>
        <v>1146.5036611411997</v>
      </c>
      <c r="L144" s="4">
        <f>[2]Kaikki_autot!T144</f>
        <v>1159.5193203140109</v>
      </c>
      <c r="M144" s="4">
        <f>[3]Kaikki_autot!T144</f>
        <v>1134.9201347646092</v>
      </c>
      <c r="N144" s="4">
        <f>[4]Kaikki_autot!T144</f>
        <v>1112.2235645429498</v>
      </c>
      <c r="O144" s="4">
        <f>[5]Kaikki_autot!T144</f>
        <v>1112.2235645429498</v>
      </c>
      <c r="P144" s="4">
        <f>[6]Kaikki_autot!T143</f>
        <v>1112.2235645429498</v>
      </c>
      <c r="Q144" s="4"/>
      <c r="R144" s="4">
        <f>[1]Kaikki_autot!X144</f>
        <v>1094.2548394305932</v>
      </c>
      <c r="S144" s="4">
        <f>[2]Kaikki_autot!Y144</f>
        <v>1147.2157282362493</v>
      </c>
      <c r="T144" s="4">
        <f>[3]Kaikki_autot!Y144</f>
        <v>1061.817482482993</v>
      </c>
      <c r="U144" s="4">
        <f>[4]Kaikki_autot!Y144</f>
        <v>976.52668851179408</v>
      </c>
      <c r="V144" s="4">
        <f>[5]Kaikki_autot!Y144</f>
        <v>976.52668851179408</v>
      </c>
      <c r="W144" s="4">
        <f>[6]Kaikki_autot!Y143</f>
        <v>976.52668851179408</v>
      </c>
      <c r="X144" s="4"/>
      <c r="Y144" s="4">
        <f>[1]Kaikki_autot!AC144</f>
        <v>990.87238185137869</v>
      </c>
      <c r="Z144" s="4">
        <f>[2]Kaikki_autot!AD144</f>
        <v>1096.8859816271633</v>
      </c>
      <c r="AA144" s="4">
        <f>[3]Kaikki_autot!AD144</f>
        <v>951.42992612271667</v>
      </c>
      <c r="AB144" s="4">
        <f>[4]Kaikki_autot!AD144</f>
        <v>801.21413292118507</v>
      </c>
      <c r="AC144" s="4">
        <f>[5]Kaikki_autot!AD144</f>
        <v>801.21413292118507</v>
      </c>
      <c r="AD144" s="4">
        <f>[6]Kaikki_autot!AD143</f>
        <v>801.21413292118507</v>
      </c>
      <c r="AE144" s="4"/>
      <c r="AF144" s="4">
        <f>[1]Kaikki_autot!AH144</f>
        <v>906.76648262148626</v>
      </c>
      <c r="AG144" s="4">
        <f>[2]Kaikki_autot!AI144</f>
        <v>1071.2170456236206</v>
      </c>
      <c r="AH144" s="4">
        <f>[3]Kaikki_autot!AI144</f>
        <v>867.50662285230601</v>
      </c>
      <c r="AI144" s="4">
        <f>[4]Kaikki_autot!AI144</f>
        <v>687.29329055456355</v>
      </c>
      <c r="AJ144" s="4">
        <f>[5]Kaikki_autot!AI144</f>
        <v>687.29329055456355</v>
      </c>
      <c r="AK144" s="4">
        <f>[6]Kaikki_autot!AI143</f>
        <v>687.29329055456355</v>
      </c>
      <c r="AL144" s="4"/>
      <c r="AM144" s="4">
        <f>[1]Kaikki_autot!AR144</f>
        <v>664.14912950605026</v>
      </c>
      <c r="AN144" s="4">
        <f>[2]Kaikki_autot!AS144</f>
        <v>933.01599062192724</v>
      </c>
      <c r="AO144" s="4">
        <f>[3]Kaikki_autot!AS144</f>
        <v>643.60511922139858</v>
      </c>
      <c r="AP144" s="4">
        <f>[4]Kaikki_autot!AS144</f>
        <v>514.77439095577915</v>
      </c>
      <c r="AQ144" s="4">
        <f>[5]Kaikki_autot!AS144</f>
        <v>514.77439095577915</v>
      </c>
      <c r="AR144" s="4">
        <f>[6]Kaikki_autot!AS143</f>
        <v>514.77439095577915</v>
      </c>
    </row>
    <row r="145" spans="3:44" x14ac:dyDescent="0.35">
      <c r="C145" s="19" t="s">
        <v>88</v>
      </c>
      <c r="D145" s="4">
        <f>[1]Kaikki_autot!N145</f>
        <v>2241.4967287175555</v>
      </c>
      <c r="E145" s="4">
        <f>[2]Kaikki_autot!O145</f>
        <v>2241.4967287175555</v>
      </c>
      <c r="F145" s="4">
        <f>[3]Kaikki_autot!O145</f>
        <v>2241.4967287175555</v>
      </c>
      <c r="G145" s="4">
        <f>[4]Kaikki_autot!O145</f>
        <v>2241.4967287175555</v>
      </c>
      <c r="H145" s="4">
        <f>[5]Kaikki_autot!O145</f>
        <v>2237.5355896903657</v>
      </c>
      <c r="I145" s="4">
        <f>[6]Kaikki_autot!O144</f>
        <v>2240.882060416141</v>
      </c>
      <c r="J145" s="4"/>
      <c r="K145" s="4">
        <f>[1]Kaikki_autot!S145</f>
        <v>1718.9696018622308</v>
      </c>
      <c r="L145" s="4">
        <f>[2]Kaikki_autot!T145</f>
        <v>1716.3692844253808</v>
      </c>
      <c r="M145" s="4">
        <f>[3]Kaikki_autot!T145</f>
        <v>1718.9696018622308</v>
      </c>
      <c r="N145" s="4">
        <f>[4]Kaikki_autot!T145</f>
        <v>1724.170447191261</v>
      </c>
      <c r="O145" s="4">
        <f>[5]Kaikki_autot!T145</f>
        <v>1707.0741760488465</v>
      </c>
      <c r="P145" s="4">
        <f>[6]Kaikki_autot!T144</f>
        <v>1706.1449514543226</v>
      </c>
      <c r="Q145" s="4"/>
      <c r="R145" s="4">
        <f>[1]Kaikki_autot!X145</f>
        <v>1309.3377914986065</v>
      </c>
      <c r="S145" s="4">
        <f>[2]Kaikki_autot!Y145</f>
        <v>1295.3286294978052</v>
      </c>
      <c r="T145" s="4">
        <f>[3]Kaikki_autot!Y145</f>
        <v>1316.3432217101879</v>
      </c>
      <c r="U145" s="4">
        <f>[4]Kaikki_autot!Y145</f>
        <v>1337.3629100133976</v>
      </c>
      <c r="V145" s="4">
        <f>[5]Kaikki_autot!Y145</f>
        <v>1307.2385140278843</v>
      </c>
      <c r="W145" s="4">
        <f>[6]Kaikki_autot!Y144</f>
        <v>1292.2436892241781</v>
      </c>
      <c r="X145" s="4"/>
      <c r="Y145" s="4">
        <f>[1]Kaikki_autot!AC145</f>
        <v>1114.7423170955033</v>
      </c>
      <c r="Z145" s="4">
        <f>[2]Kaikki_autot!AD145</f>
        <v>1086.4684017935742</v>
      </c>
      <c r="AA145" s="4">
        <f>[3]Kaikki_autot!AD145</f>
        <v>1124.8427282216715</v>
      </c>
      <c r="AB145" s="4">
        <f>[4]Kaikki_autot!AD145</f>
        <v>1163.2367011683414</v>
      </c>
      <c r="AC145" s="4">
        <f>[5]Kaikki_autot!AD145</f>
        <v>1117.2297643472243</v>
      </c>
      <c r="AD145" s="4">
        <f>[6]Kaikki_autot!AD144</f>
        <v>1090.9922007906291</v>
      </c>
      <c r="AE145" s="4"/>
      <c r="AF145" s="4">
        <f>[1]Kaikki_autot!AH145</f>
        <v>947.86673551774459</v>
      </c>
      <c r="AG145" s="4">
        <f>[2]Kaikki_autot!AI145</f>
        <v>904.16184124492941</v>
      </c>
      <c r="AH145" s="4">
        <f>[3]Kaikki_autot!AI145</f>
        <v>958.36028940036886</v>
      </c>
      <c r="AI145" s="4">
        <f>[4]Kaikki_autot!AI145</f>
        <v>1005.6022763192105</v>
      </c>
      <c r="AJ145" s="4">
        <f>[5]Kaikki_autot!AI145</f>
        <v>949.86439180002355</v>
      </c>
      <c r="AK145" s="4">
        <f>[6]Kaikki_autot!AI144</f>
        <v>924.97981685227637</v>
      </c>
      <c r="AL145" s="4"/>
      <c r="AM145" s="4">
        <f>[1]Kaikki_autot!AR145</f>
        <v>728.97789251571419</v>
      </c>
      <c r="AN145" s="4">
        <f>[2]Kaikki_autot!AS145</f>
        <v>660.43296321361322</v>
      </c>
      <c r="AO145" s="4">
        <f>[3]Kaikki_autot!AS145</f>
        <v>734.35794751513481</v>
      </c>
      <c r="AP145" s="4">
        <f>[4]Kaikki_autot!AS145</f>
        <v>767.99642827714297</v>
      </c>
      <c r="AQ145" s="4">
        <f>[5]Kaikki_autot!AS145</f>
        <v>708.12822503190864</v>
      </c>
      <c r="AR145" s="4">
        <f>[6]Kaikki_autot!AS144</f>
        <v>720.36062130940138</v>
      </c>
    </row>
    <row r="146" spans="3:44" x14ac:dyDescent="0.35">
      <c r="C146" t="s">
        <v>89</v>
      </c>
      <c r="D146" s="4">
        <f>[1]Kaikki_autot!N146</f>
        <v>450.9006772088178</v>
      </c>
      <c r="E146" s="4">
        <f>[2]Kaikki_autot!O146</f>
        <v>450.9006772088178</v>
      </c>
      <c r="F146" s="4">
        <f>[3]Kaikki_autot!O146</f>
        <v>450.9006772088178</v>
      </c>
      <c r="G146" s="4">
        <f>[4]Kaikki_autot!O146</f>
        <v>450.9006772088178</v>
      </c>
      <c r="H146" s="4">
        <f>[5]Kaikki_autot!O146</f>
        <v>450.10385236986309</v>
      </c>
      <c r="I146" s="4">
        <f>[6]Kaikki_autot!O145</f>
        <v>450.77703020553849</v>
      </c>
      <c r="J146" s="4"/>
      <c r="K146" s="4">
        <f>[1]Kaikki_autot!S146</f>
        <v>831.05786582718747</v>
      </c>
      <c r="L146" s="4">
        <f>[2]Kaikki_autot!T146</f>
        <v>833.54229167910808</v>
      </c>
      <c r="M146" s="4">
        <f>[3]Kaikki_autot!T146</f>
        <v>831.05786582718747</v>
      </c>
      <c r="N146" s="4">
        <f>[4]Kaikki_autot!T146</f>
        <v>826.08881304764054</v>
      </c>
      <c r="O146" s="4">
        <f>[5]Kaikki_autot!T146</f>
        <v>821.59669173728093</v>
      </c>
      <c r="P146" s="4">
        <f>[6]Kaikki_autot!T145</f>
        <v>821.14946579745151</v>
      </c>
      <c r="Q146" s="4"/>
      <c r="R146" s="4">
        <f>[1]Kaikki_autot!X146</f>
        <v>976.19635187580968</v>
      </c>
      <c r="S146" s="4">
        <f>[2]Kaikki_autot!Y146</f>
        <v>989.58115011055861</v>
      </c>
      <c r="T146" s="4">
        <f>[3]Kaikki_autot!Y146</f>
        <v>969.50314139510692</v>
      </c>
      <c r="U146" s="4">
        <f>[4]Kaikki_autot!Y146</f>
        <v>949.42026371265274</v>
      </c>
      <c r="V146" s="4">
        <f>[5]Kaikki_autot!Y146</f>
        <v>935.66543890930484</v>
      </c>
      <c r="W146" s="4">
        <f>[6]Kaikki_autot!Y145</f>
        <v>928.72426947721067</v>
      </c>
      <c r="X146" s="4"/>
      <c r="Y146" s="4">
        <f>[1]Kaikki_autot!AC146</f>
        <v>862.03983366777982</v>
      </c>
      <c r="Z146" s="4">
        <f>[2]Kaikki_autot!AD146</f>
        <v>889.05363018187882</v>
      </c>
      <c r="AA146" s="4">
        <f>[3]Kaikki_autot!AD146</f>
        <v>852.38958014054924</v>
      </c>
      <c r="AB146" s="4">
        <f>[4]Kaikki_autot!AD146</f>
        <v>815.70675919150256</v>
      </c>
      <c r="AC146" s="4">
        <f>[5]Kaikki_autot!AD146</f>
        <v>796.39869287101862</v>
      </c>
      <c r="AD146" s="4">
        <f>[6]Kaikki_autot!AD145</f>
        <v>784.08657990268318</v>
      </c>
      <c r="AE146" s="4"/>
      <c r="AF146" s="4">
        <f>[1]Kaikki_autot!AH146</f>
        <v>763.22952184310805</v>
      </c>
      <c r="AG146" s="4">
        <f>[2]Kaikki_autot!AI146</f>
        <v>804.98656567479497</v>
      </c>
      <c r="AH146" s="4">
        <f>[3]Kaikki_autot!AI146</f>
        <v>753.20364724216063</v>
      </c>
      <c r="AI146" s="4">
        <f>[4]Kaikki_autot!AI146</f>
        <v>708.06715277652643</v>
      </c>
      <c r="AJ146" s="4">
        <f>[5]Kaikki_autot!AI146</f>
        <v>685.45591497126918</v>
      </c>
      <c r="AK146" s="4">
        <f>[6]Kaikki_autot!AI145</f>
        <v>675.72583634339446</v>
      </c>
      <c r="AL146" s="4"/>
      <c r="AM146" s="4">
        <f>[1]Kaikki_autot!AR146</f>
        <v>586.9785566797641</v>
      </c>
      <c r="AN146" s="4">
        <f>[2]Kaikki_autot!AS146</f>
        <v>652.4685587706291</v>
      </c>
      <c r="AO146" s="4">
        <f>[3]Kaikki_autot!AS146</f>
        <v>581.83828129034521</v>
      </c>
      <c r="AP146" s="4">
        <f>[4]Kaikki_autot!AS146</f>
        <v>549.69900858458288</v>
      </c>
      <c r="AQ146" s="4">
        <f>[5]Kaikki_autot!AS146</f>
        <v>523.67448062209598</v>
      </c>
      <c r="AR146" s="4">
        <f>[6]Kaikki_autot!AS145</f>
        <v>528.39613931431222</v>
      </c>
    </row>
    <row r="147" spans="3:44" x14ac:dyDescent="0.35">
      <c r="C147" t="s">
        <v>90</v>
      </c>
      <c r="D147" s="4">
        <f>[1]Kaikki_autot!N147</f>
        <v>84.820243482732735</v>
      </c>
      <c r="E147" s="4">
        <f>[2]Kaikki_autot!O147</f>
        <v>84.823569169531083</v>
      </c>
      <c r="F147" s="4">
        <f>[3]Kaikki_autot!O147</f>
        <v>84.775825889860826</v>
      </c>
      <c r="G147" s="4">
        <f>[4]Kaikki_autot!O147</f>
        <v>84.751954827250302</v>
      </c>
      <c r="H147" s="4">
        <f>[5]Kaikki_autot!O147</f>
        <v>84.751954827250302</v>
      </c>
      <c r="I147" s="4">
        <f>[6]Kaikki_autot!O146</f>
        <v>84.751954827250302</v>
      </c>
      <c r="J147" s="4"/>
      <c r="K147" s="4">
        <f>[1]Kaikki_autot!S147</f>
        <v>86.312676770913725</v>
      </c>
      <c r="L147" s="4">
        <f>[2]Kaikki_autot!T147</f>
        <v>87.250431428961662</v>
      </c>
      <c r="M147" s="4">
        <f>[3]Kaikki_autot!T147</f>
        <v>85.478104685701155</v>
      </c>
      <c r="N147" s="4">
        <f>[4]Kaikki_autot!T147</f>
        <v>83.842857929122431</v>
      </c>
      <c r="O147" s="4">
        <f>[5]Kaikki_autot!T147</f>
        <v>83.842857929122431</v>
      </c>
      <c r="P147" s="4">
        <f>[6]Kaikki_autot!T146</f>
        <v>83.842857929122431</v>
      </c>
      <c r="Q147" s="4"/>
      <c r="R147" s="4">
        <f>[1]Kaikki_autot!X147</f>
        <v>81.23930151951825</v>
      </c>
      <c r="S147" s="4">
        <f>[2]Kaikki_autot!Y147</f>
        <v>85.05503758885294</v>
      </c>
      <c r="T147" s="4">
        <f>[3]Kaikki_autot!Y147</f>
        <v>78.902248730373458</v>
      </c>
      <c r="U147" s="4">
        <f>[4]Kaikki_autot!Y147</f>
        <v>72.75720157808054</v>
      </c>
      <c r="V147" s="4">
        <f>[5]Kaikki_autot!Y147</f>
        <v>72.75720157808054</v>
      </c>
      <c r="W147" s="4">
        <f>[6]Kaikki_autot!Y146</f>
        <v>72.75720157808054</v>
      </c>
      <c r="X147" s="4"/>
      <c r="Y147" s="4">
        <f>[1]Kaikki_autot!AC147</f>
        <v>72.408560983977722</v>
      </c>
      <c r="Z147" s="4">
        <f>[2]Kaikki_autot!AD147</f>
        <v>80.046648743208692</v>
      </c>
      <c r="AA147" s="4">
        <f>[3]Kaikki_autot!AD147</f>
        <v>69.566803521423182</v>
      </c>
      <c r="AB147" s="4">
        <f>[4]Kaikki_autot!AD147</f>
        <v>58.744027823565332</v>
      </c>
      <c r="AC147" s="4">
        <f>[5]Kaikki_autot!AD147</f>
        <v>58.744027823565332</v>
      </c>
      <c r="AD147" s="4">
        <f>[6]Kaikki_autot!AD146</f>
        <v>58.744027823565332</v>
      </c>
      <c r="AE147" s="4"/>
      <c r="AF147" s="4">
        <f>[1]Kaikki_autot!AH147</f>
        <v>65.676037133925689</v>
      </c>
      <c r="AG147" s="4">
        <f>[2]Kaikki_autot!AI147</f>
        <v>77.524402201443735</v>
      </c>
      <c r="AH147" s="4">
        <f>[3]Kaikki_autot!AI147</f>
        <v>62.847435379374218</v>
      </c>
      <c r="AI147" s="4">
        <f>[4]Kaikki_autot!AI147</f>
        <v>49.863391347430799</v>
      </c>
      <c r="AJ147" s="4">
        <f>[5]Kaikki_autot!AI147</f>
        <v>49.863391347430799</v>
      </c>
      <c r="AK147" s="4">
        <f>[6]Kaikki_autot!AI146</f>
        <v>49.863391347430799</v>
      </c>
      <c r="AL147" s="4"/>
      <c r="AM147" s="4">
        <f>[1]Kaikki_autot!AR147</f>
        <v>47.866211371779961</v>
      </c>
      <c r="AN147" s="4">
        <f>[2]Kaikki_autot!AS147</f>
        <v>67.237581508209573</v>
      </c>
      <c r="AO147" s="4">
        <f>[3]Kaikki_autot!AS147</f>
        <v>46.386052658062219</v>
      </c>
      <c r="AP147" s="4">
        <f>[4]Kaikki_autot!AS147</f>
        <v>37.104032137491153</v>
      </c>
      <c r="AQ147" s="4">
        <f>[5]Kaikki_autot!AS147</f>
        <v>37.104032137491153</v>
      </c>
      <c r="AR147" s="4">
        <f>[6]Kaikki_autot!AS146</f>
        <v>37.104032137491153</v>
      </c>
    </row>
    <row r="148" spans="3:44" x14ac:dyDescent="0.35">
      <c r="C148" s="19" t="s">
        <v>91</v>
      </c>
      <c r="D148" s="4">
        <f>[1]Kaikki_autot!N148</f>
        <v>9.7706348333588533</v>
      </c>
      <c r="E148" s="4">
        <f>[2]Kaikki_autot!O148</f>
        <v>9.7706348333588533</v>
      </c>
      <c r="F148" s="4">
        <f>[3]Kaikki_autot!O148</f>
        <v>9.7706348333588533</v>
      </c>
      <c r="G148" s="4">
        <f>[4]Kaikki_autot!O148</f>
        <v>9.7706348333588533</v>
      </c>
      <c r="H148" s="4">
        <f>[5]Kaikki_autot!O148</f>
        <v>9.7706348333588533</v>
      </c>
      <c r="I148" s="4">
        <f>[6]Kaikki_autot!O147</f>
        <v>10.123866871082265</v>
      </c>
      <c r="J148" s="4"/>
      <c r="K148" s="4">
        <f>[1]Kaikki_autot!S148</f>
        <v>24.793913259392628</v>
      </c>
      <c r="L148" s="4">
        <f>[2]Kaikki_autot!T148</f>
        <v>24.793913259392628</v>
      </c>
      <c r="M148" s="4">
        <f>[3]Kaikki_autot!T148</f>
        <v>24.793913259392628</v>
      </c>
      <c r="N148" s="4">
        <f>[4]Kaikki_autot!T148</f>
        <v>24.793913259392628</v>
      </c>
      <c r="O148" s="4">
        <f>[5]Kaikki_autot!T148</f>
        <v>24.793913259392628</v>
      </c>
      <c r="P148" s="4">
        <f>[6]Kaikki_autot!T147</f>
        <v>35.80519066630967</v>
      </c>
      <c r="Q148" s="4"/>
      <c r="R148" s="4">
        <f>[1]Kaikki_autot!X148</f>
        <v>35.667076498354078</v>
      </c>
      <c r="S148" s="4">
        <f>[2]Kaikki_autot!Y148</f>
        <v>35.667076498354078</v>
      </c>
      <c r="T148" s="4">
        <f>[3]Kaikki_autot!Y148</f>
        <v>35.667076498354078</v>
      </c>
      <c r="U148" s="4">
        <f>[4]Kaikki_autot!Y148</f>
        <v>35.667076498354078</v>
      </c>
      <c r="V148" s="4">
        <f>[5]Kaikki_autot!Y148</f>
        <v>35.667076498354078</v>
      </c>
      <c r="W148" s="4">
        <f>[6]Kaikki_autot!Y147</f>
        <v>67.369256946418204</v>
      </c>
      <c r="X148" s="4"/>
      <c r="Y148" s="4">
        <f>[1]Kaikki_autot!AC148</f>
        <v>48.571336821618651</v>
      </c>
      <c r="Z148" s="4">
        <f>[2]Kaikki_autot!AD148</f>
        <v>48.571336821618651</v>
      </c>
      <c r="AA148" s="4">
        <f>[3]Kaikki_autot!AD148</f>
        <v>48.571336821618651</v>
      </c>
      <c r="AB148" s="4">
        <f>[4]Kaikki_autot!AD148</f>
        <v>48.571336821618651</v>
      </c>
      <c r="AC148" s="4">
        <f>[5]Kaikki_autot!AD148</f>
        <v>48.571336821618651</v>
      </c>
      <c r="AD148" s="4">
        <f>[6]Kaikki_autot!AD147</f>
        <v>98.750555400559691</v>
      </c>
      <c r="AE148" s="4"/>
      <c r="AF148" s="4">
        <f>[1]Kaikki_autot!AH148</f>
        <v>66.593544725921419</v>
      </c>
      <c r="AG148" s="4">
        <f>[2]Kaikki_autot!AI148</f>
        <v>66.593544725921419</v>
      </c>
      <c r="AH148" s="4">
        <f>[3]Kaikki_autot!AI148</f>
        <v>66.593544725921419</v>
      </c>
      <c r="AI148" s="4">
        <f>[4]Kaikki_autot!AI148</f>
        <v>66.593544725921419</v>
      </c>
      <c r="AJ148" s="4">
        <f>[5]Kaikki_autot!AI148</f>
        <v>66.593544725921419</v>
      </c>
      <c r="AK148" s="4">
        <f>[6]Kaikki_autot!AI147</f>
        <v>121.54046672363481</v>
      </c>
      <c r="AL148" s="4"/>
      <c r="AM148" s="4">
        <f>[1]Kaikki_autot!AR148</f>
        <v>112.62248207833285</v>
      </c>
      <c r="AN148" s="4">
        <f>[2]Kaikki_autot!AS148</f>
        <v>112.62248207833285</v>
      </c>
      <c r="AO148" s="4">
        <f>[3]Kaikki_autot!AS148</f>
        <v>112.62248207833285</v>
      </c>
      <c r="AP148" s="4">
        <f>[4]Kaikki_autot!AS148</f>
        <v>112.62248207833285</v>
      </c>
      <c r="AQ148" s="4">
        <f>[5]Kaikki_autot!AS148</f>
        <v>112.62248207833285</v>
      </c>
      <c r="AR148" s="4">
        <f>[6]Kaikki_autot!AS147</f>
        <v>147.59210202289157</v>
      </c>
    </row>
    <row r="149" spans="3:44" x14ac:dyDescent="0.35">
      <c r="C149" s="19" t="s">
        <v>92</v>
      </c>
      <c r="D149" s="4">
        <f>[1]Kaikki_autot!N149</f>
        <v>8.9644700433149609</v>
      </c>
      <c r="E149" s="4">
        <f>[2]Kaikki_autot!O149</f>
        <v>8.9644700433149609</v>
      </c>
      <c r="F149" s="4">
        <f>[3]Kaikki_autot!O149</f>
        <v>8.9644700433149609</v>
      </c>
      <c r="G149" s="4">
        <f>[4]Kaikki_autot!O149</f>
        <v>8.9644700433149609</v>
      </c>
      <c r="H149" s="4">
        <f>[5]Kaikki_autot!O149</f>
        <v>8.9644700433149609</v>
      </c>
      <c r="I149" s="4">
        <f>[6]Kaikki_autot!O148</f>
        <v>9.3177020810383731</v>
      </c>
      <c r="J149" s="4"/>
      <c r="K149" s="4">
        <f>[1]Kaikki_autot!S149</f>
        <v>21.651680972521977</v>
      </c>
      <c r="L149" s="4">
        <f>[2]Kaikki_autot!T149</f>
        <v>21.651680972521977</v>
      </c>
      <c r="M149" s="4">
        <f>[3]Kaikki_autot!T149</f>
        <v>21.651680972521977</v>
      </c>
      <c r="N149" s="4">
        <f>[4]Kaikki_autot!T149</f>
        <v>21.651680972521977</v>
      </c>
      <c r="O149" s="4">
        <f>[5]Kaikki_autot!T149</f>
        <v>21.651680972521977</v>
      </c>
      <c r="P149" s="4">
        <f>[6]Kaikki_autot!T148</f>
        <v>32.662958379439011</v>
      </c>
      <c r="Q149" s="4"/>
      <c r="R149" s="4">
        <f>[1]Kaikki_autot!X149</f>
        <v>29.154574248529723</v>
      </c>
      <c r="S149" s="4">
        <f>[2]Kaikki_autot!Y149</f>
        <v>29.154574248529723</v>
      </c>
      <c r="T149" s="4">
        <f>[3]Kaikki_autot!Y149</f>
        <v>29.154574248529723</v>
      </c>
      <c r="U149" s="4">
        <f>[4]Kaikki_autot!Y149</f>
        <v>29.154574248529723</v>
      </c>
      <c r="V149" s="4">
        <f>[5]Kaikki_autot!Y149</f>
        <v>29.154574248529723</v>
      </c>
      <c r="W149" s="4">
        <f>[6]Kaikki_autot!Y148</f>
        <v>60.856754696593839</v>
      </c>
      <c r="X149" s="4"/>
      <c r="Y149" s="4">
        <f>[1]Kaikki_autot!AC149</f>
        <v>38.203027473202795</v>
      </c>
      <c r="Z149" s="4">
        <f>[2]Kaikki_autot!AD149</f>
        <v>38.203027473202795</v>
      </c>
      <c r="AA149" s="4">
        <f>[3]Kaikki_autot!AD149</f>
        <v>38.203027473202795</v>
      </c>
      <c r="AB149" s="4">
        <f>[4]Kaikki_autot!AD149</f>
        <v>38.203027473202795</v>
      </c>
      <c r="AC149" s="4">
        <f>[5]Kaikki_autot!AD149</f>
        <v>38.203027473202795</v>
      </c>
      <c r="AD149" s="4">
        <f>[6]Kaikki_autot!AD148</f>
        <v>87.699474101181607</v>
      </c>
      <c r="AE149" s="4"/>
      <c r="AF149" s="4">
        <f>[1]Kaikki_autot!AH149</f>
        <v>53.09281193030634</v>
      </c>
      <c r="AG149" s="4">
        <f>[2]Kaikki_autot!AI149</f>
        <v>53.09281193030634</v>
      </c>
      <c r="AH149" s="4">
        <f>[3]Kaikki_autot!AI149</f>
        <v>53.09281193030634</v>
      </c>
      <c r="AI149" s="4">
        <f>[4]Kaikki_autot!AI149</f>
        <v>53.09281193030634</v>
      </c>
      <c r="AJ149" s="4">
        <f>[5]Kaikki_autot!AI149</f>
        <v>53.09281193030634</v>
      </c>
      <c r="AK149" s="4">
        <f>[6]Kaikki_autot!AI148</f>
        <v>105.64368743939885</v>
      </c>
      <c r="AL149" s="4"/>
      <c r="AM149" s="4">
        <f>[1]Kaikki_autot!AR149</f>
        <v>94.553316309850217</v>
      </c>
      <c r="AN149" s="4">
        <f>[2]Kaikki_autot!AS149</f>
        <v>94.553316309850217</v>
      </c>
      <c r="AO149" s="4">
        <f>[3]Kaikki_autot!AS149</f>
        <v>94.553316309850217</v>
      </c>
      <c r="AP149" s="4">
        <f>[4]Kaikki_autot!AS149</f>
        <v>94.553316309850217</v>
      </c>
      <c r="AQ149" s="4">
        <f>[5]Kaikki_autot!AS149</f>
        <v>94.553316309850217</v>
      </c>
      <c r="AR149" s="4">
        <f>[6]Kaikki_autot!AS148</f>
        <v>122.50165546743553</v>
      </c>
    </row>
    <row r="150" spans="3:44" x14ac:dyDescent="0.35">
      <c r="C150" s="19" t="s">
        <v>93</v>
      </c>
      <c r="D150" s="4">
        <f>[1]Kaikki_autot!N150</f>
        <v>9.7776634134310783</v>
      </c>
      <c r="E150" s="4">
        <f>[2]Kaikki_autot!O150</f>
        <v>9.7672775120689828</v>
      </c>
      <c r="F150" s="4">
        <f>[3]Kaikki_autot!O150</f>
        <v>10.06426187096495</v>
      </c>
      <c r="G150" s="4">
        <f>[4]Kaikki_autot!O150</f>
        <v>10.12281685587112</v>
      </c>
      <c r="H150" s="4">
        <f>[5]Kaikki_autot!O150</f>
        <v>11.032199292490255</v>
      </c>
      <c r="I150" s="4">
        <f>[6]Kaikki_autot!O149</f>
        <v>10.12281685587112</v>
      </c>
      <c r="J150" s="4"/>
      <c r="K150" s="4">
        <f>[1]Kaikki_autot!S150</f>
        <v>45.767054669286622</v>
      </c>
      <c r="L150" s="4">
        <f>[2]Kaikki_autot!T150</f>
        <v>39.688907762831036</v>
      </c>
      <c r="M150" s="4">
        <f>[3]Kaikki_autot!T150</f>
        <v>50.985319770876046</v>
      </c>
      <c r="N150" s="4">
        <f>[4]Kaikki_autot!T150</f>
        <v>60.755859261912107</v>
      </c>
      <c r="O150" s="4">
        <f>[5]Kaikki_autot!T150</f>
        <v>65.002675056249018</v>
      </c>
      <c r="P150" s="4">
        <f>[6]Kaikki_autot!T149</f>
        <v>60.755859261912107</v>
      </c>
      <c r="Q150" s="4"/>
      <c r="R150" s="4">
        <f>[1]Kaikki_autot!X150</f>
        <v>104.74087672097117</v>
      </c>
      <c r="S150" s="4">
        <f>[2]Kaikki_autot!Y150</f>
        <v>77.435160636679726</v>
      </c>
      <c r="T150" s="4">
        <f>[3]Kaikki_autot!Y150</f>
        <v>120.94539298233217</v>
      </c>
      <c r="U150" s="4">
        <f>[4]Kaikki_autot!Y150</f>
        <v>161.16041040024314</v>
      </c>
      <c r="V150" s="4">
        <f>[5]Kaikki_autot!Y150</f>
        <v>170.20710298373601</v>
      </c>
      <c r="W150" s="4">
        <f>[6]Kaikki_autot!Y149</f>
        <v>161.16041040024314</v>
      </c>
      <c r="X150" s="4"/>
      <c r="Y150" s="4">
        <f>[1]Kaikki_autot!AC150</f>
        <v>185.08397676981193</v>
      </c>
      <c r="Z150" s="4">
        <f>[2]Kaikki_autot!AD150</f>
        <v>127.06746231049057</v>
      </c>
      <c r="AA150" s="4">
        <f>[3]Kaikki_autot!AD150</f>
        <v>205.67094714622922</v>
      </c>
      <c r="AB150" s="4">
        <f>[4]Kaikki_autot!AD150</f>
        <v>279.75402956003342</v>
      </c>
      <c r="AC150" s="4">
        <f>[5]Kaikki_autot!AD150</f>
        <v>293.57172306911758</v>
      </c>
      <c r="AD150" s="4">
        <f>[6]Kaikki_autot!AD149</f>
        <v>279.75402956003342</v>
      </c>
      <c r="AE150" s="4"/>
      <c r="AF150" s="4">
        <f>[1]Kaikki_autot!AH150</f>
        <v>295.0154431166614</v>
      </c>
      <c r="AG150" s="4">
        <f>[2]Kaikki_autot!AI150</f>
        <v>203.06258357040593</v>
      </c>
      <c r="AH150" s="4">
        <f>[3]Kaikki_autot!AI150</f>
        <v>316.03465846198065</v>
      </c>
      <c r="AI150" s="4">
        <f>[4]Kaikki_autot!AI150</f>
        <v>406.2781549799779</v>
      </c>
      <c r="AJ150" s="4">
        <f>[5]Kaikki_autot!AI150</f>
        <v>422.99242156592271</v>
      </c>
      <c r="AK150" s="4">
        <f>[6]Kaikki_autot!AI149</f>
        <v>406.2781549799779</v>
      </c>
      <c r="AL150" s="4"/>
      <c r="AM150" s="4">
        <f>[1]Kaikki_autot!AR150</f>
        <v>552.41998087191166</v>
      </c>
      <c r="AN150" s="4">
        <f>[2]Kaikki_autot!AS150</f>
        <v>400.06822347203979</v>
      </c>
      <c r="AO150" s="4">
        <f>[3]Kaikki_autot!AS150</f>
        <v>563.72016933343627</v>
      </c>
      <c r="AP150" s="4">
        <f>[4]Kaikki_autot!AS150</f>
        <v>628.8715146273654</v>
      </c>
      <c r="AQ150" s="4">
        <f>[5]Kaikki_autot!AS150</f>
        <v>647.39145407145236</v>
      </c>
      <c r="AR150" s="4">
        <f>[6]Kaikki_autot!AS149</f>
        <v>628.8715146273654</v>
      </c>
    </row>
    <row r="151" spans="3:44" x14ac:dyDescent="0.35">
      <c r="C151" s="19" t="s">
        <v>94</v>
      </c>
      <c r="D151">
        <f>[1]Kaikki_autot!N151</f>
        <v>0</v>
      </c>
      <c r="E151">
        <f>[2]Kaikki_autot!O151</f>
        <v>0</v>
      </c>
      <c r="F151">
        <f>[3]Kaikki_autot!O151</f>
        <v>0</v>
      </c>
      <c r="G151">
        <f>[4]Kaikki_autot!O151</f>
        <v>0</v>
      </c>
      <c r="H151">
        <f>[5]Kaikki_autot!O151</f>
        <v>0</v>
      </c>
      <c r="I151">
        <f>[6]Kaikki_autot!O150</f>
        <v>0</v>
      </c>
      <c r="K151">
        <f>[1]Kaikki_autot!S151</f>
        <v>0</v>
      </c>
      <c r="L151">
        <f>[2]Kaikki_autot!T151</f>
        <v>0</v>
      </c>
      <c r="M151">
        <f>[3]Kaikki_autot!T151</f>
        <v>0</v>
      </c>
      <c r="N151">
        <f>[4]Kaikki_autot!T151</f>
        <v>0</v>
      </c>
      <c r="O151">
        <f>[5]Kaikki_autot!T151</f>
        <v>0</v>
      </c>
      <c r="P151">
        <f>[6]Kaikki_autot!T150</f>
        <v>0</v>
      </c>
      <c r="R151">
        <f>[1]Kaikki_autot!X151</f>
        <v>0</v>
      </c>
      <c r="S151">
        <f>[2]Kaikki_autot!Y151</f>
        <v>0</v>
      </c>
      <c r="T151">
        <f>[3]Kaikki_autot!Y151</f>
        <v>0</v>
      </c>
      <c r="U151">
        <f>[4]Kaikki_autot!Y151</f>
        <v>0</v>
      </c>
      <c r="V151">
        <f>[5]Kaikki_autot!Y151</f>
        <v>0</v>
      </c>
      <c r="W151">
        <f>[6]Kaikki_autot!Y150</f>
        <v>0</v>
      </c>
      <c r="Y151">
        <f>[1]Kaikki_autot!AC151</f>
        <v>0</v>
      </c>
      <c r="Z151">
        <f>[2]Kaikki_autot!AD151</f>
        <v>0</v>
      </c>
      <c r="AA151">
        <f>[3]Kaikki_autot!AD151</f>
        <v>0</v>
      </c>
      <c r="AB151">
        <f>[4]Kaikki_autot!AD151</f>
        <v>0</v>
      </c>
      <c r="AC151">
        <f>[5]Kaikki_autot!AD151</f>
        <v>0</v>
      </c>
      <c r="AD151">
        <f>[6]Kaikki_autot!AD150</f>
        <v>0</v>
      </c>
      <c r="AF151">
        <f>[1]Kaikki_autot!AH151</f>
        <v>0</v>
      </c>
      <c r="AG151">
        <f>[2]Kaikki_autot!AI151</f>
        <v>0</v>
      </c>
      <c r="AH151">
        <f>[3]Kaikki_autot!AI151</f>
        <v>0</v>
      </c>
      <c r="AI151">
        <f>[4]Kaikki_autot!AI151</f>
        <v>0</v>
      </c>
      <c r="AJ151">
        <f>[5]Kaikki_autot!AI151</f>
        <v>0</v>
      </c>
      <c r="AK151">
        <f>[6]Kaikki_autot!AI150</f>
        <v>0</v>
      </c>
      <c r="AM151">
        <f>[1]Kaikki_autot!AR151</f>
        <v>0</v>
      </c>
      <c r="AN151">
        <f>[2]Kaikki_autot!AS151</f>
        <v>0</v>
      </c>
      <c r="AO151">
        <f>[3]Kaikki_autot!AS151</f>
        <v>0</v>
      </c>
      <c r="AP151">
        <f>[4]Kaikki_autot!AS151</f>
        <v>0</v>
      </c>
      <c r="AQ151">
        <f>[5]Kaikki_autot!AS151</f>
        <v>0</v>
      </c>
      <c r="AR151">
        <f>[6]Kaikki_autot!AS150</f>
        <v>0</v>
      </c>
    </row>
    <row r="152" spans="3:44" x14ac:dyDescent="0.35">
      <c r="C152" s="1" t="s">
        <v>42</v>
      </c>
      <c r="D152" s="7">
        <f>[1]Kaikki_autot!N152</f>
        <v>4019.5026547489883</v>
      </c>
      <c r="E152" s="7">
        <f>[2]Kaikki_autot!O152</f>
        <v>4019.5459140654721</v>
      </c>
      <c r="F152" s="7">
        <f>[3]Kaikki_autot!O152</f>
        <v>4019.0727721936387</v>
      </c>
      <c r="G152" s="7">
        <f>[4]Kaikki_autot!O152</f>
        <v>4018.7462733741409</v>
      </c>
      <c r="H152" s="7">
        <f>[5]Kaikki_autot!O152</f>
        <v>4014.8976919446154</v>
      </c>
      <c r="I152" s="7">
        <f>[6]Kaikki_autot!O151</f>
        <v>4018.7144221448939</v>
      </c>
      <c r="J152" s="7"/>
      <c r="K152" s="7">
        <f>[1]Kaikki_autot!S152</f>
        <v>3875.0564545027328</v>
      </c>
      <c r="L152" s="7">
        <f>[2]Kaikki_autot!T152</f>
        <v>3882.8158298422072</v>
      </c>
      <c r="M152" s="7">
        <f>[3]Kaikki_autot!T152</f>
        <v>3867.8566211425195</v>
      </c>
      <c r="N152" s="7">
        <f>[4]Kaikki_autot!T152</f>
        <v>3853.5271362048006</v>
      </c>
      <c r="O152" s="7">
        <f>[5]Kaikki_autot!T152</f>
        <v>3836.185559546363</v>
      </c>
      <c r="P152" s="7">
        <f>[6]Kaikki_autot!T151</f>
        <v>3852.5848480315067</v>
      </c>
      <c r="Q152" s="7"/>
      <c r="R152" s="7">
        <f>[1]Kaikki_autot!X152</f>
        <v>3630.5908117923832</v>
      </c>
      <c r="S152" s="7">
        <f>[2]Kaikki_autot!Y152</f>
        <v>3659.4373568170299</v>
      </c>
      <c r="T152" s="7">
        <f>[3]Kaikki_autot!Y152</f>
        <v>3612.3331380478771</v>
      </c>
      <c r="U152" s="7">
        <f>[4]Kaikki_autot!Y152</f>
        <v>3562.0491249630518</v>
      </c>
      <c r="V152" s="7">
        <f>[5]Kaikki_autot!Y152</f>
        <v>3527.2165967576834</v>
      </c>
      <c r="W152" s="7">
        <f>[6]Kaikki_autot!Y151</f>
        <v>3559.6382708345186</v>
      </c>
      <c r="X152" s="7"/>
      <c r="Y152" s="7">
        <f>[1]Kaikki_autot!AC152</f>
        <v>3311.9214346632734</v>
      </c>
      <c r="Z152" s="7">
        <f>[2]Kaikki_autot!AD152</f>
        <v>3366.2964889511372</v>
      </c>
      <c r="AA152" s="7">
        <f>[3]Kaikki_autot!AD152</f>
        <v>3290.6743494474113</v>
      </c>
      <c r="AB152" s="7">
        <f>[4]Kaikki_autot!AD152</f>
        <v>3205.4300149594492</v>
      </c>
      <c r="AC152" s="7">
        <f>[5]Kaikki_autot!AD152</f>
        <v>3153.9327053269326</v>
      </c>
      <c r="AD152" s="7">
        <f>[6]Kaikki_autot!AD151</f>
        <v>3201.2410004998378</v>
      </c>
      <c r="AE152" s="7"/>
      <c r="AF152" s="7">
        <f>[1]Kaikki_autot!AH152</f>
        <v>3098.2405768891535</v>
      </c>
      <c r="AG152" s="7">
        <f>[2]Kaikki_autot!AI152</f>
        <v>3180.6387949714217</v>
      </c>
      <c r="AH152" s="7">
        <f>[3]Kaikki_autot!AI152</f>
        <v>3077.6390099924174</v>
      </c>
      <c r="AI152" s="7">
        <f>[4]Kaikki_autot!AI152</f>
        <v>2976.7906226339369</v>
      </c>
      <c r="AJ152" s="7">
        <f>[5]Kaikki_autot!AI152</f>
        <v>2915.155766895437</v>
      </c>
      <c r="AK152" s="7">
        <f>[6]Kaikki_autot!AI151</f>
        <v>2971.3246442406771</v>
      </c>
      <c r="AL152" s="7"/>
      <c r="AM152" s="7">
        <f>[1]Kaikki_autot!AR152</f>
        <v>2787.5675693334033</v>
      </c>
      <c r="AN152" s="7">
        <f>[2]Kaikki_autot!AS152</f>
        <v>2920.399115974602</v>
      </c>
      <c r="AO152" s="7">
        <f>[3]Kaikki_autot!AS152</f>
        <v>2777.0833684065606</v>
      </c>
      <c r="AP152" s="7">
        <f>[4]Kaikki_autot!AS152</f>
        <v>2705.6211729705446</v>
      </c>
      <c r="AQ152" s="7">
        <f>[5]Kaikki_autot!AS152</f>
        <v>2638.2483812069108</v>
      </c>
      <c r="AR152" s="7">
        <f>[6]Kaikki_autot!AS151</f>
        <v>2699.6004558346767</v>
      </c>
    </row>
    <row r="155" spans="3:44" x14ac:dyDescent="0.35">
      <c r="C155" s="1" t="s">
        <v>95</v>
      </c>
    </row>
    <row r="156" spans="3:44" x14ac:dyDescent="0.35">
      <c r="D156" s="1">
        <f>[1]Kaikki_autot!N156</f>
        <v>2020</v>
      </c>
      <c r="E156" s="1">
        <f>[2]Kaikki_autot!O156</f>
        <v>2020</v>
      </c>
      <c r="F156" s="1">
        <f>[3]Kaikki_autot!O156</f>
        <v>2020</v>
      </c>
      <c r="G156" s="1">
        <f>[4]Kaikki_autot!O156</f>
        <v>2020</v>
      </c>
      <c r="H156" s="1">
        <f>[5]Kaikki_autot!O156</f>
        <v>2020</v>
      </c>
      <c r="I156" s="1">
        <f>[6]Kaikki_autot!O155</f>
        <v>2020</v>
      </c>
      <c r="J156" s="1"/>
      <c r="K156" s="1">
        <f>[1]Kaikki_autot!S156</f>
        <v>2025</v>
      </c>
      <c r="L156" s="1">
        <f>[2]Kaikki_autot!T156</f>
        <v>2025</v>
      </c>
      <c r="M156" s="1">
        <f>[3]Kaikki_autot!T156</f>
        <v>2025</v>
      </c>
      <c r="N156" s="1">
        <f>[4]Kaikki_autot!T156</f>
        <v>2025</v>
      </c>
      <c r="O156" s="1">
        <f>[5]Kaikki_autot!T156</f>
        <v>2025</v>
      </c>
      <c r="P156" s="1">
        <f>[6]Kaikki_autot!T155</f>
        <v>2025</v>
      </c>
      <c r="Q156" s="1"/>
      <c r="R156" s="1">
        <f>[1]Kaikki_autot!X156</f>
        <v>2030</v>
      </c>
      <c r="S156" s="1">
        <f>[2]Kaikki_autot!Y156</f>
        <v>2030</v>
      </c>
      <c r="T156" s="1">
        <f>[3]Kaikki_autot!Y156</f>
        <v>2030</v>
      </c>
      <c r="U156" s="1">
        <f>[4]Kaikki_autot!Y156</f>
        <v>2030</v>
      </c>
      <c r="V156" s="1">
        <f>[5]Kaikki_autot!Y156</f>
        <v>2030</v>
      </c>
      <c r="W156" s="1">
        <f>[6]Kaikki_autot!Y155</f>
        <v>2030</v>
      </c>
      <c r="X156" s="1"/>
      <c r="Y156" s="1">
        <f>[1]Kaikki_autot!AC156</f>
        <v>2035</v>
      </c>
      <c r="Z156" s="1">
        <f>[2]Kaikki_autot!AD156</f>
        <v>2035</v>
      </c>
      <c r="AA156" s="1">
        <f>[3]Kaikki_autot!AD156</f>
        <v>2035</v>
      </c>
      <c r="AB156" s="1">
        <f>[4]Kaikki_autot!AD156</f>
        <v>2035</v>
      </c>
      <c r="AC156" s="1">
        <f>[5]Kaikki_autot!AD156</f>
        <v>2035</v>
      </c>
      <c r="AD156" s="1">
        <f>[6]Kaikki_autot!AD155</f>
        <v>2035</v>
      </c>
      <c r="AE156" s="1"/>
      <c r="AF156" s="1">
        <f>[1]Kaikki_autot!AH156</f>
        <v>2040</v>
      </c>
      <c r="AG156" s="1">
        <f>[2]Kaikki_autot!AI156</f>
        <v>2040</v>
      </c>
      <c r="AH156" s="1">
        <f>[3]Kaikki_autot!AI156</f>
        <v>2040</v>
      </c>
      <c r="AI156" s="1">
        <f>[4]Kaikki_autot!AI156</f>
        <v>2040</v>
      </c>
      <c r="AJ156" s="1">
        <f>[5]Kaikki_autot!AI156</f>
        <v>2040</v>
      </c>
      <c r="AK156" s="1">
        <f>[6]Kaikki_autot!AI155</f>
        <v>2040</v>
      </c>
      <c r="AL156" s="1"/>
      <c r="AM156" s="1">
        <f>[1]Kaikki_autot!AR156</f>
        <v>2050</v>
      </c>
      <c r="AN156" s="1">
        <f>[2]Kaikki_autot!AS156</f>
        <v>2050</v>
      </c>
      <c r="AO156" s="1">
        <f>[3]Kaikki_autot!AS156</f>
        <v>2050</v>
      </c>
      <c r="AP156" s="1">
        <f>[4]Kaikki_autot!AS156</f>
        <v>2050</v>
      </c>
      <c r="AQ156" s="1">
        <f>[5]Kaikki_autot!AS156</f>
        <v>2050</v>
      </c>
      <c r="AR156" s="1">
        <f>[6]Kaikki_autot!AS155</f>
        <v>2050</v>
      </c>
    </row>
    <row r="157" spans="3:44" x14ac:dyDescent="0.35">
      <c r="C157" s="22" t="s">
        <v>72</v>
      </c>
    </row>
    <row r="158" spans="3:44" x14ac:dyDescent="0.35">
      <c r="C158" t="s">
        <v>96</v>
      </c>
      <c r="D158" s="4">
        <f>[1]Kaikki_autot!N158</f>
        <v>1730209615.1659849</v>
      </c>
      <c r="E158" s="4">
        <f>[2]Kaikki_autot!O158</f>
        <v>1730281631.7060988</v>
      </c>
      <c r="F158" s="4">
        <f>[3]Kaikki_autot!O158</f>
        <v>1729247768.3196697</v>
      </c>
      <c r="G158" s="4">
        <f>[4]Kaikki_autot!O158</f>
        <v>1728730849.1260438</v>
      </c>
      <c r="H158" s="4">
        <f>[5]Kaikki_autot!O158</f>
        <v>1728730849.1260438</v>
      </c>
      <c r="I158" s="4">
        <f>[6]Kaikki_autot!O157</f>
        <v>1728730849.1260438</v>
      </c>
      <c r="J158" s="4"/>
      <c r="K158" s="4">
        <f>[1]Kaikki_autot!S158</f>
        <v>1649272011.5774155</v>
      </c>
      <c r="L158" s="4">
        <f>[2]Kaikki_autot!T158</f>
        <v>1668052331.6325622</v>
      </c>
      <c r="M158" s="4">
        <f>[3]Kaikki_autot!T158</f>
        <v>1632558118.7325535</v>
      </c>
      <c r="N158" s="4">
        <f>[4]Kaikki_autot!T158</f>
        <v>1599809193.2069616</v>
      </c>
      <c r="O158" s="4">
        <f>[5]Kaikki_autot!T158</f>
        <v>1599809193.2069616</v>
      </c>
      <c r="P158" s="4">
        <f>[6]Kaikki_autot!T157</f>
        <v>1599809193.2069616</v>
      </c>
      <c r="Q158" s="4"/>
      <c r="R158" s="4">
        <f>[1]Kaikki_autot!X158</f>
        <v>1574906327.7659438</v>
      </c>
      <c r="S158" s="4">
        <f>[2]Kaikki_autot!Y158</f>
        <v>1651323697.7177455</v>
      </c>
      <c r="T158" s="4">
        <f>[3]Kaikki_autot!Y158</f>
        <v>1528102402.0384228</v>
      </c>
      <c r="U158" s="4">
        <f>[4]Kaikki_autot!Y158</f>
        <v>1405036148.7454085</v>
      </c>
      <c r="V158" s="4">
        <f>[5]Kaikki_autot!Y158</f>
        <v>1405036148.7454085</v>
      </c>
      <c r="W158" s="4">
        <f>[6]Kaikki_autot!Y157</f>
        <v>1405036148.7454085</v>
      </c>
      <c r="X158" s="4"/>
      <c r="Y158" s="4">
        <f>[1]Kaikki_autot!AC158</f>
        <v>1426455078.5928714</v>
      </c>
      <c r="Z158" s="4">
        <f>[2]Kaikki_autot!AD158</f>
        <v>1579422308.877028</v>
      </c>
      <c r="AA158" s="4">
        <f>[3]Kaikki_autot!AD158</f>
        <v>1369543482.1450632</v>
      </c>
      <c r="AB158" s="4">
        <f>[4]Kaikki_autot!AD158</f>
        <v>1152796820.5886798</v>
      </c>
      <c r="AC158" s="4">
        <f>[5]Kaikki_autot!AD158</f>
        <v>1152796820.5886798</v>
      </c>
      <c r="AD158" s="4">
        <f>[6]Kaikki_autot!AD157</f>
        <v>1152796820.5886798</v>
      </c>
      <c r="AE158" s="4"/>
      <c r="AF158" s="4">
        <f>[1]Kaikki_autot!AH158</f>
        <v>1305419059.7491901</v>
      </c>
      <c r="AG158" s="4">
        <f>[2]Kaikki_autot!AI158</f>
        <v>1542705098.4679</v>
      </c>
      <c r="AH158" s="4">
        <f>[3]Kaikki_autot!AI158</f>
        <v>1248770931.3681402</v>
      </c>
      <c r="AI158" s="4">
        <f>[4]Kaikki_autot!AI158</f>
        <v>988740762.0298028</v>
      </c>
      <c r="AJ158" s="4">
        <f>[5]Kaikki_autot!AI158</f>
        <v>988740762.0298028</v>
      </c>
      <c r="AK158" s="4">
        <f>[6]Kaikki_autot!AI157</f>
        <v>988740762.0298028</v>
      </c>
      <c r="AL158" s="4"/>
      <c r="AM158" s="4">
        <f>[1]Kaikki_autot!AR158</f>
        <v>955263256.98810768</v>
      </c>
      <c r="AN158" s="4">
        <f>[2]Kaikki_autot!AS158</f>
        <v>1343211776.3014286</v>
      </c>
      <c r="AO158" s="4">
        <f>[3]Kaikki_autot!AS158</f>
        <v>925620264.40207326</v>
      </c>
      <c r="AP158" s="4">
        <f>[4]Kaikki_autot!AS158</f>
        <v>739730154.8315841</v>
      </c>
      <c r="AQ158" s="4">
        <f>[5]Kaikki_autot!AS158</f>
        <v>739730154.8315841</v>
      </c>
      <c r="AR158" s="4">
        <f>[6]Kaikki_autot!AS157</f>
        <v>739730154.8315841</v>
      </c>
    </row>
    <row r="159" spans="3:44" x14ac:dyDescent="0.35">
      <c r="C159" t="s">
        <v>97</v>
      </c>
      <c r="D159" s="4">
        <f>[1]Kaikki_autot!N159</f>
        <v>4989934.3215060523</v>
      </c>
      <c r="E159" s="4">
        <f>[2]Kaikki_autot!O159</f>
        <v>4989934.3215060523</v>
      </c>
      <c r="F159" s="4">
        <f>[3]Kaikki_autot!O159</f>
        <v>4989934.3215060523</v>
      </c>
      <c r="G159" s="4">
        <f>[4]Kaikki_autot!O159</f>
        <v>4989934.3215060523</v>
      </c>
      <c r="H159" s="4">
        <f>[5]Kaikki_autot!O159</f>
        <v>4989934.3215060523</v>
      </c>
      <c r="I159" s="4">
        <f>[6]Kaikki_autot!O158</f>
        <v>4989934.3215060523</v>
      </c>
      <c r="J159" s="4"/>
      <c r="K159" s="4">
        <f>[1]Kaikki_autot!S159</f>
        <v>3446615.0701272036</v>
      </c>
      <c r="L159" s="4">
        <f>[2]Kaikki_autot!T159</f>
        <v>3446615.0701272036</v>
      </c>
      <c r="M159" s="4">
        <f>[3]Kaikki_autot!T159</f>
        <v>3446615.0701272036</v>
      </c>
      <c r="N159" s="4">
        <f>[4]Kaikki_autot!T159</f>
        <v>3446615.0701272036</v>
      </c>
      <c r="O159" s="4">
        <f>[5]Kaikki_autot!T159</f>
        <v>3446615.0701272036</v>
      </c>
      <c r="P159" s="4">
        <f>[6]Kaikki_autot!T158</f>
        <v>3446615.0701272036</v>
      </c>
      <c r="Q159" s="4"/>
      <c r="R159" s="4">
        <f>[1]Kaikki_autot!X159</f>
        <v>2977737.6449538027</v>
      </c>
      <c r="S159" s="4">
        <f>[2]Kaikki_autot!Y159</f>
        <v>2977737.6449538027</v>
      </c>
      <c r="T159" s="4">
        <f>[3]Kaikki_autot!Y159</f>
        <v>2977737.6449538027</v>
      </c>
      <c r="U159" s="4">
        <f>[4]Kaikki_autot!Y159</f>
        <v>2977737.6449538027</v>
      </c>
      <c r="V159" s="4">
        <f>[5]Kaikki_autot!Y159</f>
        <v>2977737.6449538027</v>
      </c>
      <c r="W159" s="4">
        <f>[6]Kaikki_autot!Y158</f>
        <v>2977737.6449538027</v>
      </c>
      <c r="X159" s="4"/>
      <c r="Y159" s="4">
        <f>[1]Kaikki_autot!AC159</f>
        <v>2844693.908991877</v>
      </c>
      <c r="Z159" s="4">
        <f>[2]Kaikki_autot!AD159</f>
        <v>2844693.908991877</v>
      </c>
      <c r="AA159" s="4">
        <f>[3]Kaikki_autot!AD159</f>
        <v>2844693.908991877</v>
      </c>
      <c r="AB159" s="4">
        <f>[4]Kaikki_autot!AD159</f>
        <v>2844693.908991877</v>
      </c>
      <c r="AC159" s="4">
        <f>[5]Kaikki_autot!AD159</f>
        <v>2844693.908991877</v>
      </c>
      <c r="AD159" s="4">
        <f>[6]Kaikki_autot!AD158</f>
        <v>2844693.908991877</v>
      </c>
      <c r="AE159" s="4"/>
      <c r="AF159" s="4">
        <f>[1]Kaikki_autot!AH159</f>
        <v>2809625.5288545643</v>
      </c>
      <c r="AG159" s="4">
        <f>[2]Kaikki_autot!AI159</f>
        <v>2809625.5288545643</v>
      </c>
      <c r="AH159" s="4">
        <f>[3]Kaikki_autot!AI159</f>
        <v>2809625.5288545643</v>
      </c>
      <c r="AI159" s="4">
        <f>[4]Kaikki_autot!AI159</f>
        <v>2809625.5288545643</v>
      </c>
      <c r="AJ159" s="4">
        <f>[5]Kaikki_autot!AI159</f>
        <v>2809625.5288545643</v>
      </c>
      <c r="AK159" s="4">
        <f>[6]Kaikki_autot!AI158</f>
        <v>2809625.5288545643</v>
      </c>
      <c r="AL159" s="4"/>
      <c r="AM159" s="4">
        <f>[1]Kaikki_autot!AR159</f>
        <v>3032256.0950287064</v>
      </c>
      <c r="AN159" s="4">
        <f>[2]Kaikki_autot!AS159</f>
        <v>3032256.0950287064</v>
      </c>
      <c r="AO159" s="4">
        <f>[3]Kaikki_autot!AS159</f>
        <v>3032256.0950287064</v>
      </c>
      <c r="AP159" s="4">
        <f>[4]Kaikki_autot!AS159</f>
        <v>3032256.0950287064</v>
      </c>
      <c r="AQ159" s="4">
        <f>[5]Kaikki_autot!AS159</f>
        <v>3032256.0950287064</v>
      </c>
      <c r="AR159" s="4">
        <f>[6]Kaikki_autot!AS158</f>
        <v>3032256.0950287064</v>
      </c>
    </row>
    <row r="160" spans="3:44" x14ac:dyDescent="0.35">
      <c r="C160" t="s">
        <v>98</v>
      </c>
      <c r="D160" s="4">
        <f>[1]Kaikki_autot!N160</f>
        <v>0</v>
      </c>
      <c r="E160" s="4">
        <f>[2]Kaikki_autot!O160</f>
        <v>0</v>
      </c>
      <c r="F160" s="4">
        <f>[3]Kaikki_autot!O160</f>
        <v>0</v>
      </c>
      <c r="G160" s="4">
        <f>[4]Kaikki_autot!O160</f>
        <v>0</v>
      </c>
      <c r="H160" s="4">
        <f>[5]Kaikki_autot!O160</f>
        <v>0</v>
      </c>
      <c r="I160" s="4">
        <f>[6]Kaikki_autot!O159</f>
        <v>0</v>
      </c>
      <c r="J160" s="4"/>
      <c r="K160" s="4">
        <f>[1]Kaikki_autot!S160</f>
        <v>0</v>
      </c>
      <c r="L160" s="4">
        <f>[2]Kaikki_autot!T160</f>
        <v>0</v>
      </c>
      <c r="M160" s="4">
        <f>[3]Kaikki_autot!T160</f>
        <v>0</v>
      </c>
      <c r="N160" s="4">
        <f>[4]Kaikki_autot!T160</f>
        <v>0</v>
      </c>
      <c r="O160" s="4">
        <f>[5]Kaikki_autot!T160</f>
        <v>0</v>
      </c>
      <c r="P160" s="4">
        <f>[6]Kaikki_autot!T159</f>
        <v>0</v>
      </c>
      <c r="Q160" s="4"/>
      <c r="R160" s="4">
        <f>[1]Kaikki_autot!X160</f>
        <v>0</v>
      </c>
      <c r="S160" s="4">
        <f>[2]Kaikki_autot!Y160</f>
        <v>0</v>
      </c>
      <c r="T160" s="4">
        <f>[3]Kaikki_autot!Y160</f>
        <v>0</v>
      </c>
      <c r="U160" s="4">
        <f>[4]Kaikki_autot!Y160</f>
        <v>0</v>
      </c>
      <c r="V160" s="4">
        <f>[5]Kaikki_autot!Y160</f>
        <v>0</v>
      </c>
      <c r="W160" s="4">
        <f>[6]Kaikki_autot!Y159</f>
        <v>0</v>
      </c>
      <c r="X160" s="4"/>
      <c r="Y160" s="4">
        <f>[1]Kaikki_autot!AC160</f>
        <v>0</v>
      </c>
      <c r="Z160" s="4">
        <f>[2]Kaikki_autot!AD160</f>
        <v>0</v>
      </c>
      <c r="AA160" s="4">
        <f>[3]Kaikki_autot!AD160</f>
        <v>0</v>
      </c>
      <c r="AB160" s="4">
        <f>[4]Kaikki_autot!AD160</f>
        <v>0</v>
      </c>
      <c r="AC160" s="4">
        <f>[5]Kaikki_autot!AD160</f>
        <v>0</v>
      </c>
      <c r="AD160" s="4">
        <f>[6]Kaikki_autot!AD159</f>
        <v>0</v>
      </c>
      <c r="AE160" s="4"/>
      <c r="AF160" s="4">
        <f>[1]Kaikki_autot!AH160</f>
        <v>0</v>
      </c>
      <c r="AG160" s="4">
        <f>[2]Kaikki_autot!AI160</f>
        <v>0</v>
      </c>
      <c r="AH160" s="4">
        <f>[3]Kaikki_autot!AI160</f>
        <v>0</v>
      </c>
      <c r="AI160" s="4">
        <f>[4]Kaikki_autot!AI160</f>
        <v>0</v>
      </c>
      <c r="AJ160" s="4">
        <f>[5]Kaikki_autot!AI160</f>
        <v>0</v>
      </c>
      <c r="AK160" s="4">
        <f>[6]Kaikki_autot!AI159</f>
        <v>0</v>
      </c>
      <c r="AL160" s="4"/>
      <c r="AM160" s="4">
        <f>[1]Kaikki_autot!AR160</f>
        <v>0</v>
      </c>
      <c r="AN160" s="4">
        <f>[2]Kaikki_autot!AS160</f>
        <v>0</v>
      </c>
      <c r="AO160" s="4">
        <f>[3]Kaikki_autot!AS160</f>
        <v>0</v>
      </c>
      <c r="AP160" s="4">
        <f>[4]Kaikki_autot!AS160</f>
        <v>0</v>
      </c>
      <c r="AQ160" s="4">
        <f>[5]Kaikki_autot!AS160</f>
        <v>0</v>
      </c>
      <c r="AR160" s="4">
        <f>[6]Kaikki_autot!AS159</f>
        <v>0</v>
      </c>
    </row>
    <row r="161" spans="3:44" x14ac:dyDescent="0.35">
      <c r="C161" t="s">
        <v>99</v>
      </c>
      <c r="D161" s="4">
        <f>[1]Kaikki_autot!N161</f>
        <v>0</v>
      </c>
      <c r="E161" s="4">
        <f>[2]Kaikki_autot!O161</f>
        <v>0</v>
      </c>
      <c r="F161" s="4">
        <f>[3]Kaikki_autot!O161</f>
        <v>0</v>
      </c>
      <c r="G161" s="4">
        <f>[4]Kaikki_autot!O161</f>
        <v>0</v>
      </c>
      <c r="H161" s="4">
        <f>[5]Kaikki_autot!O161</f>
        <v>0</v>
      </c>
      <c r="I161" s="4">
        <f>[6]Kaikki_autot!O160</f>
        <v>0</v>
      </c>
      <c r="J161" s="4"/>
      <c r="K161" s="4">
        <f>[1]Kaikki_autot!S161</f>
        <v>0</v>
      </c>
      <c r="L161" s="4">
        <f>[2]Kaikki_autot!T161</f>
        <v>0</v>
      </c>
      <c r="M161" s="4">
        <f>[3]Kaikki_autot!T161</f>
        <v>0</v>
      </c>
      <c r="N161" s="4">
        <f>[4]Kaikki_autot!T161</f>
        <v>0</v>
      </c>
      <c r="O161" s="4">
        <f>[5]Kaikki_autot!T161</f>
        <v>0</v>
      </c>
      <c r="P161" s="4">
        <f>[6]Kaikki_autot!T160</f>
        <v>0</v>
      </c>
      <c r="Q161" s="4"/>
      <c r="R161" s="4">
        <f>[1]Kaikki_autot!X161</f>
        <v>0</v>
      </c>
      <c r="S161" s="4">
        <f>[2]Kaikki_autot!Y161</f>
        <v>0</v>
      </c>
      <c r="T161" s="4">
        <f>[3]Kaikki_autot!Y161</f>
        <v>0</v>
      </c>
      <c r="U161" s="4">
        <f>[4]Kaikki_autot!Y161</f>
        <v>0</v>
      </c>
      <c r="V161" s="4">
        <f>[5]Kaikki_autot!Y161</f>
        <v>0</v>
      </c>
      <c r="W161" s="4">
        <f>[6]Kaikki_autot!Y160</f>
        <v>0</v>
      </c>
      <c r="X161" s="4"/>
      <c r="Y161" s="4">
        <f>[1]Kaikki_autot!AC161</f>
        <v>0</v>
      </c>
      <c r="Z161" s="4">
        <f>[2]Kaikki_autot!AD161</f>
        <v>0</v>
      </c>
      <c r="AA161" s="4">
        <f>[3]Kaikki_autot!AD161</f>
        <v>0</v>
      </c>
      <c r="AB161" s="4">
        <f>[4]Kaikki_autot!AD161</f>
        <v>0</v>
      </c>
      <c r="AC161" s="4">
        <f>[5]Kaikki_autot!AD161</f>
        <v>0</v>
      </c>
      <c r="AD161" s="4">
        <f>[6]Kaikki_autot!AD160</f>
        <v>0</v>
      </c>
      <c r="AE161" s="4"/>
      <c r="AF161" s="4">
        <f>[1]Kaikki_autot!AH161</f>
        <v>0</v>
      </c>
      <c r="AG161" s="4">
        <f>[2]Kaikki_autot!AI161</f>
        <v>0</v>
      </c>
      <c r="AH161" s="4">
        <f>[3]Kaikki_autot!AI161</f>
        <v>0</v>
      </c>
      <c r="AI161" s="4">
        <f>[4]Kaikki_autot!AI161</f>
        <v>0</v>
      </c>
      <c r="AJ161" s="4">
        <f>[5]Kaikki_autot!AI161</f>
        <v>0</v>
      </c>
      <c r="AK161" s="4">
        <f>[6]Kaikki_autot!AI160</f>
        <v>0</v>
      </c>
      <c r="AL161" s="4"/>
      <c r="AM161" s="4">
        <f>[1]Kaikki_autot!AR161</f>
        <v>0</v>
      </c>
      <c r="AN161" s="4">
        <f>[2]Kaikki_autot!AS161</f>
        <v>0</v>
      </c>
      <c r="AO161" s="4">
        <f>[3]Kaikki_autot!AS161</f>
        <v>0</v>
      </c>
      <c r="AP161" s="4">
        <f>[4]Kaikki_autot!AS161</f>
        <v>0</v>
      </c>
      <c r="AQ161" s="4">
        <f>[5]Kaikki_autot!AS161</f>
        <v>0</v>
      </c>
      <c r="AR161" s="4">
        <f>[6]Kaikki_autot!AS160</f>
        <v>0</v>
      </c>
    </row>
    <row r="162" spans="3:44" x14ac:dyDescent="0.35">
      <c r="C162" s="1" t="s">
        <v>42</v>
      </c>
      <c r="D162" s="7">
        <f>[1]Kaikki_autot!N162</f>
        <v>1735199549.4874909</v>
      </c>
      <c r="E162" s="7">
        <f>[2]Kaikki_autot!O162</f>
        <v>1735271566.0276048</v>
      </c>
      <c r="F162" s="7">
        <f>[3]Kaikki_autot!O162</f>
        <v>1734237702.6411757</v>
      </c>
      <c r="G162" s="7">
        <f>[4]Kaikki_autot!O162</f>
        <v>1733720783.4475498</v>
      </c>
      <c r="H162" s="7">
        <f>[5]Kaikki_autot!O162</f>
        <v>1733720783.4475498</v>
      </c>
      <c r="I162" s="7">
        <f>[6]Kaikki_autot!O161</f>
        <v>1733720783.4475498</v>
      </c>
      <c r="J162" s="7"/>
      <c r="K162" s="7">
        <f>[1]Kaikki_autot!S162</f>
        <v>1652718626.6475427</v>
      </c>
      <c r="L162" s="7">
        <f>[2]Kaikki_autot!T162</f>
        <v>1671498946.7026894</v>
      </c>
      <c r="M162" s="7">
        <f>[3]Kaikki_autot!T162</f>
        <v>1636004733.8026807</v>
      </c>
      <c r="N162" s="7">
        <f>[4]Kaikki_autot!T162</f>
        <v>1603255808.2770889</v>
      </c>
      <c r="O162" s="7">
        <f>[5]Kaikki_autot!T162</f>
        <v>1603255808.2770889</v>
      </c>
      <c r="P162" s="7">
        <f>[6]Kaikki_autot!T161</f>
        <v>1603255808.2770889</v>
      </c>
      <c r="Q162" s="7"/>
      <c r="R162" s="7">
        <f>[1]Kaikki_autot!X162</f>
        <v>1577884065.4108975</v>
      </c>
      <c r="S162" s="7">
        <f>[2]Kaikki_autot!Y162</f>
        <v>1654301435.3626993</v>
      </c>
      <c r="T162" s="7">
        <f>[3]Kaikki_autot!Y162</f>
        <v>1531080139.6833766</v>
      </c>
      <c r="U162" s="7">
        <f>[4]Kaikki_autot!Y162</f>
        <v>1408013886.3903623</v>
      </c>
      <c r="V162" s="7">
        <f>[5]Kaikki_autot!Y162</f>
        <v>1408013886.3903623</v>
      </c>
      <c r="W162" s="7">
        <f>[6]Kaikki_autot!Y161</f>
        <v>1408013886.3903623</v>
      </c>
      <c r="X162" s="7"/>
      <c r="Y162" s="7">
        <f>[1]Kaikki_autot!AC162</f>
        <v>1429299772.5018632</v>
      </c>
      <c r="Z162" s="7">
        <f>[2]Kaikki_autot!AD162</f>
        <v>1582267002.7860198</v>
      </c>
      <c r="AA162" s="7">
        <f>[3]Kaikki_autot!AD162</f>
        <v>1372388176.054055</v>
      </c>
      <c r="AB162" s="7">
        <f>[4]Kaikki_autot!AD162</f>
        <v>1155641514.4976716</v>
      </c>
      <c r="AC162" s="7">
        <f>[5]Kaikki_autot!AD162</f>
        <v>1155641514.4976716</v>
      </c>
      <c r="AD162" s="7">
        <f>[6]Kaikki_autot!AD161</f>
        <v>1155641514.4976716</v>
      </c>
      <c r="AE162" s="7"/>
      <c r="AF162" s="7">
        <f>[1]Kaikki_autot!AH162</f>
        <v>1308228685.2780447</v>
      </c>
      <c r="AG162" s="7">
        <f>[2]Kaikki_autot!AI162</f>
        <v>1545514723.9967546</v>
      </c>
      <c r="AH162" s="7">
        <f>[3]Kaikki_autot!AI162</f>
        <v>1251580556.8969948</v>
      </c>
      <c r="AI162" s="7">
        <f>[4]Kaikki_autot!AI162</f>
        <v>991550387.55865741</v>
      </c>
      <c r="AJ162" s="7">
        <f>[5]Kaikki_autot!AI162</f>
        <v>991550387.55865741</v>
      </c>
      <c r="AK162" s="7">
        <f>[6]Kaikki_autot!AI161</f>
        <v>991550387.55865741</v>
      </c>
      <c r="AL162" s="7"/>
      <c r="AM162" s="7">
        <f>[1]Kaikki_autot!AR162</f>
        <v>958295513.08313644</v>
      </c>
      <c r="AN162" s="7">
        <f>[2]Kaikki_autot!AS162</f>
        <v>1346244032.3964572</v>
      </c>
      <c r="AO162" s="7">
        <f>[3]Kaikki_autot!AS162</f>
        <v>928652520.49710202</v>
      </c>
      <c r="AP162" s="7">
        <f>[4]Kaikki_autot!AS162</f>
        <v>742762410.92661285</v>
      </c>
      <c r="AQ162" s="7">
        <f>[5]Kaikki_autot!AS162</f>
        <v>742762410.92661285</v>
      </c>
      <c r="AR162" s="7">
        <f>[6]Kaikki_autot!AS161</f>
        <v>742762410.92661285</v>
      </c>
    </row>
    <row r="164" spans="3:44" x14ac:dyDescent="0.35">
      <c r="C164" s="1" t="s">
        <v>75</v>
      </c>
    </row>
    <row r="165" spans="3:44" x14ac:dyDescent="0.35">
      <c r="C165" t="s">
        <v>96</v>
      </c>
      <c r="D165" s="4">
        <f>[1]Kaikki_autot!N165</f>
        <v>967531228.99179685</v>
      </c>
      <c r="E165" s="4">
        <f>[2]Kaikki_autot!O165</f>
        <v>967531228.99179685</v>
      </c>
      <c r="F165" s="4">
        <f>[3]Kaikki_autot!O165</f>
        <v>967531228.99179685</v>
      </c>
      <c r="G165" s="4">
        <f>[4]Kaikki_autot!O165</f>
        <v>967531228.99179685</v>
      </c>
      <c r="H165" s="4">
        <f>[5]Kaikki_autot!O165</f>
        <v>967531228.99179685</v>
      </c>
      <c r="I165" s="4">
        <f>[6]Kaikki_autot!O164</f>
        <v>967531228.99179685</v>
      </c>
      <c r="J165" s="4"/>
      <c r="K165" s="4">
        <f>[1]Kaikki_autot!S165</f>
        <v>830198100.68878472</v>
      </c>
      <c r="L165" s="4">
        <f>[2]Kaikki_autot!T165</f>
        <v>830198100.68878472</v>
      </c>
      <c r="M165" s="4">
        <f>[3]Kaikki_autot!T165</f>
        <v>830198100.68878472</v>
      </c>
      <c r="N165" s="4">
        <f>[4]Kaikki_autot!T165</f>
        <v>830198100.68878472</v>
      </c>
      <c r="O165" s="4">
        <f>[5]Kaikki_autot!T165</f>
        <v>830198100.68878472</v>
      </c>
      <c r="P165" s="4">
        <f>[6]Kaikki_autot!T164</f>
        <v>830198100.68878472</v>
      </c>
      <c r="Q165" s="4"/>
      <c r="R165" s="4">
        <f>[1]Kaikki_autot!X165</f>
        <v>643024159.44292045</v>
      </c>
      <c r="S165" s="4">
        <f>[2]Kaikki_autot!Y165</f>
        <v>643024159.44292045</v>
      </c>
      <c r="T165" s="4">
        <f>[3]Kaikki_autot!Y165</f>
        <v>643024159.44292045</v>
      </c>
      <c r="U165" s="4">
        <f>[4]Kaikki_autot!Y165</f>
        <v>643024159.44292045</v>
      </c>
      <c r="V165" s="4">
        <f>[5]Kaikki_autot!Y165</f>
        <v>643024159.44292045</v>
      </c>
      <c r="W165" s="4">
        <f>[6]Kaikki_autot!Y164</f>
        <v>643024159.44292045</v>
      </c>
      <c r="X165" s="4"/>
      <c r="Y165" s="4">
        <f>[1]Kaikki_autot!AC165</f>
        <v>444697653.4775852</v>
      </c>
      <c r="Z165" s="4">
        <f>[2]Kaikki_autot!AD165</f>
        <v>444697653.4775852</v>
      </c>
      <c r="AA165" s="4">
        <f>[3]Kaikki_autot!AD165</f>
        <v>444697653.4775852</v>
      </c>
      <c r="AB165" s="4">
        <f>[4]Kaikki_autot!AD165</f>
        <v>444697653.4775852</v>
      </c>
      <c r="AC165" s="4">
        <f>[5]Kaikki_autot!AD165</f>
        <v>444697653.4775852</v>
      </c>
      <c r="AD165" s="4">
        <f>[6]Kaikki_autot!AD164</f>
        <v>444697653.4775852</v>
      </c>
      <c r="AE165" s="4"/>
      <c r="AF165" s="4">
        <f>[1]Kaikki_autot!AH165</f>
        <v>307400621.20760757</v>
      </c>
      <c r="AG165" s="4">
        <f>[2]Kaikki_autot!AI165</f>
        <v>307400621.20760757</v>
      </c>
      <c r="AH165" s="4">
        <f>[3]Kaikki_autot!AI165</f>
        <v>307400621.20760757</v>
      </c>
      <c r="AI165" s="4">
        <f>[4]Kaikki_autot!AI165</f>
        <v>307400621.20760757</v>
      </c>
      <c r="AJ165" s="4">
        <f>[5]Kaikki_autot!AI165</f>
        <v>307400621.20760757</v>
      </c>
      <c r="AK165" s="4">
        <f>[6]Kaikki_autot!AI164</f>
        <v>307400621.20760757</v>
      </c>
      <c r="AL165" s="4"/>
      <c r="AM165" s="4">
        <f>[1]Kaikki_autot!AR165</f>
        <v>138187113.84745383</v>
      </c>
      <c r="AN165" s="4">
        <f>[2]Kaikki_autot!AS165</f>
        <v>138187113.84745383</v>
      </c>
      <c r="AO165" s="4">
        <f>[3]Kaikki_autot!AS165</f>
        <v>138187113.84745383</v>
      </c>
      <c r="AP165" s="4">
        <f>[4]Kaikki_autot!AS165</f>
        <v>138187113.84745383</v>
      </c>
      <c r="AQ165" s="4">
        <f>[5]Kaikki_autot!AS165</f>
        <v>138187113.84745383</v>
      </c>
      <c r="AR165" s="4">
        <f>[6]Kaikki_autot!AS164</f>
        <v>138187113.84745383</v>
      </c>
    </row>
    <row r="166" spans="3:44" x14ac:dyDescent="0.35">
      <c r="C166" t="s">
        <v>97</v>
      </c>
      <c r="D166" s="4">
        <f>[1]Kaikki_autot!N166</f>
        <v>381197207.07725924</v>
      </c>
      <c r="E166" s="4">
        <f>[2]Kaikki_autot!O166</f>
        <v>381197207.07725924</v>
      </c>
      <c r="F166" s="4">
        <f>[3]Kaikki_autot!O166</f>
        <v>381197207.07725924</v>
      </c>
      <c r="G166" s="4">
        <f>[4]Kaikki_autot!O166</f>
        <v>381197207.07725924</v>
      </c>
      <c r="H166" s="4">
        <f>[5]Kaikki_autot!O166</f>
        <v>381197207.07725924</v>
      </c>
      <c r="I166" s="4">
        <f>[6]Kaikki_autot!O165</f>
        <v>381197207.07725924</v>
      </c>
      <c r="J166" s="4"/>
      <c r="K166" s="4">
        <f>[1]Kaikki_autot!S166</f>
        <v>339192910.01329857</v>
      </c>
      <c r="L166" s="4">
        <f>[2]Kaikki_autot!T166</f>
        <v>339192910.01329857</v>
      </c>
      <c r="M166" s="4">
        <f>[3]Kaikki_autot!T166</f>
        <v>339192910.01329857</v>
      </c>
      <c r="N166" s="4">
        <f>[4]Kaikki_autot!T166</f>
        <v>339192910.01329857</v>
      </c>
      <c r="O166" s="4">
        <f>[5]Kaikki_autot!T166</f>
        <v>339192910.01329857</v>
      </c>
      <c r="P166" s="4">
        <f>[6]Kaikki_autot!T165</f>
        <v>339192910.01329857</v>
      </c>
      <c r="Q166" s="4"/>
      <c r="R166" s="4">
        <f>[1]Kaikki_autot!X166</f>
        <v>292740958.55736977</v>
      </c>
      <c r="S166" s="4">
        <f>[2]Kaikki_autot!Y166</f>
        <v>292740958.55736977</v>
      </c>
      <c r="T166" s="4">
        <f>[3]Kaikki_autot!Y166</f>
        <v>292740958.55736977</v>
      </c>
      <c r="U166" s="4">
        <f>[4]Kaikki_autot!Y166</f>
        <v>292740958.55736977</v>
      </c>
      <c r="V166" s="4">
        <f>[5]Kaikki_autot!Y166</f>
        <v>292740958.55736977</v>
      </c>
      <c r="W166" s="4">
        <f>[6]Kaikki_autot!Y165</f>
        <v>292740958.55736977</v>
      </c>
      <c r="X166" s="4"/>
      <c r="Y166" s="4">
        <f>[1]Kaikki_autot!AC166</f>
        <v>254006267.91954261</v>
      </c>
      <c r="Z166" s="4">
        <f>[2]Kaikki_autot!AD166</f>
        <v>254006267.91954261</v>
      </c>
      <c r="AA166" s="4">
        <f>[3]Kaikki_autot!AD166</f>
        <v>254006267.91954261</v>
      </c>
      <c r="AB166" s="4">
        <f>[4]Kaikki_autot!AD166</f>
        <v>254006267.91954261</v>
      </c>
      <c r="AC166" s="4">
        <f>[5]Kaikki_autot!AD166</f>
        <v>254006267.91954261</v>
      </c>
      <c r="AD166" s="4">
        <f>[6]Kaikki_autot!AD165</f>
        <v>254006267.91954261</v>
      </c>
      <c r="AE166" s="4"/>
      <c r="AF166" s="4">
        <f>[1]Kaikki_autot!AH166</f>
        <v>222350751.66920471</v>
      </c>
      <c r="AG166" s="4">
        <f>[2]Kaikki_autot!AI166</f>
        <v>222350751.66920471</v>
      </c>
      <c r="AH166" s="4">
        <f>[3]Kaikki_autot!AI166</f>
        <v>222350751.66920471</v>
      </c>
      <c r="AI166" s="4">
        <f>[4]Kaikki_autot!AI166</f>
        <v>222350751.66920471</v>
      </c>
      <c r="AJ166" s="4">
        <f>[5]Kaikki_autot!AI166</f>
        <v>222350751.66920471</v>
      </c>
      <c r="AK166" s="4">
        <f>[6]Kaikki_autot!AI165</f>
        <v>222350751.66920471</v>
      </c>
      <c r="AL166" s="4"/>
      <c r="AM166" s="4">
        <f>[1]Kaikki_autot!AR166</f>
        <v>175440760.60275412</v>
      </c>
      <c r="AN166" s="4">
        <f>[2]Kaikki_autot!AS166</f>
        <v>175440760.60275412</v>
      </c>
      <c r="AO166" s="4">
        <f>[3]Kaikki_autot!AS166</f>
        <v>175440760.60275412</v>
      </c>
      <c r="AP166" s="4">
        <f>[4]Kaikki_autot!AS166</f>
        <v>175440760.60275412</v>
      </c>
      <c r="AQ166" s="4">
        <f>[5]Kaikki_autot!AS166</f>
        <v>175440760.60275412</v>
      </c>
      <c r="AR166" s="4">
        <f>[6]Kaikki_autot!AS165</f>
        <v>175440760.60275412</v>
      </c>
    </row>
    <row r="167" spans="3:44" x14ac:dyDescent="0.35">
      <c r="C167" t="s">
        <v>98</v>
      </c>
      <c r="D167" s="4">
        <f>[1]Kaikki_autot!N167</f>
        <v>228600619.15803599</v>
      </c>
      <c r="E167" s="4">
        <f>[2]Kaikki_autot!O167</f>
        <v>228600619.15803599</v>
      </c>
      <c r="F167" s="4">
        <f>[3]Kaikki_autot!O167</f>
        <v>228600619.15803599</v>
      </c>
      <c r="G167" s="4">
        <f>[4]Kaikki_autot!O167</f>
        <v>228600619.15803599</v>
      </c>
      <c r="H167" s="4">
        <f>[5]Kaikki_autot!O167</f>
        <v>228600619.15803599</v>
      </c>
      <c r="I167" s="4">
        <f>[6]Kaikki_autot!O166</f>
        <v>228600619.15803599</v>
      </c>
      <c r="J167" s="4"/>
      <c r="K167" s="4">
        <f>[1]Kaikki_autot!S167</f>
        <v>221794729.17060387</v>
      </c>
      <c r="L167" s="4">
        <f>[2]Kaikki_autot!T167</f>
        <v>221794729.17060387</v>
      </c>
      <c r="M167" s="4">
        <f>[3]Kaikki_autot!T167</f>
        <v>221794729.17060387</v>
      </c>
      <c r="N167" s="4">
        <f>[4]Kaikki_autot!T167</f>
        <v>221794729.17060387</v>
      </c>
      <c r="O167" s="4">
        <f>[5]Kaikki_autot!T167</f>
        <v>221794729.17060387</v>
      </c>
      <c r="P167" s="4">
        <f>[6]Kaikki_autot!T166</f>
        <v>221794729.17060387</v>
      </c>
      <c r="Q167" s="4"/>
      <c r="R167" s="4">
        <f>[1]Kaikki_autot!X167</f>
        <v>204706442.37886506</v>
      </c>
      <c r="S167" s="4">
        <f>[2]Kaikki_autot!Y167</f>
        <v>204706442.37886506</v>
      </c>
      <c r="T167" s="4">
        <f>[3]Kaikki_autot!Y167</f>
        <v>204706442.37886506</v>
      </c>
      <c r="U167" s="4">
        <f>[4]Kaikki_autot!Y167</f>
        <v>204706442.37886506</v>
      </c>
      <c r="V167" s="4">
        <f>[5]Kaikki_autot!Y167</f>
        <v>204706442.37886506</v>
      </c>
      <c r="W167" s="4">
        <f>[6]Kaikki_autot!Y166</f>
        <v>204706442.37886506</v>
      </c>
      <c r="X167" s="4"/>
      <c r="Y167" s="4">
        <f>[1]Kaikki_autot!AC167</f>
        <v>181598941.04831341</v>
      </c>
      <c r="Z167" s="4">
        <f>[2]Kaikki_autot!AD167</f>
        <v>181598941.04831341</v>
      </c>
      <c r="AA167" s="4">
        <f>[3]Kaikki_autot!AD167</f>
        <v>181598941.04831341</v>
      </c>
      <c r="AB167" s="4">
        <f>[4]Kaikki_autot!AD167</f>
        <v>181598941.04831341</v>
      </c>
      <c r="AC167" s="4">
        <f>[5]Kaikki_autot!AD167</f>
        <v>181598941.04831341</v>
      </c>
      <c r="AD167" s="4">
        <f>[6]Kaikki_autot!AD166</f>
        <v>181598941.04831341</v>
      </c>
      <c r="AE167" s="4"/>
      <c r="AF167" s="4">
        <f>[1]Kaikki_autot!AH167</f>
        <v>163333528.3904478</v>
      </c>
      <c r="AG167" s="4">
        <f>[2]Kaikki_autot!AI167</f>
        <v>163333528.3904478</v>
      </c>
      <c r="AH167" s="4">
        <f>[3]Kaikki_autot!AI167</f>
        <v>163333528.3904478</v>
      </c>
      <c r="AI167" s="4">
        <f>[4]Kaikki_autot!AI167</f>
        <v>163333528.3904478</v>
      </c>
      <c r="AJ167" s="4">
        <f>[5]Kaikki_autot!AI167</f>
        <v>163333528.3904478</v>
      </c>
      <c r="AK167" s="4">
        <f>[6]Kaikki_autot!AI166</f>
        <v>163333528.3904478</v>
      </c>
      <c r="AL167" s="4"/>
      <c r="AM167" s="4">
        <f>[1]Kaikki_autot!AR167</f>
        <v>139571622.74813139</v>
      </c>
      <c r="AN167" s="4">
        <f>[2]Kaikki_autot!AS167</f>
        <v>139571622.74813139</v>
      </c>
      <c r="AO167" s="4">
        <f>[3]Kaikki_autot!AS167</f>
        <v>139571622.74813139</v>
      </c>
      <c r="AP167" s="4">
        <f>[4]Kaikki_autot!AS167</f>
        <v>139571622.74813139</v>
      </c>
      <c r="AQ167" s="4">
        <f>[5]Kaikki_autot!AS167</f>
        <v>139571622.74813139</v>
      </c>
      <c r="AR167" s="4">
        <f>[6]Kaikki_autot!AS166</f>
        <v>139571622.74813139</v>
      </c>
    </row>
    <row r="168" spans="3:44" x14ac:dyDescent="0.35">
      <c r="C168" t="s">
        <v>99</v>
      </c>
      <c r="D168" s="4">
        <f>[1]Kaikki_autot!N168</f>
        <v>1589448615.1165669</v>
      </c>
      <c r="E168" s="4">
        <f>[2]Kaikki_autot!O168</f>
        <v>1589448615.1165669</v>
      </c>
      <c r="F168" s="4">
        <f>[3]Kaikki_autot!O168</f>
        <v>1589448615.1165669</v>
      </c>
      <c r="G168" s="4">
        <f>[4]Kaikki_autot!O168</f>
        <v>1589448615.1165669</v>
      </c>
      <c r="H168" s="4">
        <f>[5]Kaikki_autot!O168</f>
        <v>1583852333.641016</v>
      </c>
      <c r="I168" s="4">
        <f>[6]Kaikki_autot!O167</f>
        <v>1588580214.1830974</v>
      </c>
      <c r="J168" s="4"/>
      <c r="K168" s="4">
        <f>[1]Kaikki_autot!S168</f>
        <v>1630131576.4455619</v>
      </c>
      <c r="L168" s="4">
        <f>[2]Kaikki_autot!T168</f>
        <v>1630131576.4455619</v>
      </c>
      <c r="M168" s="4">
        <f>[3]Kaikki_autot!T168</f>
        <v>1630131576.4455619</v>
      </c>
      <c r="N168" s="4">
        <f>[4]Kaikki_autot!T168</f>
        <v>1630131576.4455619</v>
      </c>
      <c r="O168" s="4">
        <f>[5]Kaikki_autot!T168</f>
        <v>1604691744.0186796</v>
      </c>
      <c r="P168" s="4">
        <f>[6]Kaikki_autot!T167</f>
        <v>1603060975.374135</v>
      </c>
      <c r="Q168" s="4"/>
      <c r="R168" s="4">
        <f>[1]Kaikki_autot!X168</f>
        <v>1580063613.2831907</v>
      </c>
      <c r="S168" s="4">
        <f>[2]Kaikki_autot!Y168</f>
        <v>1580063613.2831907</v>
      </c>
      <c r="T168" s="4">
        <f>[3]Kaikki_autot!Y168</f>
        <v>1580063613.2831907</v>
      </c>
      <c r="U168" s="4">
        <f>[4]Kaikki_autot!Y168</f>
        <v>1580063613.2831907</v>
      </c>
      <c r="V168" s="4">
        <f>[5]Kaikki_autot!Y168</f>
        <v>1528104438.4892955</v>
      </c>
      <c r="W168" s="4">
        <f>[6]Kaikki_autot!Y167</f>
        <v>1502125600.4360325</v>
      </c>
      <c r="X168" s="4"/>
      <c r="Y168" s="4">
        <f>[1]Kaikki_autot!AC168</f>
        <v>1473680739.7850382</v>
      </c>
      <c r="Z168" s="4">
        <f>[2]Kaikki_autot!AD168</f>
        <v>1473680739.7850382</v>
      </c>
      <c r="AA168" s="4">
        <f>[3]Kaikki_autot!AD168</f>
        <v>1473680739.7850382</v>
      </c>
      <c r="AB168" s="4">
        <f>[4]Kaikki_autot!AD168</f>
        <v>1473680739.7850382</v>
      </c>
      <c r="AC168" s="4">
        <f>[5]Kaikki_autot!AD168</f>
        <v>1396402071.7680225</v>
      </c>
      <c r="AD168" s="4">
        <f>[6]Kaikki_autot!AD167</f>
        <v>1350741418.3834505</v>
      </c>
      <c r="AE168" s="4"/>
      <c r="AF168" s="4">
        <f>[1]Kaikki_autot!AH168</f>
        <v>1345443966.4150238</v>
      </c>
      <c r="AG168" s="4">
        <f>[2]Kaikki_autot!AI168</f>
        <v>1345443966.4150238</v>
      </c>
      <c r="AH168" s="4">
        <f>[3]Kaikki_autot!AI168</f>
        <v>1345443966.4150238</v>
      </c>
      <c r="AI168" s="4">
        <f>[4]Kaikki_autot!AI168</f>
        <v>1345443966.4150238</v>
      </c>
      <c r="AJ168" s="4">
        <f>[5]Kaikki_autot!AI168</f>
        <v>1252773673.6453989</v>
      </c>
      <c r="AK168" s="4">
        <f>[6]Kaikki_autot!AI167</f>
        <v>1211846056.0739112</v>
      </c>
      <c r="AL168" s="4"/>
      <c r="AM168" s="4">
        <f>[1]Kaikki_autot!AR168</f>
        <v>1114576248.179801</v>
      </c>
      <c r="AN168" s="4">
        <f>[2]Kaikki_autot!AS168</f>
        <v>1114576248.179801</v>
      </c>
      <c r="AO168" s="4">
        <f>[3]Kaikki_autot!AS168</f>
        <v>1114576248.179801</v>
      </c>
      <c r="AP168" s="4">
        <f>[4]Kaikki_autot!AS168</f>
        <v>1114576248.179801</v>
      </c>
      <c r="AQ168" s="4">
        <f>[5]Kaikki_autot!AS168</f>
        <v>1012916174.1609802</v>
      </c>
      <c r="AR168" s="4">
        <f>[6]Kaikki_autot!AS167</f>
        <v>1032959882.4063201</v>
      </c>
    </row>
    <row r="169" spans="3:44" x14ac:dyDescent="0.35">
      <c r="C169" s="1" t="s">
        <v>42</v>
      </c>
      <c r="D169" s="7">
        <f>[1]Kaikki_autot!N169</f>
        <v>3166777670.3436589</v>
      </c>
      <c r="E169" s="7">
        <f>[2]Kaikki_autot!O169</f>
        <v>3166777670.3436589</v>
      </c>
      <c r="F169" s="7">
        <f>[3]Kaikki_autot!O169</f>
        <v>3166777670.3436589</v>
      </c>
      <c r="G169" s="7">
        <f>[4]Kaikki_autot!O169</f>
        <v>3166777670.3436589</v>
      </c>
      <c r="H169" s="7">
        <f>[5]Kaikki_autot!O169</f>
        <v>3161181388.8681078</v>
      </c>
      <c r="I169" s="7">
        <f>[6]Kaikki_autot!O168</f>
        <v>3165909269.4101896</v>
      </c>
      <c r="J169" s="7"/>
      <c r="K169" s="7">
        <f>[1]Kaikki_autot!S169</f>
        <v>3021317316.3182492</v>
      </c>
      <c r="L169" s="7">
        <f>[2]Kaikki_autot!T169</f>
        <v>3021317316.3182492</v>
      </c>
      <c r="M169" s="7">
        <f>[3]Kaikki_autot!T169</f>
        <v>3021317316.3182492</v>
      </c>
      <c r="N169" s="7">
        <f>[4]Kaikki_autot!T169</f>
        <v>3021317316.3182492</v>
      </c>
      <c r="O169" s="7">
        <f>[5]Kaikki_autot!T169</f>
        <v>2995877483.891367</v>
      </c>
      <c r="P169" s="7">
        <f>[6]Kaikki_autot!T168</f>
        <v>2994246715.2468224</v>
      </c>
      <c r="Q169" s="7"/>
      <c r="R169" s="7">
        <f>[1]Kaikki_autot!X169</f>
        <v>2720535173.6623459</v>
      </c>
      <c r="S169" s="7">
        <f>[2]Kaikki_autot!Y169</f>
        <v>2720535173.6623459</v>
      </c>
      <c r="T169" s="7">
        <f>[3]Kaikki_autot!Y169</f>
        <v>2720535173.6623459</v>
      </c>
      <c r="U169" s="7">
        <f>[4]Kaikki_autot!Y169</f>
        <v>2720535173.6623459</v>
      </c>
      <c r="V169" s="7">
        <f>[5]Kaikki_autot!Y169</f>
        <v>2668575998.8684506</v>
      </c>
      <c r="W169" s="7">
        <f>[6]Kaikki_autot!Y168</f>
        <v>2642597160.8151875</v>
      </c>
      <c r="X169" s="7"/>
      <c r="Y169" s="7">
        <f>[1]Kaikki_autot!AC169</f>
        <v>2353983602.2304792</v>
      </c>
      <c r="Z169" s="7">
        <f>[2]Kaikki_autot!AD169</f>
        <v>2353983602.2304792</v>
      </c>
      <c r="AA169" s="7">
        <f>[3]Kaikki_autot!AD169</f>
        <v>2353983602.2304792</v>
      </c>
      <c r="AB169" s="7">
        <f>[4]Kaikki_autot!AD169</f>
        <v>2353983602.2304792</v>
      </c>
      <c r="AC169" s="7">
        <f>[5]Kaikki_autot!AD169</f>
        <v>2276704934.2134638</v>
      </c>
      <c r="AD169" s="7">
        <f>[6]Kaikki_autot!AD168</f>
        <v>2231044280.8288918</v>
      </c>
      <c r="AE169" s="7"/>
      <c r="AF169" s="7">
        <f>[1]Kaikki_autot!AH169</f>
        <v>2038528867.6822839</v>
      </c>
      <c r="AG169" s="7">
        <f>[2]Kaikki_autot!AI169</f>
        <v>2038528867.6822839</v>
      </c>
      <c r="AH169" s="7">
        <f>[3]Kaikki_autot!AI169</f>
        <v>2038528867.6822839</v>
      </c>
      <c r="AI169" s="7">
        <f>[4]Kaikki_autot!AI169</f>
        <v>2038528867.6822839</v>
      </c>
      <c r="AJ169" s="7">
        <f>[5]Kaikki_autot!AI169</f>
        <v>1945858574.9126589</v>
      </c>
      <c r="AK169" s="7">
        <f>[6]Kaikki_autot!AI168</f>
        <v>1904930957.3411713</v>
      </c>
      <c r="AL169" s="7"/>
      <c r="AM169" s="7">
        <f>[1]Kaikki_autot!AR169</f>
        <v>1567775745.3781404</v>
      </c>
      <c r="AN169" s="7">
        <f>[2]Kaikki_autot!AS169</f>
        <v>1567775745.3781404</v>
      </c>
      <c r="AO169" s="7">
        <f>[3]Kaikki_autot!AS169</f>
        <v>1567775745.3781404</v>
      </c>
      <c r="AP169" s="7">
        <f>[4]Kaikki_autot!AS169</f>
        <v>1567775745.3781404</v>
      </c>
      <c r="AQ169" s="7">
        <f>[5]Kaikki_autot!AS169</f>
        <v>1466115671.3593197</v>
      </c>
      <c r="AR169" s="7">
        <f>[6]Kaikki_autot!AS168</f>
        <v>1486159379.6046596</v>
      </c>
    </row>
    <row r="170" spans="3:44" x14ac:dyDescent="0.35">
      <c r="S170" s="19"/>
      <c r="AG170" s="19"/>
      <c r="AN170" s="19"/>
    </row>
    <row r="172" spans="3:44" x14ac:dyDescent="0.35"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</row>
    <row r="173" spans="3:44" x14ac:dyDescent="0.35">
      <c r="C173" s="1"/>
    </row>
    <row r="174" spans="3:44" x14ac:dyDescent="0.35">
      <c r="I174" s="1"/>
      <c r="P174" s="1"/>
      <c r="W174" s="1"/>
      <c r="AD174" s="1"/>
      <c r="AK174" s="1"/>
      <c r="AR174" s="1"/>
    </row>
    <row r="175" spans="3:44" x14ac:dyDescent="0.35">
      <c r="C175" s="19"/>
      <c r="I175" s="4"/>
      <c r="P175" s="4"/>
      <c r="W175" s="4"/>
      <c r="AD175" s="4"/>
      <c r="AK175" s="4"/>
      <c r="AR175" s="4"/>
    </row>
    <row r="176" spans="3:44" x14ac:dyDescent="0.35">
      <c r="C176" s="19"/>
      <c r="I176" s="4"/>
      <c r="P176" s="4"/>
      <c r="W176" s="4"/>
      <c r="AD176" s="4"/>
      <c r="AK176" s="4"/>
      <c r="AR176" s="4"/>
    </row>
    <row r="177" spans="3:44" x14ac:dyDescent="0.35">
      <c r="C177" s="19"/>
      <c r="I177" s="4"/>
      <c r="P177" s="4"/>
      <c r="W177" s="4"/>
      <c r="AD177" s="4"/>
      <c r="AK177" s="4"/>
      <c r="AR177" s="4"/>
    </row>
    <row r="178" spans="3:44" x14ac:dyDescent="0.35">
      <c r="C178" s="19"/>
      <c r="I178" s="4"/>
      <c r="P178" s="4"/>
      <c r="W178" s="4"/>
      <c r="AD178" s="4"/>
      <c r="AK178" s="4"/>
      <c r="AR178" s="4"/>
    </row>
    <row r="179" spans="3:44" x14ac:dyDescent="0.35">
      <c r="C179" s="19"/>
      <c r="I179" s="4"/>
      <c r="P179" s="4"/>
      <c r="W179" s="4"/>
      <c r="AD179" s="4"/>
      <c r="AK179" s="4"/>
      <c r="AR179" s="4"/>
    </row>
    <row r="180" spans="3:44" x14ac:dyDescent="0.35">
      <c r="C180" s="19"/>
      <c r="I180" s="4"/>
      <c r="P180" s="4"/>
      <c r="W180" s="4"/>
      <c r="AD180" s="4"/>
      <c r="AK180" s="4"/>
      <c r="AR180" s="4"/>
    </row>
    <row r="182" spans="3:44" x14ac:dyDescent="0.35">
      <c r="C182" s="19"/>
      <c r="I182" s="4"/>
      <c r="P182" s="4"/>
      <c r="W182" s="4"/>
      <c r="AD182" s="4"/>
      <c r="AK182" s="4"/>
      <c r="AR182" s="4"/>
    </row>
    <row r="183" spans="3:44" x14ac:dyDescent="0.35">
      <c r="C183" s="19"/>
      <c r="I183" s="4"/>
      <c r="P183" s="4"/>
      <c r="W183" s="4"/>
      <c r="AD183" s="4"/>
      <c r="AK183" s="4"/>
      <c r="AR183" s="4"/>
    </row>
    <row r="184" spans="3:44" x14ac:dyDescent="0.35">
      <c r="C184" s="19"/>
      <c r="I184" s="4"/>
      <c r="P184" s="4"/>
      <c r="W184" s="4"/>
      <c r="AD184" s="4"/>
      <c r="AK184" s="4"/>
      <c r="AR184" s="4"/>
    </row>
    <row r="185" spans="3:44" x14ac:dyDescent="0.35">
      <c r="C185" s="19"/>
      <c r="I185" s="4"/>
      <c r="P185" s="4"/>
      <c r="W185" s="4"/>
      <c r="AD185" s="4"/>
      <c r="AK185" s="4"/>
      <c r="AR185" s="4"/>
    </row>
    <row r="186" spans="3:44" x14ac:dyDescent="0.35">
      <c r="C186" s="19"/>
      <c r="I186" s="4"/>
      <c r="P186" s="4"/>
      <c r="W186" s="4"/>
      <c r="AD186" s="4"/>
      <c r="AK186" s="4"/>
      <c r="AR186" s="4"/>
    </row>
    <row r="187" spans="3:44" x14ac:dyDescent="0.35">
      <c r="C187" s="19"/>
      <c r="I187" s="4"/>
      <c r="P187" s="4"/>
      <c r="W187" s="4"/>
      <c r="AD187" s="4"/>
      <c r="AK187" s="4"/>
      <c r="AR187" s="4"/>
    </row>
    <row r="188" spans="3:44" x14ac:dyDescent="0.35">
      <c r="I188" s="23"/>
      <c r="P188" s="23"/>
      <c r="W188" s="23"/>
      <c r="AD188" s="23"/>
      <c r="AK188" s="23"/>
      <c r="AR188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J114"/>
  <sheetViews>
    <sheetView tabSelected="1" zoomScaleNormal="100" workbookViewId="0">
      <selection activeCell="W8" sqref="W8"/>
    </sheetView>
  </sheetViews>
  <sheetFormatPr defaultRowHeight="14.5" x14ac:dyDescent="0.35"/>
  <cols>
    <col min="2" max="2" width="11.26953125" customWidth="1"/>
    <col min="3" max="3" width="12" style="38" customWidth="1"/>
    <col min="4" max="4" width="27.7265625" customWidth="1"/>
    <col min="5" max="5" width="11" bestFit="1" customWidth="1"/>
    <col min="6" max="12" width="2" customWidth="1"/>
    <col min="13" max="13" width="11.81640625" customWidth="1"/>
    <col min="14" max="17" width="2.26953125" customWidth="1"/>
    <col min="19" max="22" width="2.54296875" customWidth="1"/>
    <col min="23" max="23" width="11.453125" customWidth="1"/>
    <col min="24" max="27" width="1.453125" customWidth="1"/>
    <col min="29" max="32" width="2.453125" customWidth="1"/>
    <col min="34" max="37" width="1.453125" customWidth="1"/>
    <col min="39" max="42" width="2.26953125" customWidth="1"/>
    <col min="45" max="45" width="16.7265625" bestFit="1" customWidth="1"/>
  </cols>
  <sheetData>
    <row r="3" spans="1:46" x14ac:dyDescent="0.35">
      <c r="D3" s="1" t="str">
        <f>[1]Kaikki_autot!E124</f>
        <v xml:space="preserve">CO2 [t/a] </v>
      </c>
    </row>
    <row r="4" spans="1:46" x14ac:dyDescent="0.35">
      <c r="B4" s="1">
        <v>2005</v>
      </c>
      <c r="E4" s="1">
        <f>[1]Kaikki_autot!F125</f>
        <v>2012</v>
      </c>
      <c r="F4" s="1">
        <f>[1]Kaikki_autot!G125</f>
        <v>2013</v>
      </c>
      <c r="G4" s="1">
        <f>[1]Kaikki_autot!H125</f>
        <v>2014</v>
      </c>
      <c r="H4" s="1">
        <f>[1]Kaikki_autot!I125</f>
        <v>2015</v>
      </c>
      <c r="I4" s="1">
        <f>[1]Kaikki_autot!J125</f>
        <v>2016</v>
      </c>
      <c r="J4" s="1">
        <f>[1]Kaikki_autot!K125</f>
        <v>2017</v>
      </c>
      <c r="K4" s="1">
        <f>[1]Kaikki_autot!L125</f>
        <v>2018</v>
      </c>
      <c r="L4" s="1">
        <f>[1]Kaikki_autot!M125</f>
        <v>2019</v>
      </c>
      <c r="M4" s="1">
        <f>[1]Kaikki_autot!N125</f>
        <v>2020</v>
      </c>
      <c r="N4" s="1">
        <f>[1]Kaikki_autot!O125</f>
        <v>2021</v>
      </c>
      <c r="O4" s="1">
        <f>[1]Kaikki_autot!P125</f>
        <v>2022</v>
      </c>
      <c r="P4" s="1">
        <f>[1]Kaikki_autot!Q125</f>
        <v>2023</v>
      </c>
      <c r="Q4" s="1">
        <f>[1]Kaikki_autot!R125</f>
        <v>2024</v>
      </c>
      <c r="R4" s="1">
        <f>[1]Kaikki_autot!S125</f>
        <v>2025</v>
      </c>
      <c r="S4" s="1">
        <f>[1]Kaikki_autot!T125</f>
        <v>2026</v>
      </c>
      <c r="T4" s="1">
        <f>[1]Kaikki_autot!U125</f>
        <v>2027</v>
      </c>
      <c r="U4" s="1">
        <f>[1]Kaikki_autot!V125</f>
        <v>2028</v>
      </c>
      <c r="V4" s="1">
        <f>[1]Kaikki_autot!W125</f>
        <v>2029</v>
      </c>
      <c r="W4" s="1">
        <f>[1]Kaikki_autot!X125</f>
        <v>2030</v>
      </c>
      <c r="X4" s="1">
        <f>[1]Kaikki_autot!Y125</f>
        <v>2031</v>
      </c>
      <c r="Y4" s="1">
        <f>[1]Kaikki_autot!Z125</f>
        <v>2032</v>
      </c>
      <c r="Z4" s="1">
        <f>[1]Kaikki_autot!AA125</f>
        <v>2033</v>
      </c>
      <c r="AA4" s="1">
        <f>[1]Kaikki_autot!AB125</f>
        <v>2034</v>
      </c>
      <c r="AB4" s="1">
        <f>[1]Kaikki_autot!AC125</f>
        <v>2035</v>
      </c>
      <c r="AC4" s="1">
        <f>[1]Kaikki_autot!AD125</f>
        <v>2036</v>
      </c>
      <c r="AD4" s="1">
        <f>[1]Kaikki_autot!AE125</f>
        <v>2037</v>
      </c>
      <c r="AE4" s="1">
        <f>[1]Kaikki_autot!AF125</f>
        <v>2038</v>
      </c>
      <c r="AF4" s="1">
        <f>[1]Kaikki_autot!AG125</f>
        <v>2039</v>
      </c>
      <c r="AG4" s="1">
        <f>[1]Kaikki_autot!AH125</f>
        <v>2040</v>
      </c>
      <c r="AH4" s="1">
        <f>[1]Kaikki_autot!AI125</f>
        <v>2041</v>
      </c>
      <c r="AI4" s="1">
        <f>[1]Kaikki_autot!AJ125</f>
        <v>2042</v>
      </c>
      <c r="AJ4" s="1">
        <f>[1]Kaikki_autot!AK125</f>
        <v>2043</v>
      </c>
      <c r="AK4" s="1">
        <f>[1]Kaikki_autot!AL125</f>
        <v>2044</v>
      </c>
      <c r="AL4" s="1">
        <f>[1]Kaikki_autot!AM125</f>
        <v>2045</v>
      </c>
      <c r="AM4" s="1">
        <f>[1]Kaikki_autot!AN125</f>
        <v>2046</v>
      </c>
      <c r="AN4" s="1">
        <f>[1]Kaikki_autot!AO125</f>
        <v>2047</v>
      </c>
      <c r="AO4" s="1">
        <f>[1]Kaikki_autot!AP125</f>
        <v>2048</v>
      </c>
      <c r="AP4" s="1">
        <f>[1]Kaikki_autot!AQ125</f>
        <v>2049</v>
      </c>
      <c r="AQ4" s="1">
        <f>[1]Kaikki_autot!AR125</f>
        <v>2050</v>
      </c>
    </row>
    <row r="5" spans="1:46" x14ac:dyDescent="0.35">
      <c r="A5" s="35" t="s">
        <v>96</v>
      </c>
      <c r="B5" s="4">
        <v>6672701</v>
      </c>
      <c r="C5" s="38" t="s">
        <v>104</v>
      </c>
      <c r="D5" t="str">
        <f>[1]Kaikki_autot!E126</f>
        <v>Henkilöautot</v>
      </c>
      <c r="E5" s="4">
        <f>[1]Kaikki_autot!F126</f>
        <v>6484529.230664188</v>
      </c>
      <c r="F5" s="4">
        <f>[1]Kaikki_autot!G126</f>
        <v>6404922.1173669947</v>
      </c>
      <c r="G5" s="4">
        <f>[1]Kaikki_autot!H126</f>
        <v>6106432.9157306161</v>
      </c>
      <c r="H5" s="4">
        <f>[1]Kaikki_autot!I126</f>
        <v>6034825.3737390088</v>
      </c>
      <c r="I5" s="4">
        <f>[1]Kaikki_autot!J126</f>
        <v>6262572.4296846781</v>
      </c>
      <c r="J5" s="4">
        <f>[1]Kaikki_autot!K126</f>
        <v>5893920.6172628058</v>
      </c>
      <c r="K5" s="4">
        <f>[1]Kaikki_autot!L126</f>
        <v>5856113.2984793475</v>
      </c>
      <c r="L5" s="4">
        <f>[1]Kaikki_autot!M126</f>
        <v>5691699.5640507052</v>
      </c>
      <c r="M5" s="4">
        <f>[1]Kaikki_autot!N126</f>
        <v>5665338.5417053513</v>
      </c>
      <c r="N5" s="4">
        <f>[1]Kaikki_autot!O126</f>
        <v>5425575.9768521264</v>
      </c>
      <c r="O5" s="4">
        <f>[1]Kaikki_autot!P126</f>
        <v>5293726.2732195891</v>
      </c>
      <c r="P5" s="4">
        <f>[1]Kaikki_autot!Q126</f>
        <v>5153589.6625799928</v>
      </c>
      <c r="Q5" s="4">
        <f>[1]Kaikki_autot!R126</f>
        <v>5008582.0193715328</v>
      </c>
      <c r="R5" s="4">
        <f>[1]Kaikki_autot!S126</f>
        <v>4858953.8476629388</v>
      </c>
      <c r="S5" s="4">
        <f>[1]Kaikki_autot!T126</f>
        <v>4716824.4233828215</v>
      </c>
      <c r="T5" s="4">
        <f>[1]Kaikki_autot!U126</f>
        <v>4581232.5314342463</v>
      </c>
      <c r="U5" s="4">
        <f>[1]Kaikki_autot!V126</f>
        <v>4445938.8269792348</v>
      </c>
      <c r="V5" s="4">
        <f>[1]Kaikki_autot!W126</f>
        <v>4310687.1492254855</v>
      </c>
      <c r="W5" s="4">
        <f>[1]Kaikki_autot!X126</f>
        <v>4216775.1017192714</v>
      </c>
      <c r="X5" s="4">
        <f>[1]Kaikki_autot!Y126</f>
        <v>4081766.8456416405</v>
      </c>
      <c r="Y5" s="4">
        <f>[1]Kaikki_autot!Z126</f>
        <v>3953204.83892975</v>
      </c>
      <c r="Z5" s="4">
        <f>[1]Kaikki_autot!AA126</f>
        <v>3831672.6179255503</v>
      </c>
      <c r="AA5" s="4">
        <f>[1]Kaikki_autot!AB126</f>
        <v>3714193.4813628369</v>
      </c>
      <c r="AB5" s="4">
        <f>[1]Kaikki_autot!AC126</f>
        <v>3600753.5153365964</v>
      </c>
      <c r="AC5" s="4">
        <f>[1]Kaikki_autot!AD126</f>
        <v>3502491.4579355521</v>
      </c>
      <c r="AD5" s="4">
        <f>[1]Kaikki_autot!AE126</f>
        <v>3407632.5266533848</v>
      </c>
      <c r="AE5" s="4">
        <f>[1]Kaikki_autot!AF126</f>
        <v>3315274.8232123828</v>
      </c>
      <c r="AF5" s="4">
        <f>[1]Kaikki_autot!AG126</f>
        <v>3225303.4879672597</v>
      </c>
      <c r="AG5" s="4">
        <f>[1]Kaikki_autot!AH126</f>
        <v>3137518.5956614888</v>
      </c>
      <c r="AH5" s="4">
        <f>[1]Kaikki_autot!AI126</f>
        <v>3030148.9099333519</v>
      </c>
      <c r="AI5" s="4">
        <f>[1]Kaikki_autot!AJ126</f>
        <v>2927116.711629685</v>
      </c>
      <c r="AJ5" s="4">
        <f>[1]Kaikki_autot!AK126</f>
        <v>2825770.9063023929</v>
      </c>
      <c r="AK5" s="4">
        <f>[1]Kaikki_autot!AL126</f>
        <v>2726013.0290752477</v>
      </c>
      <c r="AL5" s="4">
        <f>[1]Kaikki_autot!AM126</f>
        <v>2628438.62499522</v>
      </c>
      <c r="AM5" s="4">
        <f>[1]Kaikki_autot!AN126</f>
        <v>2536388.005064074</v>
      </c>
      <c r="AN5" s="4">
        <f>[1]Kaikki_autot!AO126</f>
        <v>2444612.5163162057</v>
      </c>
      <c r="AO5" s="4">
        <f>[1]Kaikki_autot!AP126</f>
        <v>2352979.9958751509</v>
      </c>
      <c r="AP5" s="4">
        <f>[1]Kaikki_autot!AQ126</f>
        <v>2261515.0674405051</v>
      </c>
      <c r="AQ5" s="4">
        <f>[1]Kaikki_autot!AR126</f>
        <v>2169327.1645169226</v>
      </c>
      <c r="AS5" s="4"/>
    </row>
    <row r="6" spans="1:46" x14ac:dyDescent="0.35">
      <c r="A6" s="35" t="s">
        <v>99</v>
      </c>
      <c r="B6" s="4">
        <v>926555</v>
      </c>
      <c r="D6" t="str">
        <f>[1]Kaikki_autot!E127</f>
        <v>Pakettiautot</v>
      </c>
      <c r="E6" s="4">
        <f>[1]Kaikki_autot!F127</f>
        <v>957983.01864512288</v>
      </c>
      <c r="F6" s="4">
        <f>[1]Kaikki_autot!G127</f>
        <v>931537.46566462645</v>
      </c>
      <c r="G6" s="4">
        <f>[1]Kaikki_autot!H127</f>
        <v>784687.76374725113</v>
      </c>
      <c r="H6" s="4">
        <f>[1]Kaikki_autot!I127</f>
        <v>837624.9582451639</v>
      </c>
      <c r="I6" s="4">
        <f>[1]Kaikki_autot!J127</f>
        <v>963831.17632090894</v>
      </c>
      <c r="J6" s="4">
        <f>[1]Kaikki_autot!K127</f>
        <v>885864.4767764149</v>
      </c>
      <c r="K6" s="4">
        <f>[1]Kaikki_autot!L127</f>
        <v>900256.77954618295</v>
      </c>
      <c r="L6" s="4">
        <f>[1]Kaikki_autot!M127</f>
        <v>825805.99297655444</v>
      </c>
      <c r="M6" s="4">
        <f>[1]Kaikki_autot!N127</f>
        <v>809622.76970471279</v>
      </c>
      <c r="N6" s="4">
        <f>[1]Kaikki_autot!O127</f>
        <v>723716.80308824056</v>
      </c>
      <c r="O6" s="4">
        <f>[1]Kaikki_autot!P127</f>
        <v>684796.55332927231</v>
      </c>
      <c r="P6" s="4">
        <f>[1]Kaikki_autot!Q127</f>
        <v>647418.73073645425</v>
      </c>
      <c r="Q6" s="4">
        <f>[1]Kaikki_autot!R127</f>
        <v>612412.67174113786</v>
      </c>
      <c r="R6" s="4">
        <f>[1]Kaikki_autot!S127</f>
        <v>578850.45477621979</v>
      </c>
      <c r="S6" s="4">
        <f>[1]Kaikki_autot!T127</f>
        <v>541974.54029762978</v>
      </c>
      <c r="T6" s="4">
        <f>[1]Kaikki_autot!U127</f>
        <v>507156.38271888596</v>
      </c>
      <c r="U6" s="4">
        <f>[1]Kaikki_autot!V127</f>
        <v>472678.71858594846</v>
      </c>
      <c r="V6" s="4">
        <f>[1]Kaikki_autot!W127</f>
        <v>438658.64569987438</v>
      </c>
      <c r="W6" s="4">
        <f>[1]Kaikki_autot!X127</f>
        <v>423515.35903911508</v>
      </c>
      <c r="X6" s="4">
        <f>[1]Kaikki_autot!Y127</f>
        <v>410180.75122607674</v>
      </c>
      <c r="Y6" s="4">
        <f>[1]Kaikki_autot!Z127</f>
        <v>397244.01878522936</v>
      </c>
      <c r="Z6" s="4">
        <f>[1]Kaikki_autot!AA127</f>
        <v>385492.87432234688</v>
      </c>
      <c r="AA6" s="4">
        <f>[1]Kaikki_autot!AB127</f>
        <v>373582.03725996846</v>
      </c>
      <c r="AB6" s="4">
        <f>[1]Kaikki_autot!AC127</f>
        <v>362086.06092341599</v>
      </c>
      <c r="AC6" s="4">
        <f>[1]Kaikki_autot!AD127</f>
        <v>351414.80072671542</v>
      </c>
      <c r="AD6" s="4">
        <f>[1]Kaikki_autot!AE127</f>
        <v>341060.34239843418</v>
      </c>
      <c r="AE6" s="4">
        <f>[1]Kaikki_autot!AF127</f>
        <v>331047.02509198623</v>
      </c>
      <c r="AF6" s="4">
        <f>[1]Kaikki_autot!AG127</f>
        <v>321328.44038298936</v>
      </c>
      <c r="AG6" s="4">
        <f>[1]Kaikki_autot!AH127</f>
        <v>311888.33220278419</v>
      </c>
      <c r="AH6" s="4">
        <f>[1]Kaikki_autot!AI127</f>
        <v>304630.05385140626</v>
      </c>
      <c r="AI6" s="4">
        <f>[1]Kaikki_autot!AJ127</f>
        <v>297599.22146614228</v>
      </c>
      <c r="AJ6" s="4">
        <f>[1]Kaikki_autot!AK127</f>
        <v>290606.6004685692</v>
      </c>
      <c r="AK6" s="4">
        <f>[1]Kaikki_autot!AL127</f>
        <v>283626.01316280599</v>
      </c>
      <c r="AL6" s="4">
        <f>[1]Kaikki_autot!AM127</f>
        <v>276794.20431398309</v>
      </c>
      <c r="AM6" s="4">
        <f>[1]Kaikki_autot!AN127</f>
        <v>270875.51583313837</v>
      </c>
      <c r="AN6" s="4">
        <f>[1]Kaikki_autot!AO127</f>
        <v>264961.13722216146</v>
      </c>
      <c r="AO6" s="4">
        <f>[1]Kaikki_autot!AP127</f>
        <v>259046.11840603154</v>
      </c>
      <c r="AP6" s="4">
        <f>[1]Kaikki_autot!AQ127</f>
        <v>253565.18157804775</v>
      </c>
      <c r="AQ6" s="4">
        <f>[1]Kaikki_autot!AR127</f>
        <v>247713.72574840821</v>
      </c>
      <c r="AS6" s="4"/>
    </row>
    <row r="7" spans="1:46" x14ac:dyDescent="0.35">
      <c r="A7" s="35" t="s">
        <v>98</v>
      </c>
      <c r="B7" s="4">
        <v>595277</v>
      </c>
      <c r="D7" t="str">
        <f>[1]Kaikki_autot!E128</f>
        <v>Linja-autot</v>
      </c>
      <c r="E7" s="4">
        <f>[1]Kaikki_autot!F128</f>
        <v>544245.2237466668</v>
      </c>
      <c r="F7" s="4">
        <f>[1]Kaikki_autot!G128</f>
        <v>533877.70188140508</v>
      </c>
      <c r="G7" s="4">
        <f>[1]Kaikki_autot!H128</f>
        <v>473601.82251831773</v>
      </c>
      <c r="H7" s="4">
        <f>[1]Kaikki_autot!I128</f>
        <v>488038.85622292204</v>
      </c>
      <c r="I7" s="4">
        <f>[1]Kaikki_autot!J128</f>
        <v>565027.06005172664</v>
      </c>
      <c r="J7" s="4">
        <f>[1]Kaikki_autot!K128</f>
        <v>512385.78370129981</v>
      </c>
      <c r="K7" s="4">
        <f>[1]Kaikki_autot!L128</f>
        <v>509710.09212736151</v>
      </c>
      <c r="L7" s="4">
        <f>[1]Kaikki_autot!M128</f>
        <v>481381.06827225292</v>
      </c>
      <c r="M7" s="4">
        <f>[1]Kaikki_autot!N128</f>
        <v>480741.98947944609</v>
      </c>
      <c r="N7" s="4">
        <f>[1]Kaikki_autot!O128</f>
        <v>440747.81487829774</v>
      </c>
      <c r="O7" s="4">
        <f>[1]Kaikki_autot!P128</f>
        <v>426611.62109939649</v>
      </c>
      <c r="P7" s="4">
        <f>[1]Kaikki_autot!Q128</f>
        <v>411259.0728624934</v>
      </c>
      <c r="Q7" s="4">
        <f>[1]Kaikki_autot!R128</f>
        <v>395499.85915341845</v>
      </c>
      <c r="R7" s="4">
        <f>[1]Kaikki_autot!S128</f>
        <v>378422.48883374297</v>
      </c>
      <c r="S7" s="4">
        <f>[1]Kaikki_autot!T128</f>
        <v>360109.89414428885</v>
      </c>
      <c r="T7" s="4">
        <f>[1]Kaikki_autot!U128</f>
        <v>342084.09857869759</v>
      </c>
      <c r="U7" s="4">
        <f>[1]Kaikki_autot!V128</f>
        <v>323353.4321054141</v>
      </c>
      <c r="V7" s="4">
        <f>[1]Kaikki_autot!W128</f>
        <v>304940.50852952641</v>
      </c>
      <c r="W7" s="4">
        <f>[1]Kaikki_autot!X128</f>
        <v>299843.86277209123</v>
      </c>
      <c r="X7" s="4">
        <f>[1]Kaikki_autot!Y128</f>
        <v>292742.10325987724</v>
      </c>
      <c r="Y7" s="4">
        <f>[1]Kaikki_autot!Z128</f>
        <v>285656.08132127713</v>
      </c>
      <c r="Z7" s="4">
        <f>[1]Kaikki_autot!AA128</f>
        <v>279118.73026740295</v>
      </c>
      <c r="AA7" s="4">
        <f>[1]Kaikki_autot!AB128</f>
        <v>272208.13267157413</v>
      </c>
      <c r="AB7" s="4">
        <f>[1]Kaikki_autot!AC128</f>
        <v>265488.21250196255</v>
      </c>
      <c r="AC7" s="4">
        <f>[1]Kaikki_autot!AD128</f>
        <v>259599.05358568137</v>
      </c>
      <c r="AD7" s="4">
        <f>[1]Kaikki_autot!AE128</f>
        <v>253867.9185642029</v>
      </c>
      <c r="AE7" s="4">
        <f>[1]Kaikki_autot!AF128</f>
        <v>248371.82639979428</v>
      </c>
      <c r="AF7" s="4">
        <f>[1]Kaikki_autot!AG128</f>
        <v>243046.4798764603</v>
      </c>
      <c r="AG7" s="4">
        <f>[1]Kaikki_autot!AH128</f>
        <v>237591.19153092799</v>
      </c>
      <c r="AH7" s="4">
        <f>[1]Kaikki_autot!AI128</f>
        <v>234168.93044837323</v>
      </c>
      <c r="AI7" s="4">
        <f>[1]Kaikki_autot!AJ128</f>
        <v>231275.40173947409</v>
      </c>
      <c r="AJ7" s="4">
        <f>[1]Kaikki_autot!AK128</f>
        <v>227911.10543387372</v>
      </c>
      <c r="AK7" s="4">
        <f>[1]Kaikki_autot!AL128</f>
        <v>224100.22128280325</v>
      </c>
      <c r="AL7" s="4">
        <f>[1]Kaikki_autot!AM128</f>
        <v>220406.27362901045</v>
      </c>
      <c r="AM7" s="4">
        <f>[1]Kaikki_autot!AN128</f>
        <v>217574.55397944589</v>
      </c>
      <c r="AN7" s="4">
        <f>[1]Kaikki_autot!AO128</f>
        <v>214791.32323518299</v>
      </c>
      <c r="AO7" s="4">
        <f>[1]Kaikki_autot!AP128</f>
        <v>212047.38122664252</v>
      </c>
      <c r="AP7" s="4">
        <f>[1]Kaikki_autot!AQ128</f>
        <v>209699.79879475769</v>
      </c>
      <c r="AQ7" s="4">
        <f>[1]Kaikki_autot!AR128</f>
        <v>207021.57520624687</v>
      </c>
      <c r="AS7" s="4"/>
    </row>
    <row r="8" spans="1:46" x14ac:dyDescent="0.35">
      <c r="A8" s="35" t="s">
        <v>99</v>
      </c>
      <c r="B8" s="4">
        <v>3484899</v>
      </c>
      <c r="D8" t="str">
        <f>[1]Kaikki_autot!E129</f>
        <v>KAIP</v>
      </c>
      <c r="E8" s="4">
        <f>[1]Kaikki_autot!F129</f>
        <v>1721896.3265401851</v>
      </c>
      <c r="F8" s="4">
        <f>[1]Kaikki_autot!G129</f>
        <v>1717280.0511986173</v>
      </c>
      <c r="G8" s="4">
        <f>[1]Kaikki_autot!H129</f>
        <v>1605170.2797190549</v>
      </c>
      <c r="H8" s="4">
        <f>[1]Kaikki_autot!I129</f>
        <v>1225360.4793273206</v>
      </c>
      <c r="I8" s="4">
        <f>[1]Kaikki_autot!J129</f>
        <v>1466469.9439702614</v>
      </c>
      <c r="J8" s="4">
        <f>[1]Kaikki_autot!K129</f>
        <v>1236664.2280081222</v>
      </c>
      <c r="K8" s="4">
        <f>[1]Kaikki_autot!L129</f>
        <v>1278916.834669238</v>
      </c>
      <c r="L8" s="4">
        <f>[1]Kaikki_autot!M129</f>
        <v>1216359.8799497273</v>
      </c>
      <c r="M8" s="4">
        <f>[1]Kaikki_autot!N129</f>
        <v>1246038.7665135043</v>
      </c>
      <c r="N8" s="4">
        <f>[1]Kaikki_autot!O129</f>
        <v>1156780.6755313382</v>
      </c>
      <c r="O8" s="4">
        <f>[1]Kaikki_autot!P129</f>
        <v>1135731.5436970836</v>
      </c>
      <c r="P8" s="4">
        <f>[1]Kaikki_autot!Q129</f>
        <v>1111833.6233146982</v>
      </c>
      <c r="Q8" s="4">
        <f>[1]Kaikki_autot!R129</f>
        <v>1086828.2284926123</v>
      </c>
      <c r="R8" s="4">
        <f>[1]Kaikki_autot!S129</f>
        <v>1057766.144688515</v>
      </c>
      <c r="S8" s="4">
        <f>[1]Kaikki_autot!T129</f>
        <v>1023708.8405046636</v>
      </c>
      <c r="T8" s="4">
        <f>[1]Kaikki_autot!U129</f>
        <v>989124.47340913408</v>
      </c>
      <c r="U8" s="4">
        <f>[1]Kaikki_autot!V129</f>
        <v>950938.05834168661</v>
      </c>
      <c r="V8" s="4">
        <f>[1]Kaikki_autot!W129</f>
        <v>909366.81111485127</v>
      </c>
      <c r="W8" s="4">
        <f>[1]Kaikki_autot!X129</f>
        <v>904207.80221662414</v>
      </c>
      <c r="X8" s="4">
        <f>[1]Kaikki_autot!Y129</f>
        <v>893609.25181278482</v>
      </c>
      <c r="Y8" s="4">
        <f>[1]Kaikki_autot!Z129</f>
        <v>885877.15047281934</v>
      </c>
      <c r="Z8" s="4">
        <f>[1]Kaikki_autot!AA129</f>
        <v>879198.64304020093</v>
      </c>
      <c r="AA8" s="4">
        <f>[1]Kaikki_autot!AB129</f>
        <v>870599.36057517398</v>
      </c>
      <c r="AB8" s="4">
        <f>[1]Kaikki_autot!AC129</f>
        <v>861763.57271263422</v>
      </c>
      <c r="AC8" s="4">
        <f>[1]Kaikki_autot!AD129</f>
        <v>847253.86441500357</v>
      </c>
      <c r="AD8" s="4">
        <f>[1]Kaikki_autot!AE129</f>
        <v>832609.84609460563</v>
      </c>
      <c r="AE8" s="4">
        <f>[1]Kaikki_autot!AF129</f>
        <v>818018.32286948466</v>
      </c>
      <c r="AF8" s="4">
        <f>[1]Kaikki_autot!AG129</f>
        <v>803581.31582422915</v>
      </c>
      <c r="AG8" s="4">
        <f>[1]Kaikki_autot!AH129</f>
        <v>789399.48072681262</v>
      </c>
      <c r="AH8" s="4">
        <f>[1]Kaikki_autot!AI129</f>
        <v>776804.81577117019</v>
      </c>
      <c r="AI8" s="4">
        <f>[1]Kaikki_autot!AJ129</f>
        <v>765739.54854784266</v>
      </c>
      <c r="AJ8" s="4">
        <f>[1]Kaikki_autot!AK129</f>
        <v>754883.83223943971</v>
      </c>
      <c r="AK8" s="4">
        <f>[1]Kaikki_autot!AL129</f>
        <v>744249.77646315296</v>
      </c>
      <c r="AL8" s="4">
        <f>[1]Kaikki_autot!AM129</f>
        <v>733834.01537156641</v>
      </c>
      <c r="AM8" s="4">
        <f>[1]Kaikki_autot!AN129</f>
        <v>725188.31845588027</v>
      </c>
      <c r="AN8" s="4">
        <f>[1]Kaikki_autot!AO129</f>
        <v>716674.35043189395</v>
      </c>
      <c r="AO8" s="4">
        <f>[1]Kaikki_autot!AP129</f>
        <v>708247.94011318416</v>
      </c>
      <c r="AP8" s="4">
        <f>[1]Kaikki_autot!AQ129</f>
        <v>701067.09568415466</v>
      </c>
      <c r="AQ8" s="4">
        <f>[1]Kaikki_autot!AR129</f>
        <v>692698.8673470004</v>
      </c>
    </row>
    <row r="9" spans="1:46" x14ac:dyDescent="0.35">
      <c r="A9" s="35"/>
      <c r="B9" s="4"/>
      <c r="D9" t="str">
        <f>[1]Kaikki_autot!E130</f>
        <v>KAP</v>
      </c>
      <c r="E9" s="4">
        <f>[1]Kaikki_autot!F130</f>
        <v>2432243.1416867129</v>
      </c>
      <c r="F9" s="4">
        <f>[1]Kaikki_autot!G130</f>
        <v>2398596.9271740383</v>
      </c>
      <c r="G9" s="4">
        <f>[1]Kaikki_autot!H130</f>
        <v>2134406.4696192043</v>
      </c>
      <c r="H9" s="4">
        <f>[1]Kaikki_autot!I130</f>
        <v>1971895.0046338672</v>
      </c>
      <c r="I9" s="4">
        <f>[1]Kaikki_autot!J130</f>
        <v>2357120.0673722527</v>
      </c>
      <c r="J9" s="4">
        <f>[1]Kaikki_autot!K130</f>
        <v>2172446.5571437809</v>
      </c>
      <c r="K9" s="4">
        <f>[1]Kaikki_autot!L130</f>
        <v>2243941.5884600258</v>
      </c>
      <c r="L9" s="4">
        <f>[1]Kaikki_autot!M130</f>
        <v>2081789.5149601102</v>
      </c>
      <c r="M9" s="4">
        <f>[1]Kaikki_autot!N130</f>
        <v>2088530.0542064148</v>
      </c>
      <c r="N9" s="4">
        <f>[1]Kaikki_autot!O130</f>
        <v>1926844.4341191375</v>
      </c>
      <c r="O9" s="4">
        <f>[1]Kaikki_autot!P130</f>
        <v>1879545.8644199322</v>
      </c>
      <c r="P9" s="4">
        <f>[1]Kaikki_autot!Q130</f>
        <v>1827661.2607697514</v>
      </c>
      <c r="Q9" s="4">
        <f>[1]Kaikki_autot!R130</f>
        <v>1774268.0137649926</v>
      </c>
      <c r="R9" s="4">
        <f>[1]Kaikki_autot!S130</f>
        <v>1714716.3217112876</v>
      </c>
      <c r="S9" s="4">
        <f>[1]Kaikki_autot!T130</f>
        <v>1646485.379448602</v>
      </c>
      <c r="T9" s="4">
        <f>[1]Kaikki_autot!U130</f>
        <v>1578356.1207129746</v>
      </c>
      <c r="U9" s="4">
        <f>[1]Kaikki_autot!V130</f>
        <v>1505543.5789411797</v>
      </c>
      <c r="V9" s="4">
        <f>[1]Kaikki_autot!W130</f>
        <v>1428572.9334748392</v>
      </c>
      <c r="W9" s="4">
        <f>[1]Kaikki_autot!X130</f>
        <v>1409128.6973751888</v>
      </c>
      <c r="X9" s="4">
        <f>[1]Kaikki_autot!Y130</f>
        <v>1388114.892880067</v>
      </c>
      <c r="Y9" s="4">
        <f>[1]Kaikki_autot!Z130</f>
        <v>1371045.3048458237</v>
      </c>
      <c r="Z9" s="4">
        <f>[1]Kaikki_autot!AA130</f>
        <v>1355462.0293903339</v>
      </c>
      <c r="AA9" s="4">
        <f>[1]Kaikki_autot!AB130</f>
        <v>1336894.8314647039</v>
      </c>
      <c r="AB9" s="4">
        <f>[1]Kaikki_autot!AC130</f>
        <v>1317971.4659489195</v>
      </c>
      <c r="AC9" s="4">
        <f>[1]Kaikki_autot!AD130</f>
        <v>1302764.1359981173</v>
      </c>
      <c r="AD9" s="4">
        <f>[1]Kaikki_autot!AE130</f>
        <v>1287240.3273640056</v>
      </c>
      <c r="AE9" s="4">
        <f>[1]Kaikki_autot!AF130</f>
        <v>1271728.2533105554</v>
      </c>
      <c r="AF9" s="4">
        <f>[1]Kaikki_autot!AG130</f>
        <v>1256423.3098043608</v>
      </c>
      <c r="AG9" s="4">
        <f>[1]Kaikki_autot!AH130</f>
        <v>1241519.1882689211</v>
      </c>
      <c r="AH9" s="4">
        <f>[1]Kaikki_autot!AI130</f>
        <v>1230945.589662415</v>
      </c>
      <c r="AI9" s="4">
        <f>[1]Kaikki_autot!AJ130</f>
        <v>1222637.3101999238</v>
      </c>
      <c r="AJ9" s="4">
        <f>[1]Kaikki_autot!AK130</f>
        <v>1214677.2745592927</v>
      </c>
      <c r="AK9" s="4">
        <f>[1]Kaikki_autot!AL130</f>
        <v>1207099.2624750212</v>
      </c>
      <c r="AL9" s="4">
        <f>[1]Kaikki_autot!AM130</f>
        <v>1199905.4203602152</v>
      </c>
      <c r="AM9" s="4">
        <f>[1]Kaikki_autot!AN130</f>
        <v>1193040.1557754744</v>
      </c>
      <c r="AN9" s="4">
        <f>[1]Kaikki_autot!AO130</f>
        <v>1186423.9689572293</v>
      </c>
      <c r="AO9" s="4">
        <f>[1]Kaikki_autot!AP130</f>
        <v>1179975.9376390325</v>
      </c>
      <c r="AP9" s="4">
        <f>[1]Kaikki_autot!AQ130</f>
        <v>1175318.4657720744</v>
      </c>
      <c r="AQ9" s="4">
        <f>[1]Kaikki_autot!AR130</f>
        <v>1168975.2702302758</v>
      </c>
      <c r="AS9" s="4"/>
    </row>
    <row r="10" spans="1:46" x14ac:dyDescent="0.35">
      <c r="A10" s="35" t="s">
        <v>115</v>
      </c>
      <c r="B10" s="7">
        <f>SUM(B5:B9)</f>
        <v>11679432</v>
      </c>
      <c r="D10" s="1" t="str">
        <f>[1]Kaikki_autot!E131</f>
        <v>YHTEENSÄ</v>
      </c>
      <c r="E10" s="7">
        <f>[1]Kaikki_autot!F131</f>
        <v>12140896.941282876</v>
      </c>
      <c r="F10" s="7">
        <f>[1]Kaikki_autot!G131</f>
        <v>11986214.263285682</v>
      </c>
      <c r="G10" s="7">
        <f>[1]Kaikki_autot!H131</f>
        <v>11104299.251334444</v>
      </c>
      <c r="H10" s="7">
        <f>[1]Kaikki_autot!I131</f>
        <v>10557744.672168281</v>
      </c>
      <c r="I10" s="7">
        <f>[1]Kaikki_autot!J131</f>
        <v>11615020.677399827</v>
      </c>
      <c r="J10" s="7">
        <f>[1]Kaikki_autot!K131</f>
        <v>10701281.662892424</v>
      </c>
      <c r="K10" s="7">
        <f>[1]Kaikki_autot!L131</f>
        <v>10788938.593282156</v>
      </c>
      <c r="L10" s="7">
        <f>[1]Kaikki_autot!M131</f>
        <v>10297036.02020935</v>
      </c>
      <c r="M10" s="7">
        <f>[1]Kaikki_autot!N131</f>
        <v>10290272.121609429</v>
      </c>
      <c r="N10" s="7">
        <f>[1]Kaikki_autot!O131</f>
        <v>9673665.7044691406</v>
      </c>
      <c r="O10" s="7">
        <f>[1]Kaikki_autot!P131</f>
        <v>9420411.8557652738</v>
      </c>
      <c r="P10" s="7">
        <f>[1]Kaikki_autot!Q131</f>
        <v>9151762.3502633907</v>
      </c>
      <c r="Q10" s="7">
        <f>[1]Kaikki_autot!R131</f>
        <v>8877590.7925236952</v>
      </c>
      <c r="R10" s="7">
        <f>[1]Kaikki_autot!S131</f>
        <v>8588709.2576727048</v>
      </c>
      <c r="S10" s="7">
        <f>[1]Kaikki_autot!T131</f>
        <v>8289103.0777780069</v>
      </c>
      <c r="T10" s="7">
        <f>[1]Kaikki_autot!U131</f>
        <v>7997953.6068539396</v>
      </c>
      <c r="U10" s="7">
        <f>[1]Kaikki_autot!V131</f>
        <v>7698452.614953463</v>
      </c>
      <c r="V10" s="7">
        <f>[1]Kaikki_autot!W131</f>
        <v>7392226.0480445772</v>
      </c>
      <c r="W10" s="7">
        <f>[1]Kaikki_autot!X131</f>
        <v>7253470.82312229</v>
      </c>
      <c r="X10" s="7">
        <f>[1]Kaikki_autot!Y131</f>
        <v>7066413.8448204463</v>
      </c>
      <c r="Y10" s="7">
        <f>[1]Kaikki_autot!Z131</f>
        <v>6893027.3943548994</v>
      </c>
      <c r="Z10" s="7">
        <f>[1]Kaikki_autot!AA131</f>
        <v>6730944.8949458348</v>
      </c>
      <c r="AA10" s="7">
        <f>[1]Kaikki_autot!AB131</f>
        <v>6567477.8433342576</v>
      </c>
      <c r="AB10" s="7">
        <f>[1]Kaikki_autot!AC131</f>
        <v>6408062.8274235288</v>
      </c>
      <c r="AC10" s="7">
        <f>[1]Kaikki_autot!AD131</f>
        <v>6263523.3126610704</v>
      </c>
      <c r="AD10" s="7">
        <f>[1]Kaikki_autot!AE131</f>
        <v>6122410.9610746335</v>
      </c>
      <c r="AE10" s="7">
        <f>[1]Kaikki_autot!AF131</f>
        <v>5984440.2508842032</v>
      </c>
      <c r="AF10" s="7">
        <f>[1]Kaikki_autot!AG131</f>
        <v>5849683.0338553004</v>
      </c>
      <c r="AG10" s="7">
        <f>[1]Kaikki_autot!AH131</f>
        <v>5717916.7883909354</v>
      </c>
      <c r="AH10" s="7">
        <f>[1]Kaikki_autot!AI131</f>
        <v>5576698.2996667167</v>
      </c>
      <c r="AI10" s="7">
        <f>[1]Kaikki_autot!AJ131</f>
        <v>5444368.1935830675</v>
      </c>
      <c r="AJ10" s="7">
        <f>[1]Kaikki_autot!AK131</f>
        <v>5313849.7190035684</v>
      </c>
      <c r="AK10" s="7">
        <f>[1]Kaikki_autot!AL131</f>
        <v>5185088.3024590313</v>
      </c>
      <c r="AL10" s="7">
        <f>[1]Kaikki_autot!AM131</f>
        <v>5059378.538669995</v>
      </c>
      <c r="AM10" s="7">
        <f>[1]Kaikki_autot!AN131</f>
        <v>4943066.5491080126</v>
      </c>
      <c r="AN10" s="7">
        <f>[1]Kaikki_autot!AO131</f>
        <v>4827463.2961626733</v>
      </c>
      <c r="AO10" s="7">
        <f>[1]Kaikki_autot!AP131</f>
        <v>4712297.3732600417</v>
      </c>
      <c r="AP10" s="7">
        <f>[1]Kaikki_autot!AQ131</f>
        <v>4601165.6092695398</v>
      </c>
      <c r="AQ10" s="7">
        <f>[1]Kaikki_autot!AR131</f>
        <v>4485736.6030488536</v>
      </c>
    </row>
    <row r="11" spans="1:46" x14ac:dyDescent="0.35">
      <c r="A11" s="35" t="s">
        <v>114</v>
      </c>
      <c r="B11" s="4">
        <f>'2000-2050'!H11*1000000</f>
        <v>83272.917346775386</v>
      </c>
      <c r="D11" t="str">
        <f>[1]Kaikki_autot!E132</f>
        <v>MP+mopot</v>
      </c>
      <c r="E11" s="26">
        <v>114000</v>
      </c>
      <c r="F11" s="26">
        <v>115000</v>
      </c>
      <c r="G11" s="26">
        <f>[1]Kaikki_autot!H132</f>
        <v>116327.32538166296</v>
      </c>
      <c r="H11" s="26">
        <f>[1]Kaikki_autot!I132</f>
        <v>118396.8829985354</v>
      </c>
      <c r="I11" s="26">
        <f>[1]Kaikki_autot!J132</f>
        <v>119992.19437371336</v>
      </c>
      <c r="J11" s="26">
        <f>[1]Kaikki_autot!K132</f>
        <v>117786.13342700052</v>
      </c>
      <c r="K11" s="26">
        <f>[1]Kaikki_autot!L132</f>
        <v>118362.80378465405</v>
      </c>
      <c r="L11" s="26">
        <f>[1]Kaikki_autot!M132</f>
        <v>117872.4456360873</v>
      </c>
      <c r="M11" s="26">
        <f>[1]Kaikki_autot!N132</f>
        <v>117419.10510046837</v>
      </c>
      <c r="N11" s="26">
        <f>[1]Kaikki_autot!O132</f>
        <v>117019.22661256939</v>
      </c>
      <c r="O11" s="26">
        <f>[1]Kaikki_autot!P132</f>
        <v>116807.54089687805</v>
      </c>
      <c r="P11" s="26">
        <f>[1]Kaikki_autot!Q132</f>
        <v>116855.74922072586</v>
      </c>
      <c r="Q11" s="26">
        <f>[1]Kaikki_autot!R132</f>
        <v>116924.00217817258</v>
      </c>
      <c r="R11" s="26">
        <f>[1]Kaikki_autot!S132</f>
        <v>117027.7471778084</v>
      </c>
      <c r="S11" s="26">
        <f>[1]Kaikki_autot!T132</f>
        <v>117123.94415244987</v>
      </c>
      <c r="T11" s="26">
        <f>[1]Kaikki_autot!U132</f>
        <v>117244.14140681671</v>
      </c>
      <c r="U11" s="26">
        <f>[1]Kaikki_autot!V132</f>
        <v>117364.44977931122</v>
      </c>
      <c r="V11" s="26">
        <f>[1]Kaikki_autot!W132</f>
        <v>117484.86926993344</v>
      </c>
      <c r="W11" s="26">
        <f>[1]Kaikki_autot!X132</f>
        <v>117605.39987868334</v>
      </c>
      <c r="X11" s="26">
        <f>[1]Kaikki_autot!Y132</f>
        <v>117726.04160556088</v>
      </c>
      <c r="Y11" s="26">
        <f>[1]Kaikki_autot!Z132</f>
        <v>117858.429241645</v>
      </c>
      <c r="Z11" s="26">
        <f>[1]Kaikki_autot!AA132</f>
        <v>117990.87765987789</v>
      </c>
      <c r="AA11" s="26">
        <f>[1]Kaikki_autot!AB132</f>
        <v>118123.38686025956</v>
      </c>
      <c r="AB11" s="26">
        <f>[1]Kaikki_autot!AC132</f>
        <v>118259.63445897905</v>
      </c>
      <c r="AC11" s="26">
        <f>[1]Kaikki_autot!AD132</f>
        <v>118395.88205769857</v>
      </c>
      <c r="AD11" s="26">
        <f>[1]Kaikki_autot!AE132</f>
        <v>118523.33330050795</v>
      </c>
      <c r="AE11" s="26">
        <f>[1]Kaikki_autot!AF132</f>
        <v>118659.58089922744</v>
      </c>
      <c r="AF11" s="26">
        <f>[1]Kaikki_autot!AG132</f>
        <v>118795.82849794695</v>
      </c>
      <c r="AG11" s="26">
        <f>[1]Kaikki_autot!AH132</f>
        <v>118932.07609666647</v>
      </c>
      <c r="AH11" s="26">
        <f>[1]Kaikki_autot!AI132</f>
        <v>119068.323695386</v>
      </c>
      <c r="AI11" s="26">
        <f>[1]Kaikki_autot!AJ132</f>
        <v>119204.57129410551</v>
      </c>
      <c r="AJ11" s="26">
        <f>[1]Kaikki_autot!AK132</f>
        <v>119340.81889282503</v>
      </c>
      <c r="AK11" s="26">
        <f>[1]Kaikki_autot!AL132</f>
        <v>119468.2712365302</v>
      </c>
      <c r="AL11" s="26">
        <f>[1]Kaikki_autot!AM132</f>
        <v>119604.51883524972</v>
      </c>
      <c r="AM11" s="26">
        <f>[1]Kaikki_autot!AN132</f>
        <v>119740.76643396923</v>
      </c>
      <c r="AN11" s="26">
        <f>[1]Kaikki_autot!AO132</f>
        <v>119877.01403268873</v>
      </c>
      <c r="AO11" s="26">
        <f>[1]Kaikki_autot!AP132</f>
        <v>120013.26163140826</v>
      </c>
      <c r="AP11" s="26">
        <f>[1]Kaikki_autot!AQ132</f>
        <v>120140.71507583123</v>
      </c>
      <c r="AQ11" s="26">
        <f>[1]Kaikki_autot!AR132</f>
        <v>120276.96267455074</v>
      </c>
    </row>
    <row r="12" spans="1:46" x14ac:dyDescent="0.35">
      <c r="A12" s="35" t="s">
        <v>116</v>
      </c>
      <c r="B12" s="7">
        <f>SUM(B10:B11)</f>
        <v>11762704.917346776</v>
      </c>
      <c r="D12" s="21"/>
      <c r="E12" s="21"/>
      <c r="F12" s="21"/>
      <c r="G12" s="21"/>
      <c r="H12" s="21"/>
      <c r="I12" s="21"/>
      <c r="J12" s="21"/>
      <c r="K12" s="21"/>
      <c r="L12" s="21"/>
      <c r="M12" s="10">
        <f>SUM(M10:M11)</f>
        <v>10407691.226709897</v>
      </c>
      <c r="N12" s="32"/>
      <c r="O12" s="32"/>
      <c r="P12" s="32"/>
      <c r="Q12" s="32"/>
      <c r="R12" s="32"/>
      <c r="S12" s="32"/>
      <c r="T12" s="32"/>
      <c r="U12" s="32"/>
      <c r="V12" s="32"/>
      <c r="W12" s="10">
        <f>SUM(W10:W11)</f>
        <v>7371076.2230009735</v>
      </c>
      <c r="X12" s="32"/>
      <c r="Y12" s="32"/>
      <c r="Z12" s="32"/>
      <c r="AA12" s="32"/>
      <c r="AB12" s="10">
        <f>SUM(AB10:AB11)</f>
        <v>6526322.4618825074</v>
      </c>
      <c r="AC12" s="32"/>
      <c r="AD12" s="32"/>
      <c r="AE12" s="32"/>
      <c r="AF12" s="32"/>
      <c r="AG12" s="10">
        <f>SUM(AG10:AG11)</f>
        <v>5836848.8644876014</v>
      </c>
      <c r="AH12" s="32"/>
      <c r="AI12" s="32"/>
      <c r="AJ12" s="32"/>
      <c r="AK12" s="32"/>
      <c r="AL12" s="10">
        <f>SUM(AL10:AL11)</f>
        <v>5178983.0575052444</v>
      </c>
      <c r="AM12" s="32"/>
      <c r="AN12" s="32"/>
      <c r="AO12" s="32"/>
      <c r="AP12" s="32"/>
      <c r="AQ12" s="10">
        <f>SUM(AQ10:AQ11)</f>
        <v>4606013.5657234043</v>
      </c>
      <c r="AT12" s="33"/>
    </row>
    <row r="13" spans="1:46" x14ac:dyDescent="0.35">
      <c r="A13" s="35"/>
      <c r="B13" s="7"/>
      <c r="D13" s="21"/>
      <c r="E13" s="21"/>
      <c r="F13" s="21"/>
      <c r="G13" s="21"/>
      <c r="H13" s="21"/>
      <c r="I13" s="21"/>
      <c r="J13" s="21"/>
      <c r="K13" s="21"/>
      <c r="L13" s="21"/>
      <c r="M13" s="37">
        <f>-1+M12/$B12</f>
        <v>-0.11519575643172042</v>
      </c>
      <c r="N13" s="32"/>
      <c r="O13" s="32"/>
      <c r="P13" s="32"/>
      <c r="Q13" s="32"/>
      <c r="R13" s="32"/>
      <c r="S13" s="32"/>
      <c r="T13" s="32"/>
      <c r="U13" s="32"/>
      <c r="V13" s="32"/>
      <c r="W13" s="37">
        <f>-1+W12/$B12</f>
        <v>-0.37335193947349221</v>
      </c>
      <c r="X13" s="32"/>
      <c r="Y13" s="32"/>
      <c r="Z13" s="32"/>
      <c r="AA13" s="32"/>
      <c r="AB13" s="37">
        <f>-1+AB12/$B12</f>
        <v>-0.44516822382767041</v>
      </c>
      <c r="AC13" s="32"/>
      <c r="AD13" s="32"/>
      <c r="AE13" s="32"/>
      <c r="AF13" s="32"/>
      <c r="AG13" s="37">
        <f>-1+AG12/$B12</f>
        <v>-0.50378344900246164</v>
      </c>
      <c r="AH13" s="32"/>
      <c r="AI13" s="32"/>
      <c r="AJ13" s="32"/>
      <c r="AK13" s="32"/>
      <c r="AL13" s="37">
        <f>-1+AL12/$B12</f>
        <v>-0.55971155496150726</v>
      </c>
      <c r="AM13" s="32"/>
      <c r="AN13" s="32"/>
      <c r="AO13" s="32"/>
      <c r="AP13" s="32"/>
      <c r="AQ13" s="37">
        <f>-1+AQ12/$B12</f>
        <v>-0.60842224657605815</v>
      </c>
      <c r="AT13" s="33"/>
    </row>
    <row r="14" spans="1:46" x14ac:dyDescent="0.35">
      <c r="A14" s="35"/>
      <c r="B14" s="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</row>
    <row r="15" spans="1:46" x14ac:dyDescent="0.35">
      <c r="A15" s="35" t="s">
        <v>117</v>
      </c>
      <c r="B15" s="4">
        <f>'2000-2050'!H13*1000000</f>
        <v>633239.35918684339</v>
      </c>
      <c r="D15" s="21" t="str">
        <f>[1]Kaikki_autot!E135</f>
        <v>MEERI 2018</v>
      </c>
      <c r="E15" s="4">
        <f>[1]Kaikki_autot!F135</f>
        <v>592651.45237552118</v>
      </c>
      <c r="F15" s="4">
        <f>[1]Kaikki_autot!G135</f>
        <v>593475.22131974727</v>
      </c>
      <c r="G15" s="4">
        <f>[1]Kaikki_autot!H135</f>
        <v>523566.19150595972</v>
      </c>
      <c r="H15" s="4">
        <f>[1]Kaikki_autot!I135</f>
        <v>524586.38256451336</v>
      </c>
      <c r="I15" s="4">
        <f>[1]Kaikki_autot!J135</f>
        <v>497880.30650571443</v>
      </c>
      <c r="J15" s="4">
        <f>[1]Kaikki_autot!K135</f>
        <v>509193.84871931857</v>
      </c>
      <c r="K15" s="4">
        <f>[1]Kaikki_autot!L135</f>
        <v>507789.89714083599</v>
      </c>
      <c r="L15" s="4">
        <f>[1]Kaikki_autot!M135</f>
        <v>503192.34442698897</v>
      </c>
      <c r="M15" s="4">
        <f>[1]Kaikki_autot!N135</f>
        <v>498791.82122593955</v>
      </c>
      <c r="N15" s="4">
        <f>[1]Kaikki_autot!O135</f>
        <v>494664.07254480454</v>
      </c>
      <c r="O15" s="4">
        <f>[1]Kaikki_autot!P135</f>
        <v>490487.98319677898</v>
      </c>
      <c r="P15" s="4">
        <f>[1]Kaikki_autot!Q135</f>
        <v>486316.83837407362</v>
      </c>
      <c r="Q15" s="4">
        <f>[1]Kaikki_autot!R135</f>
        <v>482376.58970102126</v>
      </c>
      <c r="R15" s="4">
        <f>[1]Kaikki_autot!S135</f>
        <v>478383.64604855055</v>
      </c>
      <c r="S15" s="4">
        <f>[1]Kaikki_autot!T135</f>
        <v>474364.14863102452</v>
      </c>
      <c r="T15" s="4">
        <f>[1]Kaikki_autot!U135</f>
        <v>470318.09744844277</v>
      </c>
      <c r="U15" s="4">
        <f>[1]Kaikki_autot!V135</f>
        <v>466245.49250080553</v>
      </c>
      <c r="V15" s="4">
        <f>[1]Kaikki_autot!W135</f>
        <v>462146.33378811274</v>
      </c>
      <c r="W15" s="4">
        <f>[1]Kaikki_autot!X135</f>
        <v>458020.6213103644</v>
      </c>
      <c r="X15" s="4">
        <f>[1]Kaikki_autot!Y135</f>
        <v>453868.35506756051</v>
      </c>
      <c r="Y15" s="4">
        <f>[1]Kaikki_autot!Z135</f>
        <v>449689.53505970119</v>
      </c>
      <c r="Z15" s="4">
        <f>[1]Kaikki_autot!AA135</f>
        <v>445484.1612867862</v>
      </c>
      <c r="AA15" s="4">
        <f>[1]Kaikki_autot!AB135</f>
        <v>441252.23374881572</v>
      </c>
      <c r="AB15" s="4">
        <f>[1]Kaikki_autot!AC135</f>
        <v>436993.75244578969</v>
      </c>
      <c r="AC15" s="4">
        <f>[1]Kaikki_autot!AD135</f>
        <v>432708.71737770812</v>
      </c>
      <c r="AD15" s="4">
        <f>[1]Kaikki_autot!AE135</f>
        <v>428375.55218149535</v>
      </c>
      <c r="AE15" s="4">
        <f>[1]Kaikki_autot!AF135</f>
        <v>424037.78559057973</v>
      </c>
      <c r="AF15" s="4">
        <f>[1]Kaikki_autot!AG135</f>
        <v>419673.47189413785</v>
      </c>
      <c r="AG15" s="4">
        <f>[1]Kaikki_autot!AH135</f>
        <v>415282.61109216989</v>
      </c>
      <c r="AH15" s="4">
        <f>[1]Kaikki_autot!AI135</f>
        <v>411288.93800815631</v>
      </c>
      <c r="AI15" s="4">
        <f>[1]Kaikki_autot!AJ135</f>
        <v>407265.31133877428</v>
      </c>
      <c r="AJ15" s="4">
        <f>[1]Kaikki_autot!AK135</f>
        <v>403211.73108402395</v>
      </c>
      <c r="AK15" s="4">
        <f>[1]Kaikki_autot!AL135</f>
        <v>399109.39238717034</v>
      </c>
      <c r="AL15" s="4">
        <f>[1]Kaikki_autot!AM135</f>
        <v>394996.32759453746</v>
      </c>
      <c r="AM15" s="4">
        <f>[1]Kaikki_autot!AN135</f>
        <v>390853.31587620545</v>
      </c>
      <c r="AN15" s="4">
        <f>[1]Kaikki_autot!AO135</f>
        <v>386680.35723217437</v>
      </c>
      <c r="AO15" s="4">
        <f>[1]Kaikki_autot!AP135</f>
        <v>382477.4516624441</v>
      </c>
      <c r="AP15" s="4">
        <f>[1]Kaikki_autot!AQ135</f>
        <v>378227.97372226836</v>
      </c>
      <c r="AQ15" s="4">
        <f>[1]Kaikki_autot!AR135</f>
        <v>373965.63024191034</v>
      </c>
    </row>
    <row r="16" spans="1:46" x14ac:dyDescent="0.35">
      <c r="A16" s="35" t="s">
        <v>118</v>
      </c>
      <c r="B16" s="4">
        <f>'2000-2050'!H12*1000000</f>
        <v>127972.83104151663</v>
      </c>
      <c r="D16" s="21" t="str">
        <f>[1]Kaikki_autot!E136</f>
        <v>RAILI 2018</v>
      </c>
      <c r="E16" s="4">
        <f>[1]Kaikki_autot!F136</f>
        <v>99408.142349734349</v>
      </c>
      <c r="F16" s="4">
        <f>[1]Kaikki_autot!G136</f>
        <v>91921.95716893331</v>
      </c>
      <c r="G16" s="4">
        <f>[1]Kaikki_autot!H136</f>
        <v>83846.66169384656</v>
      </c>
      <c r="H16" s="4">
        <f>[1]Kaikki_autot!I136</f>
        <v>67928.799947533596</v>
      </c>
      <c r="I16" s="4">
        <f>[1]Kaikki_autot!J136</f>
        <v>63421.120291741296</v>
      </c>
      <c r="J16" s="4">
        <f>[1]Kaikki_autot!K136</f>
        <v>63273.218598639316</v>
      </c>
      <c r="K16" s="4">
        <f>[1]Kaikki_autot!L136</f>
        <v>62585.365485046139</v>
      </c>
      <c r="L16" s="4">
        <f>[1]Kaikki_autot!M136</f>
        <v>61208.719037578529</v>
      </c>
      <c r="M16" s="4">
        <f>[1]Kaikki_autot!N136</f>
        <v>61206.861988841454</v>
      </c>
      <c r="N16" s="4">
        <f>[1]Kaikki_autot!O136</f>
        <v>61206.861988841454</v>
      </c>
      <c r="O16" s="4">
        <f>[1]Kaikki_autot!P136</f>
        <v>61206.861988841454</v>
      </c>
      <c r="P16" s="4">
        <f>[1]Kaikki_autot!Q136</f>
        <v>61206.861988841454</v>
      </c>
      <c r="Q16" s="4">
        <f>[1]Kaikki_autot!R136</f>
        <v>61206.861988841454</v>
      </c>
      <c r="R16" s="4">
        <f>[1]Kaikki_autot!S136</f>
        <v>61206.861988841454</v>
      </c>
      <c r="S16" s="4">
        <f>[1]Kaikki_autot!T136</f>
        <v>61206.861988841454</v>
      </c>
      <c r="T16" s="4">
        <f>[1]Kaikki_autot!U136</f>
        <v>61206.861988841454</v>
      </c>
      <c r="U16" s="4">
        <f>[1]Kaikki_autot!V136</f>
        <v>61206.861988841454</v>
      </c>
      <c r="V16" s="4">
        <f>[1]Kaikki_autot!W136</f>
        <v>61206.861988841454</v>
      </c>
      <c r="W16" s="4">
        <f>[1]Kaikki_autot!X136</f>
        <v>61206.861988841454</v>
      </c>
      <c r="X16" s="4">
        <f>[1]Kaikki_autot!Y136</f>
        <v>61206.861988841454</v>
      </c>
      <c r="Y16" s="4">
        <f>[1]Kaikki_autot!Z136</f>
        <v>61206.861988841454</v>
      </c>
      <c r="Z16" s="4">
        <f>[1]Kaikki_autot!AA136</f>
        <v>61206.861988841454</v>
      </c>
      <c r="AA16" s="4">
        <f>[1]Kaikki_autot!AB136</f>
        <v>61206.861988841454</v>
      </c>
      <c r="AB16" s="4">
        <f>[1]Kaikki_autot!AC136</f>
        <v>61206.861988841454</v>
      </c>
      <c r="AC16" s="4">
        <f>[1]Kaikki_autot!AD136</f>
        <v>61206.861988841454</v>
      </c>
      <c r="AD16" s="4">
        <f>[1]Kaikki_autot!AE136</f>
        <v>61206.861988841454</v>
      </c>
      <c r="AE16" s="4">
        <f>[1]Kaikki_autot!AF136</f>
        <v>61206.861988841454</v>
      </c>
      <c r="AF16" s="4">
        <f>[1]Kaikki_autot!AG136</f>
        <v>61206.861988841454</v>
      </c>
      <c r="AG16" s="4">
        <f>[1]Kaikki_autot!AH136</f>
        <v>61206.861988841454</v>
      </c>
      <c r="AH16" s="4">
        <f>[1]Kaikki_autot!AI136</f>
        <v>61206.861988841454</v>
      </c>
      <c r="AI16" s="4">
        <f>[1]Kaikki_autot!AJ136</f>
        <v>61206.861988841454</v>
      </c>
      <c r="AJ16" s="4">
        <f>[1]Kaikki_autot!AK136</f>
        <v>61206.861988841454</v>
      </c>
      <c r="AK16" s="4">
        <f>[1]Kaikki_autot!AL136</f>
        <v>61206.861988841454</v>
      </c>
      <c r="AL16" s="4">
        <f>[1]Kaikki_autot!AM136</f>
        <v>61206.861988841454</v>
      </c>
      <c r="AM16" s="4">
        <f>[1]Kaikki_autot!AN136</f>
        <v>61206.861988841454</v>
      </c>
      <c r="AN16" s="4">
        <f>[1]Kaikki_autot!AO136</f>
        <v>61206.861988841454</v>
      </c>
      <c r="AO16" s="4">
        <f>[1]Kaikki_autot!AP136</f>
        <v>61206.861988841454</v>
      </c>
      <c r="AP16" s="4">
        <f>[1]Kaikki_autot!AQ136</f>
        <v>61206.861988841454</v>
      </c>
      <c r="AQ16" s="4">
        <f>[1]Kaikki_autot!AR136</f>
        <v>61206.861988841454</v>
      </c>
    </row>
    <row r="17" spans="1:62" x14ac:dyDescent="0.35">
      <c r="A17" s="35" t="s">
        <v>119</v>
      </c>
      <c r="B17" s="4">
        <f>'2000-2050'!H14*1000000</f>
        <v>307646.70620721678</v>
      </c>
      <c r="D17" s="47" t="str">
        <f>[1]Kaikki_autot!E137</f>
        <v>ILMA</v>
      </c>
      <c r="E17" s="48">
        <f t="shared" ref="E17" si="0">ROUND(($A$19*E4+$A$20)/1000,0)*1000</f>
        <v>177000</v>
      </c>
      <c r="F17" s="48">
        <v>186663</v>
      </c>
      <c r="G17" s="48">
        <v>187557</v>
      </c>
      <c r="H17" s="48">
        <v>185976</v>
      </c>
      <c r="I17" s="48">
        <v>202858</v>
      </c>
      <c r="J17" s="48">
        <v>189000</v>
      </c>
      <c r="K17" s="48">
        <f>0.22*1000000</f>
        <v>220000</v>
      </c>
      <c r="L17" s="48">
        <f>ROUND(($A$19*L4+$A$20)/1000,0)*1000</f>
        <v>214000</v>
      </c>
      <c r="M17" s="48">
        <v>220000</v>
      </c>
      <c r="N17" s="48">
        <f t="shared" ref="N17:AQ17" si="1">ROUND(($A$19*N4+$A$20)/1000,0)*1000</f>
        <v>225000</v>
      </c>
      <c r="O17" s="48">
        <f t="shared" si="1"/>
        <v>230000</v>
      </c>
      <c r="P17" s="48">
        <f t="shared" si="1"/>
        <v>236000</v>
      </c>
      <c r="Q17" s="48">
        <f t="shared" si="1"/>
        <v>241000</v>
      </c>
      <c r="R17" s="48">
        <f t="shared" si="1"/>
        <v>246000</v>
      </c>
      <c r="S17" s="48">
        <f t="shared" si="1"/>
        <v>252000</v>
      </c>
      <c r="T17" s="48">
        <f t="shared" si="1"/>
        <v>257000</v>
      </c>
      <c r="U17" s="48">
        <f t="shared" si="1"/>
        <v>262000</v>
      </c>
      <c r="V17" s="48">
        <f t="shared" si="1"/>
        <v>268000</v>
      </c>
      <c r="W17" s="48">
        <f t="shared" si="1"/>
        <v>273000</v>
      </c>
      <c r="X17" s="48">
        <f t="shared" si="1"/>
        <v>279000</v>
      </c>
      <c r="Y17" s="48">
        <f t="shared" si="1"/>
        <v>284000</v>
      </c>
      <c r="Z17" s="48">
        <f t="shared" si="1"/>
        <v>289000</v>
      </c>
      <c r="AA17" s="48">
        <f t="shared" si="1"/>
        <v>295000</v>
      </c>
      <c r="AB17" s="48">
        <f t="shared" si="1"/>
        <v>300000</v>
      </c>
      <c r="AC17" s="48">
        <f t="shared" si="1"/>
        <v>305000</v>
      </c>
      <c r="AD17" s="48">
        <f t="shared" si="1"/>
        <v>311000</v>
      </c>
      <c r="AE17" s="48">
        <f t="shared" si="1"/>
        <v>316000</v>
      </c>
      <c r="AF17" s="48">
        <f t="shared" si="1"/>
        <v>322000</v>
      </c>
      <c r="AG17" s="48">
        <f t="shared" si="1"/>
        <v>327000</v>
      </c>
      <c r="AH17" s="48">
        <f t="shared" si="1"/>
        <v>332000</v>
      </c>
      <c r="AI17" s="48">
        <f t="shared" si="1"/>
        <v>338000</v>
      </c>
      <c r="AJ17" s="48">
        <f t="shared" si="1"/>
        <v>343000</v>
      </c>
      <c r="AK17" s="48">
        <f t="shared" si="1"/>
        <v>348000</v>
      </c>
      <c r="AL17" s="48">
        <f t="shared" si="1"/>
        <v>354000</v>
      </c>
      <c r="AM17" s="48">
        <f t="shared" si="1"/>
        <v>359000</v>
      </c>
      <c r="AN17" s="48">
        <f t="shared" si="1"/>
        <v>364000</v>
      </c>
      <c r="AO17" s="48">
        <f t="shared" si="1"/>
        <v>370000</v>
      </c>
      <c r="AP17" s="48">
        <f t="shared" si="1"/>
        <v>375000</v>
      </c>
      <c r="AQ17" s="48">
        <f t="shared" si="1"/>
        <v>381000</v>
      </c>
      <c r="AR17" s="47" t="s">
        <v>132</v>
      </c>
      <c r="AS17" s="47"/>
      <c r="AT17" s="47"/>
      <c r="AU17" s="47"/>
      <c r="AV17" s="47"/>
      <c r="AW17" s="47"/>
      <c r="AX17" s="47"/>
      <c r="AY17" s="47"/>
      <c r="AZ17" s="47"/>
    </row>
    <row r="18" spans="1:62" x14ac:dyDescent="0.35">
      <c r="A18" s="35" t="s">
        <v>115</v>
      </c>
      <c r="B18" s="7">
        <f>SUM(B12:B17)</f>
        <v>12831563.813782353</v>
      </c>
      <c r="D18" s="1" t="str">
        <f>[1]Kaikki_autot!E138</f>
        <v>YHTEENSÄ</v>
      </c>
      <c r="E18" s="7">
        <f>SUM(E10:E11,E15:E17)</f>
        <v>13123956.536008133</v>
      </c>
      <c r="F18" s="7">
        <f t="shared" ref="F18:AQ18" si="2">SUM(F10:F11,F15:F17)</f>
        <v>12973274.441774363</v>
      </c>
      <c r="G18" s="7">
        <f t="shared" si="2"/>
        <v>12015596.429915912</v>
      </c>
      <c r="H18" s="7">
        <f t="shared" si="2"/>
        <v>11454632.737678863</v>
      </c>
      <c r="I18" s="7">
        <f t="shared" si="2"/>
        <v>12499172.298570996</v>
      </c>
      <c r="J18" s="7">
        <f t="shared" si="2"/>
        <v>11580534.863637382</v>
      </c>
      <c r="K18" s="7">
        <f t="shared" si="2"/>
        <v>11697676.659692692</v>
      </c>
      <c r="L18" s="7">
        <f t="shared" si="2"/>
        <v>11193309.529310007</v>
      </c>
      <c r="M18" s="7">
        <f t="shared" si="2"/>
        <v>11187689.909924677</v>
      </c>
      <c r="N18" s="7">
        <f t="shared" si="2"/>
        <v>10571555.865615355</v>
      </c>
      <c r="O18" s="7">
        <f t="shared" si="2"/>
        <v>10318914.24184777</v>
      </c>
      <c r="P18" s="7">
        <f t="shared" si="2"/>
        <v>10052141.799847031</v>
      </c>
      <c r="Q18" s="7">
        <f t="shared" si="2"/>
        <v>9779098.2463917285</v>
      </c>
      <c r="R18" s="7">
        <f t="shared" si="2"/>
        <v>9491327.5128879044</v>
      </c>
      <c r="S18" s="7">
        <f t="shared" si="2"/>
        <v>9193798.0325503219</v>
      </c>
      <c r="T18" s="7">
        <f t="shared" si="2"/>
        <v>8903722.7076980397</v>
      </c>
      <c r="U18" s="7">
        <f t="shared" si="2"/>
        <v>8605269.4192224219</v>
      </c>
      <c r="V18" s="7">
        <f t="shared" si="2"/>
        <v>8301064.1130914651</v>
      </c>
      <c r="W18" s="7">
        <f t="shared" si="2"/>
        <v>8163303.7063001795</v>
      </c>
      <c r="X18" s="7">
        <f t="shared" si="2"/>
        <v>7978215.1034824094</v>
      </c>
      <c r="Y18" s="7">
        <f t="shared" si="2"/>
        <v>7805782.2206450878</v>
      </c>
      <c r="Z18" s="7">
        <f t="shared" si="2"/>
        <v>7644626.7958813403</v>
      </c>
      <c r="AA18" s="7">
        <f t="shared" si="2"/>
        <v>7483060.3259321749</v>
      </c>
      <c r="AB18" s="7">
        <f t="shared" si="2"/>
        <v>7324523.076317139</v>
      </c>
      <c r="AC18" s="7">
        <f t="shared" si="2"/>
        <v>7180834.7740853187</v>
      </c>
      <c r="AD18" s="7">
        <f t="shared" si="2"/>
        <v>7041516.7085454781</v>
      </c>
      <c r="AE18" s="7">
        <f t="shared" si="2"/>
        <v>6904344.4793628519</v>
      </c>
      <c r="AF18" s="7">
        <f t="shared" si="2"/>
        <v>6771359.1962362267</v>
      </c>
      <c r="AG18" s="7">
        <f t="shared" si="2"/>
        <v>6640338.3375686128</v>
      </c>
      <c r="AH18" s="7">
        <f t="shared" si="2"/>
        <v>6500262.4233591007</v>
      </c>
      <c r="AI18" s="7">
        <f t="shared" si="2"/>
        <v>6370044.9382047886</v>
      </c>
      <c r="AJ18" s="7">
        <f t="shared" si="2"/>
        <v>6240609.130969259</v>
      </c>
      <c r="AK18" s="7">
        <f t="shared" si="2"/>
        <v>6112872.8280715737</v>
      </c>
      <c r="AL18" s="7">
        <f t="shared" si="2"/>
        <v>5989186.2470886232</v>
      </c>
      <c r="AM18" s="7">
        <f t="shared" si="2"/>
        <v>5873867.4934070287</v>
      </c>
      <c r="AN18" s="7">
        <f t="shared" si="2"/>
        <v>5759227.5294163777</v>
      </c>
      <c r="AO18" s="7">
        <f t="shared" si="2"/>
        <v>5645994.9485427365</v>
      </c>
      <c r="AP18" s="7">
        <f t="shared" si="2"/>
        <v>5535741.1600564802</v>
      </c>
      <c r="AQ18" s="7">
        <f t="shared" si="2"/>
        <v>5422186.0579541558</v>
      </c>
    </row>
    <row r="19" spans="1:62" x14ac:dyDescent="0.35">
      <c r="A19" s="42">
        <v>5368.4571400000004</v>
      </c>
    </row>
    <row r="20" spans="1:62" x14ac:dyDescent="0.35">
      <c r="A20" s="42">
        <v>-10624783.0381</v>
      </c>
      <c r="D20" s="21" t="str">
        <f>[1]Kaikki_autot!E140</f>
        <v>TYKO 2018</v>
      </c>
      <c r="E20" s="4">
        <f>[1]Kaikki_autot!F140</f>
        <v>2618605.1511311056</v>
      </c>
      <c r="F20" s="4">
        <f>[1]Kaikki_autot!G140</f>
        <v>2552306.9596180944</v>
      </c>
      <c r="G20" s="4">
        <f>[1]Kaikki_autot!H140</f>
        <v>2500945.875697793</v>
      </c>
      <c r="H20" s="4">
        <f>[1]Kaikki_autot!I140</f>
        <v>2414958.3035444585</v>
      </c>
      <c r="I20" s="4">
        <f>[1]Kaikki_autot!J140</f>
        <v>2317192.3514395407</v>
      </c>
      <c r="J20" s="4">
        <f>[1]Kaikki_autot!K140</f>
        <v>2422100.1379035395</v>
      </c>
      <c r="K20" s="4">
        <f>[1]Kaikki_autot!L140</f>
        <v>2469427.5214076773</v>
      </c>
      <c r="L20" s="4">
        <f>[1]Kaikki_autot!M140</f>
        <v>2446531.2760469937</v>
      </c>
      <c r="M20" s="4">
        <f>[1]Kaikki_autot!N140</f>
        <v>2423409.2139646723</v>
      </c>
      <c r="N20" s="4">
        <f>[1]Kaikki_autot!O140</f>
        <v>2401105.5483446205</v>
      </c>
      <c r="O20" s="4">
        <f>[1]Kaikki_autot!P140</f>
        <v>2374709.5212765238</v>
      </c>
      <c r="P20" s="4">
        <f>[1]Kaikki_autot!Q140</f>
        <v>2349986.6491694343</v>
      </c>
      <c r="Q20" s="4">
        <f>[1]Kaikki_autot!R140</f>
        <v>2357776.5173914465</v>
      </c>
      <c r="R20" s="4">
        <f>[1]Kaikki_autot!S140</f>
        <v>2363416.2483389261</v>
      </c>
      <c r="S20" s="4">
        <f>[1]Kaikki_autot!T140</f>
        <v>2354412.1597008235</v>
      </c>
      <c r="T20" s="4">
        <f>[1]Kaikki_autot!U140</f>
        <v>2348614.643095809</v>
      </c>
      <c r="U20" s="4">
        <f>[1]Kaikki_autot!V140</f>
        <v>2351373.1657464593</v>
      </c>
      <c r="V20" s="4">
        <f>[1]Kaikki_autot!W140</f>
        <v>2352084.7593738819</v>
      </c>
      <c r="W20" s="4">
        <f>[1]Kaikki_autot!X140</f>
        <v>2356692.572785255</v>
      </c>
      <c r="X20" s="4">
        <f>[1]Kaikki_autot!Y140</f>
        <v>2359038.5537404176</v>
      </c>
      <c r="Y20" s="4">
        <f>[1]Kaikki_autot!Z140</f>
        <v>2357529.8002911247</v>
      </c>
      <c r="Z20" s="4">
        <f>[1]Kaikki_autot!AA140</f>
        <v>2355372.5829829806</v>
      </c>
      <c r="AA20" s="4">
        <f>[1]Kaikki_autot!AB140</f>
        <v>2354861.0068250406</v>
      </c>
      <c r="AB20" s="4">
        <f>[1]Kaikki_autot!AC140</f>
        <v>2353082.7424910883</v>
      </c>
      <c r="AC20" s="4">
        <f>[1]Kaikki_autot!AD140</f>
        <v>2350816.0667759404</v>
      </c>
      <c r="AD20" s="4">
        <f>[1]Kaikki_autot!AE140</f>
        <v>2347814.5097562978</v>
      </c>
      <c r="AE20" s="4">
        <f>[1]Kaikki_autot!AF140</f>
        <v>2348197.5888183117</v>
      </c>
      <c r="AF20" s="4">
        <f>[1]Kaikki_autot!AG140</f>
        <v>2348389.8066133535</v>
      </c>
      <c r="AG20" s="4">
        <f>[1]Kaikki_autot!AH140</f>
        <v>2348069.4589914745</v>
      </c>
      <c r="AH20" s="21">
        <f>[1]Kaikki_autot!AI140</f>
        <v>0</v>
      </c>
      <c r="AI20" s="21">
        <f>[1]Kaikki_autot!AJ140</f>
        <v>0</v>
      </c>
      <c r="AJ20" s="21">
        <f>[1]Kaikki_autot!AK140</f>
        <v>0</v>
      </c>
      <c r="AK20" s="21">
        <f>[1]Kaikki_autot!AL140</f>
        <v>0</v>
      </c>
      <c r="AL20" s="21">
        <f>[1]Kaikki_autot!AM140</f>
        <v>0</v>
      </c>
      <c r="AM20" s="21">
        <f>[1]Kaikki_autot!AN140</f>
        <v>0</v>
      </c>
      <c r="AN20" s="21">
        <f>[1]Kaikki_autot!AO140</f>
        <v>0</v>
      </c>
      <c r="AO20" s="21">
        <f>[1]Kaikki_autot!AP140</f>
        <v>0</v>
      </c>
      <c r="AP20" s="21">
        <f>[1]Kaikki_autot!AQ140</f>
        <v>0</v>
      </c>
      <c r="AQ20" s="27">
        <f>[1]Kaikki_autot!AR140</f>
        <v>0</v>
      </c>
    </row>
    <row r="21" spans="1:62" x14ac:dyDescent="0.35">
      <c r="B21" s="41"/>
    </row>
    <row r="22" spans="1:62" x14ac:dyDescent="0.35">
      <c r="B22" s="1" t="s">
        <v>105</v>
      </c>
      <c r="D22" s="1" t="str">
        <f>[2]Kaikki_autot!F124</f>
        <v xml:space="preserve">CO2 [t/a] </v>
      </c>
    </row>
    <row r="23" spans="1:62" x14ac:dyDescent="0.35">
      <c r="E23" s="1">
        <f>[2]Kaikki_autot!G125</f>
        <v>2012</v>
      </c>
      <c r="F23" s="1">
        <f>[2]Kaikki_autot!H125</f>
        <v>2013</v>
      </c>
      <c r="G23" s="1">
        <f>[2]Kaikki_autot!I125</f>
        <v>2014</v>
      </c>
      <c r="H23" s="1">
        <f>[2]Kaikki_autot!J125</f>
        <v>2015</v>
      </c>
      <c r="I23" s="1">
        <f>[2]Kaikki_autot!K125</f>
        <v>2016</v>
      </c>
      <c r="J23" s="1">
        <f>[2]Kaikki_autot!L125</f>
        <v>2017</v>
      </c>
      <c r="K23" s="1">
        <f>[2]Kaikki_autot!M125</f>
        <v>2018</v>
      </c>
      <c r="L23" s="1">
        <f>[2]Kaikki_autot!N125</f>
        <v>2019</v>
      </c>
      <c r="M23" s="1">
        <f>[2]Kaikki_autot!O125</f>
        <v>2020</v>
      </c>
      <c r="N23" s="1">
        <f>[2]Kaikki_autot!P125</f>
        <v>2021</v>
      </c>
      <c r="O23" s="1">
        <f>[2]Kaikki_autot!Q125</f>
        <v>2022</v>
      </c>
      <c r="P23" s="1">
        <f>[2]Kaikki_autot!R125</f>
        <v>2023</v>
      </c>
      <c r="Q23" s="1">
        <f>[2]Kaikki_autot!S125</f>
        <v>2024</v>
      </c>
      <c r="R23" s="1">
        <f>[2]Kaikki_autot!T125</f>
        <v>2025</v>
      </c>
      <c r="S23" s="1">
        <f>[2]Kaikki_autot!U125</f>
        <v>2026</v>
      </c>
      <c r="T23" s="1">
        <f>[2]Kaikki_autot!V125</f>
        <v>2027</v>
      </c>
      <c r="U23" s="1">
        <f>[2]Kaikki_autot!W125</f>
        <v>2028</v>
      </c>
      <c r="V23" s="1">
        <f>[2]Kaikki_autot!X125</f>
        <v>2029</v>
      </c>
      <c r="W23" s="1">
        <f>[2]Kaikki_autot!Y125</f>
        <v>2030</v>
      </c>
      <c r="X23" s="1">
        <f>[2]Kaikki_autot!Z125</f>
        <v>2031</v>
      </c>
      <c r="Y23" s="1">
        <f>[2]Kaikki_autot!AA125</f>
        <v>2032</v>
      </c>
      <c r="Z23" s="1">
        <f>[2]Kaikki_autot!AB125</f>
        <v>2033</v>
      </c>
      <c r="AA23" s="1">
        <f>[2]Kaikki_autot!AC125</f>
        <v>2034</v>
      </c>
      <c r="AB23" s="1">
        <f>[2]Kaikki_autot!AD125</f>
        <v>2035</v>
      </c>
      <c r="AC23" s="1">
        <f>[2]Kaikki_autot!AE125</f>
        <v>2036</v>
      </c>
      <c r="AD23" s="1">
        <f>[2]Kaikki_autot!AF125</f>
        <v>2037</v>
      </c>
      <c r="AE23" s="1">
        <f>[2]Kaikki_autot!AG125</f>
        <v>2038</v>
      </c>
      <c r="AF23" s="1">
        <f>[2]Kaikki_autot!AH125</f>
        <v>2039</v>
      </c>
      <c r="AG23" s="1">
        <f>[2]Kaikki_autot!AI125</f>
        <v>2040</v>
      </c>
      <c r="AH23" s="1">
        <f>[2]Kaikki_autot!AJ125</f>
        <v>2041</v>
      </c>
      <c r="AI23" s="1">
        <f>[2]Kaikki_autot!AK125</f>
        <v>2042</v>
      </c>
      <c r="AJ23" s="1">
        <f>[2]Kaikki_autot!AL125</f>
        <v>2043</v>
      </c>
      <c r="AK23" s="1">
        <f>[2]Kaikki_autot!AM125</f>
        <v>2044</v>
      </c>
      <c r="AL23" s="1">
        <f>[2]Kaikki_autot!AN125</f>
        <v>2045</v>
      </c>
      <c r="AM23" s="1">
        <f>[2]Kaikki_autot!AO125</f>
        <v>2046</v>
      </c>
      <c r="AN23" s="1">
        <f>[2]Kaikki_autot!AP125</f>
        <v>2047</v>
      </c>
      <c r="AO23" s="1">
        <f>[2]Kaikki_autot!AQ125</f>
        <v>2048</v>
      </c>
      <c r="AP23" s="1">
        <f>[2]Kaikki_autot!AR125</f>
        <v>2049</v>
      </c>
      <c r="AQ23" s="1">
        <f>[2]Kaikki_autot!AS125</f>
        <v>2050</v>
      </c>
    </row>
    <row r="24" spans="1:62" x14ac:dyDescent="0.35">
      <c r="B24" t="s">
        <v>110</v>
      </c>
      <c r="D24" t="str">
        <f>[2]Kaikki_autot!F126</f>
        <v>Henkilöautot</v>
      </c>
      <c r="E24" s="4">
        <f>[2]Kaikki_autot!G126</f>
        <v>6484529.230664188</v>
      </c>
      <c r="F24" s="4">
        <f>[2]Kaikki_autot!H126</f>
        <v>6404922.1173669947</v>
      </c>
      <c r="G24" s="4">
        <f>[2]Kaikki_autot!I126</f>
        <v>6106432.9157306161</v>
      </c>
      <c r="H24" s="4">
        <f>[2]Kaikki_autot!J126</f>
        <v>6034825.3737390088</v>
      </c>
      <c r="I24" s="4">
        <f>[2]Kaikki_autot!K126</f>
        <v>6262572.4296846781</v>
      </c>
      <c r="J24" s="4">
        <f>[2]Kaikki_autot!L126</f>
        <v>5893920.6172628058</v>
      </c>
      <c r="K24" s="4">
        <f>[2]Kaikki_autot!M126</f>
        <v>5856113.2984793475</v>
      </c>
      <c r="L24" s="4">
        <f>[2]Kaikki_autot!N126</f>
        <v>5691699.5640507052</v>
      </c>
      <c r="M24" s="4">
        <f>[2]Kaikki_autot!O126</f>
        <v>5665488.8910352578</v>
      </c>
      <c r="N24" s="4">
        <f>[2]Kaikki_autot!P126</f>
        <v>5426757.5662439317</v>
      </c>
      <c r="O24" s="4">
        <f>[2]Kaikki_autot!Q126</f>
        <v>5297930.4102844978</v>
      </c>
      <c r="P24" s="4">
        <f>[2]Kaikki_autot!R126</f>
        <v>5164547.201988549</v>
      </c>
      <c r="Q24" s="4">
        <f>[2]Kaikki_autot!S126</f>
        <v>5028569.7544283774</v>
      </c>
      <c r="R24" s="4">
        <f>[2]Kaikki_autot!T126</f>
        <v>4895728.5894385586</v>
      </c>
      <c r="S24" s="4">
        <f>[2]Kaikki_autot!U126</f>
        <v>4773756.6854749545</v>
      </c>
      <c r="T24" s="4">
        <f>[2]Kaikki_autot!V126</f>
        <v>4654403.5951785501</v>
      </c>
      <c r="U24" s="4">
        <f>[2]Kaikki_autot!W126</f>
        <v>4540506.4797565341</v>
      </c>
      <c r="V24" s="4">
        <f>[2]Kaikki_autot!X126</f>
        <v>4430830.4857125878</v>
      </c>
      <c r="W24" s="4">
        <f>[2]Kaikki_autot!Y126</f>
        <v>4365216.8746189773</v>
      </c>
      <c r="X24" s="4">
        <f>[2]Kaikki_autot!Z126</f>
        <v>4259947.1710310662</v>
      </c>
      <c r="Y24" s="4">
        <f>[2]Kaikki_autot!AA126</f>
        <v>4161973.9881854011</v>
      </c>
      <c r="Z24" s="4">
        <f>[2]Kaikki_autot!AB126</f>
        <v>4070450.0283245249</v>
      </c>
      <c r="AA24" s="4">
        <f>[2]Kaikki_autot!AC126</f>
        <v>3983748.0798561815</v>
      </c>
      <c r="AB24" s="4">
        <f>[2]Kaikki_autot!AD126</f>
        <v>3901702.8649913142</v>
      </c>
      <c r="AC24" s="4">
        <f>[2]Kaikki_autot!AE126</f>
        <v>3836765.6763116415</v>
      </c>
      <c r="AD24" s="4">
        <f>[2]Kaikki_autot!AF126</f>
        <v>3775829.9245639401</v>
      </c>
      <c r="AE24" s="4">
        <f>[2]Kaikki_autot!AG126</f>
        <v>3717889.8760734755</v>
      </c>
      <c r="AF24" s="4">
        <f>[2]Kaikki_autot!AH126</f>
        <v>3662753.3166477173</v>
      </c>
      <c r="AG24" s="4">
        <f>[2]Kaikki_autot!AI126</f>
        <v>3609374.2518867259</v>
      </c>
      <c r="AH24" s="4">
        <f>[2]Kaikki_autot!AJ126</f>
        <v>3534125.9266673536</v>
      </c>
      <c r="AI24" s="4">
        <f>[2]Kaikki_autot!AK126</f>
        <v>3461480.2012051567</v>
      </c>
      <c r="AJ24" s="4">
        <f>[2]Kaikki_autot!AL126</f>
        <v>3390991.3620692142</v>
      </c>
      <c r="AK24" s="4">
        <f>[2]Kaikki_autot!AM126</f>
        <v>3321299.5711913393</v>
      </c>
      <c r="AL24" s="4">
        <f>[2]Kaikki_autot!AN126</f>
        <v>3253879.8829779471</v>
      </c>
      <c r="AM24" s="4">
        <f>[2]Kaikki_autot!AO126</f>
        <v>3193902.1289065094</v>
      </c>
      <c r="AN24" s="4">
        <f>[2]Kaikki_autot!AP126</f>
        <v>3133823.4275472555</v>
      </c>
      <c r="AO24" s="4">
        <f>[2]Kaikki_autot!AQ126</f>
        <v>3074445.3791483347</v>
      </c>
      <c r="AP24" s="4">
        <f>[2]Kaikki_autot!AR126</f>
        <v>3014628.4031680259</v>
      </c>
      <c r="AQ24" s="4">
        <f>[2]Kaikki_autot!AS126</f>
        <v>2954791.6446631528</v>
      </c>
    </row>
    <row r="25" spans="1:62" x14ac:dyDescent="0.35">
      <c r="B25" t="s">
        <v>107</v>
      </c>
      <c r="D25" t="str">
        <f>[2]Kaikki_autot!F127</f>
        <v>Pakettiautot</v>
      </c>
      <c r="E25" s="4">
        <f>[2]Kaikki_autot!G127</f>
        <v>957983.01864512288</v>
      </c>
      <c r="F25" s="4">
        <f>[2]Kaikki_autot!H127</f>
        <v>931537.46566462645</v>
      </c>
      <c r="G25" s="4">
        <f>[2]Kaikki_autot!I127</f>
        <v>784687.76374725113</v>
      </c>
      <c r="H25" s="4">
        <f>[2]Kaikki_autot!J127</f>
        <v>837624.9582451639</v>
      </c>
      <c r="I25" s="4">
        <f>[2]Kaikki_autot!K127</f>
        <v>963831.17632090894</v>
      </c>
      <c r="J25" s="4">
        <f>[2]Kaikki_autot!L127</f>
        <v>885864.4767764149</v>
      </c>
      <c r="K25" s="4">
        <f>[2]Kaikki_autot!M127</f>
        <v>900256.77954618295</v>
      </c>
      <c r="L25" s="4">
        <f>[2]Kaikki_autot!N127</f>
        <v>825805.99297655444</v>
      </c>
      <c r="M25" s="4">
        <f>[2]Kaikki_autot!O127</f>
        <v>809622.76970471279</v>
      </c>
      <c r="N25" s="4">
        <f>[2]Kaikki_autot!P127</f>
        <v>723716.80308824056</v>
      </c>
      <c r="O25" s="4">
        <f>[2]Kaikki_autot!Q127</f>
        <v>684796.55332927231</v>
      </c>
      <c r="P25" s="4">
        <f>[2]Kaikki_autot!R127</f>
        <v>647418.73073645425</v>
      </c>
      <c r="Q25" s="4">
        <f>[2]Kaikki_autot!S127</f>
        <v>611528.7172654469</v>
      </c>
      <c r="R25" s="4">
        <f>[2]Kaikki_autot!T127</f>
        <v>577986.4777130814</v>
      </c>
      <c r="S25" s="4">
        <f>[2]Kaikki_autot!U127</f>
        <v>541134.67202735471</v>
      </c>
      <c r="T25" s="4">
        <f>[2]Kaikki_autot!V127</f>
        <v>504708.99641339399</v>
      </c>
      <c r="U25" s="4">
        <f>[2]Kaikki_autot!W127</f>
        <v>469512.07613057102</v>
      </c>
      <c r="V25" s="4">
        <f>[2]Kaikki_autot!X127</f>
        <v>434820.92712432111</v>
      </c>
      <c r="W25" s="4">
        <f>[2]Kaikki_autot!Y127</f>
        <v>419054.00466468272</v>
      </c>
      <c r="X25" s="4">
        <f>[2]Kaikki_autot!Z127</f>
        <v>405124.41548264003</v>
      </c>
      <c r="Y25" s="4">
        <f>[2]Kaikki_autot!AA127</f>
        <v>391628.84049822576</v>
      </c>
      <c r="Z25" s="4">
        <f>[2]Kaikki_autot!AB127</f>
        <v>378670.95218591997</v>
      </c>
      <c r="AA25" s="4">
        <f>[2]Kaikki_autot!AC127</f>
        <v>365622.72649725224</v>
      </c>
      <c r="AB25" s="4">
        <f>[2]Kaikki_autot!AD127</f>
        <v>353056.79649814492</v>
      </c>
      <c r="AC25" s="4">
        <f>[2]Kaikki_autot!AE127</f>
        <v>341367.49423429312</v>
      </c>
      <c r="AD25" s="4">
        <f>[2]Kaikki_autot!AF127</f>
        <v>330055.13961216318</v>
      </c>
      <c r="AE25" s="4">
        <f>[2]Kaikki_autot!AG127</f>
        <v>319140.55826304283</v>
      </c>
      <c r="AF25" s="4">
        <f>[2]Kaikki_autot!AH127</f>
        <v>308576.24771281978</v>
      </c>
      <c r="AG25" s="4">
        <f>[2]Kaikki_autot!AI127</f>
        <v>297779.94959884672</v>
      </c>
      <c r="AH25" s="4">
        <f>[2]Kaikki_autot!AJ127</f>
        <v>290279.39549723559</v>
      </c>
      <c r="AI25" s="4">
        <f>[2]Kaikki_autot!AK127</f>
        <v>281970.16091858386</v>
      </c>
      <c r="AJ25" s="4">
        <f>[2]Kaikki_autot!AL127</f>
        <v>274301.12826165534</v>
      </c>
      <c r="AK25" s="4">
        <f>[2]Kaikki_autot!AM127</f>
        <v>266182.67631424422</v>
      </c>
      <c r="AL25" s="4">
        <f>[2]Kaikki_autot!AN127</f>
        <v>258281.15884611473</v>
      </c>
      <c r="AM25" s="4">
        <f>[2]Kaikki_autot!AO127</f>
        <v>251791.03209089991</v>
      </c>
      <c r="AN25" s="4">
        <f>[2]Kaikki_autot!AP127</f>
        <v>244871.37478541699</v>
      </c>
      <c r="AO25" s="4">
        <f>[2]Kaikki_autot!AQ127</f>
        <v>238484.64587253644</v>
      </c>
      <c r="AP25" s="4">
        <f>[2]Kaikki_autot!AR127</f>
        <v>231665.83392173331</v>
      </c>
      <c r="AQ25" s="4">
        <f>[2]Kaikki_autot!AS127</f>
        <v>225012.60431919474</v>
      </c>
    </row>
    <row r="26" spans="1:62" x14ac:dyDescent="0.35">
      <c r="B26" t="s">
        <v>120</v>
      </c>
      <c r="D26" t="str">
        <f>[2]Kaikki_autot!F128</f>
        <v>Linja-autot</v>
      </c>
      <c r="E26" s="4">
        <f>[2]Kaikki_autot!G128</f>
        <v>544245.2237466668</v>
      </c>
      <c r="F26" s="4">
        <f>[2]Kaikki_autot!H128</f>
        <v>533877.70188140508</v>
      </c>
      <c r="G26" s="4">
        <f>[2]Kaikki_autot!I128</f>
        <v>473601.82251831773</v>
      </c>
      <c r="H26" s="4">
        <f>[2]Kaikki_autot!J128</f>
        <v>488038.85622292204</v>
      </c>
      <c r="I26" s="4">
        <f>[2]Kaikki_autot!K128</f>
        <v>565027.06005172664</v>
      </c>
      <c r="J26" s="4">
        <f>[2]Kaikki_autot!L128</f>
        <v>512385.78370129981</v>
      </c>
      <c r="K26" s="4">
        <f>[2]Kaikki_autot!M128</f>
        <v>509710.09212736151</v>
      </c>
      <c r="L26" s="4">
        <f>[2]Kaikki_autot!N128</f>
        <v>481381.06827225292</v>
      </c>
      <c r="M26" s="4">
        <f>[2]Kaikki_autot!O128</f>
        <v>480741.98947944609</v>
      </c>
      <c r="N26" s="4">
        <f>[2]Kaikki_autot!P128</f>
        <v>440747.81487829774</v>
      </c>
      <c r="O26" s="4">
        <f>[2]Kaikki_autot!Q128</f>
        <v>426611.62109939649</v>
      </c>
      <c r="P26" s="4">
        <f>[2]Kaikki_autot!R128</f>
        <v>411259.0728624934</v>
      </c>
      <c r="Q26" s="4">
        <f>[2]Kaikki_autot!S128</f>
        <v>394927.64898880746</v>
      </c>
      <c r="R26" s="4">
        <f>[2]Kaikki_autot!T128</f>
        <v>377857.54318461113</v>
      </c>
      <c r="S26" s="4">
        <f>[2]Kaikki_autot!U128</f>
        <v>359552.97786535276</v>
      </c>
      <c r="T26" s="4">
        <f>[2]Kaikki_autot!V128</f>
        <v>340440.683606031</v>
      </c>
      <c r="U26" s="4">
        <f>[2]Kaikki_autot!W128</f>
        <v>321202.26250434713</v>
      </c>
      <c r="V26" s="4">
        <f>[2]Kaikki_autot!X128</f>
        <v>302298.33819677</v>
      </c>
      <c r="W26" s="4">
        <f>[2]Kaikki_autot!Y128</f>
        <v>296724.14906109567</v>
      </c>
      <c r="X26" s="4">
        <f>[2]Kaikki_autot!Z128</f>
        <v>289186.25446597225</v>
      </c>
      <c r="Y26" s="4">
        <f>[2]Kaikki_autot!AA128</f>
        <v>281688.18871268403</v>
      </c>
      <c r="Z26" s="4">
        <f>[2]Kaikki_autot!AB128</f>
        <v>274277.6385579154</v>
      </c>
      <c r="AA26" s="4">
        <f>[2]Kaikki_autot!AC128</f>
        <v>266538.95395953697</v>
      </c>
      <c r="AB26" s="4">
        <f>[2]Kaikki_autot!AD128</f>
        <v>259032.84086289004</v>
      </c>
      <c r="AC26" s="4">
        <f>[2]Kaikki_autot!AE128</f>
        <v>252379.48894076861</v>
      </c>
      <c r="AD26" s="4">
        <f>[2]Kaikki_autot!AF128</f>
        <v>245918.43605557625</v>
      </c>
      <c r="AE26" s="4">
        <f>[2]Kaikki_autot!AG128</f>
        <v>239722.34072153311</v>
      </c>
      <c r="AF26" s="4">
        <f>[2]Kaikki_autot!AH128</f>
        <v>233726.79896058887</v>
      </c>
      <c r="AG26" s="4">
        <f>[2]Kaikki_autot!AI128</f>
        <v>227227.51210423652</v>
      </c>
      <c r="AH26" s="4">
        <f>[2]Kaikki_autot!AJ128</f>
        <v>223551.96603602802</v>
      </c>
      <c r="AI26" s="4">
        <f>[2]Kaikki_autot!AK128</f>
        <v>219605.91429944639</v>
      </c>
      <c r="AJ26" s="4">
        <f>[2]Kaikki_autot!AL128</f>
        <v>215643.31353533053</v>
      </c>
      <c r="AK26" s="4">
        <f>[2]Kaikki_autot!AM128</f>
        <v>210895.38324842346</v>
      </c>
      <c r="AL26" s="4">
        <f>[2]Kaikki_autot!AN128</f>
        <v>206299.72420296611</v>
      </c>
      <c r="AM26" s="4">
        <f>[2]Kaikki_autot!AO128</f>
        <v>202923.7347995379</v>
      </c>
      <c r="AN26" s="4">
        <f>[2]Kaikki_autot!AP128</f>
        <v>199244.43745111997</v>
      </c>
      <c r="AO26" s="4">
        <f>[2]Kaikki_autot!AQ128</f>
        <v>195998.36452091706</v>
      </c>
      <c r="AP26" s="4">
        <f>[2]Kaikki_autot!AR128</f>
        <v>192448.37893429224</v>
      </c>
      <c r="AQ26" s="4">
        <f>[2]Kaikki_autot!AS128</f>
        <v>188961.73355261935</v>
      </c>
    </row>
    <row r="27" spans="1:62" x14ac:dyDescent="0.35">
      <c r="B27" s="4">
        <f>summary!S15</f>
        <v>249999.98549617518</v>
      </c>
      <c r="C27" s="40" t="s">
        <v>121</v>
      </c>
      <c r="D27" t="str">
        <f>[2]Kaikki_autot!F129</f>
        <v>KAIP</v>
      </c>
      <c r="E27" s="4">
        <f>[2]Kaikki_autot!G129</f>
        <v>1721896.3265401851</v>
      </c>
      <c r="F27" s="4">
        <f>[2]Kaikki_autot!H129</f>
        <v>1717280.0511986173</v>
      </c>
      <c r="G27" s="4">
        <f>[2]Kaikki_autot!I129</f>
        <v>1605170.2797190549</v>
      </c>
      <c r="H27" s="4">
        <f>[2]Kaikki_autot!J129</f>
        <v>1225360.4793273206</v>
      </c>
      <c r="I27" s="4">
        <f>[2]Kaikki_autot!K129</f>
        <v>1466469.9439702614</v>
      </c>
      <c r="J27" s="4">
        <f>[2]Kaikki_autot!L129</f>
        <v>1236664.2280081222</v>
      </c>
      <c r="K27" s="4">
        <f>[2]Kaikki_autot!M129</f>
        <v>1278916.834669238</v>
      </c>
      <c r="L27" s="4">
        <f>[2]Kaikki_autot!N129</f>
        <v>1216359.8799497273</v>
      </c>
      <c r="M27" s="4">
        <f>[2]Kaikki_autot!O129</f>
        <v>1246038.7665135043</v>
      </c>
      <c r="N27" s="4">
        <f>[2]Kaikki_autot!P129</f>
        <v>1156780.6755313382</v>
      </c>
      <c r="O27" s="4">
        <f>[2]Kaikki_autot!Q129</f>
        <v>1135731.5436970836</v>
      </c>
      <c r="P27" s="4">
        <f>[2]Kaikki_autot!R129</f>
        <v>1111833.6233146982</v>
      </c>
      <c r="Q27" s="4">
        <f>[2]Kaikki_autot!S129</f>
        <v>1085249.9418520569</v>
      </c>
      <c r="R27" s="4">
        <f>[2]Kaikki_autot!T129</f>
        <v>1056180.5560107031</v>
      </c>
      <c r="S27" s="4">
        <f>[2]Kaikki_autot!U129</f>
        <v>1022118.5290361325</v>
      </c>
      <c r="T27" s="4">
        <f>[2]Kaikki_autot!V129</f>
        <v>984349.01375426108</v>
      </c>
      <c r="U27" s="4">
        <f>[2]Kaikki_autot!W129</f>
        <v>944578.41613174288</v>
      </c>
      <c r="V27" s="4">
        <f>[2]Kaikki_autot!X129</f>
        <v>901444.17842819414</v>
      </c>
      <c r="W27" s="4">
        <f>[2]Kaikki_autot!Y129</f>
        <v>894746.06176252291</v>
      </c>
      <c r="X27" s="4">
        <f>[2]Kaikki_autot!Z129</f>
        <v>882692.66679964494</v>
      </c>
      <c r="Y27" s="4">
        <f>[2]Kaikki_autot!AA129</f>
        <v>873503.04450707801</v>
      </c>
      <c r="Z27" s="4">
        <f>[2]Kaikki_autot!AB129</f>
        <v>863867.36192940944</v>
      </c>
      <c r="AA27" s="4">
        <f>[2]Kaikki_autot!AC129</f>
        <v>852374.48064166948</v>
      </c>
      <c r="AB27" s="4">
        <f>[2]Kaikki_autot!AD129</f>
        <v>840709.10375053051</v>
      </c>
      <c r="AC27" s="4">
        <f>[2]Kaikki_autot!AE129</f>
        <v>823588.46728540258</v>
      </c>
      <c r="AD27" s="4">
        <f>[2]Kaikki_autot!AF129</f>
        <v>806437.76042415574</v>
      </c>
      <c r="AE27" s="4">
        <f>[2]Kaikki_autot!AG129</f>
        <v>789438.56583271257</v>
      </c>
      <c r="AF27" s="4">
        <f>[2]Kaikki_autot!AH129</f>
        <v>772688.2943209681</v>
      </c>
      <c r="AG27" s="4">
        <f>[2]Kaikki_autot!AI129</f>
        <v>754902.07087705168</v>
      </c>
      <c r="AH27" s="4">
        <f>[2]Kaikki_autot!AJ129</f>
        <v>741547.67928043159</v>
      </c>
      <c r="AI27" s="4">
        <f>[2]Kaikki_autot!AK129</f>
        <v>727093.5554397126</v>
      </c>
      <c r="AJ27" s="4">
        <f>[2]Kaikki_autot!AL129</f>
        <v>714281.51593011874</v>
      </c>
      <c r="AK27" s="4">
        <f>[2]Kaikki_autot!AM129</f>
        <v>700477.49931287742</v>
      </c>
      <c r="AL27" s="4">
        <f>[2]Kaikki_autot!AN129</f>
        <v>687005.81001885538</v>
      </c>
      <c r="AM27" s="4">
        <f>[2]Kaikki_autot!AO129</f>
        <v>676553.45796463243</v>
      </c>
      <c r="AN27" s="4">
        <f>[2]Kaikki_autot!AP129</f>
        <v>665064.66385874746</v>
      </c>
      <c r="AO27" s="4">
        <f>[2]Kaikki_autot!AQ129</f>
        <v>654971.1464359184</v>
      </c>
      <c r="AP27" s="4">
        <f>[2]Kaikki_autot!AR129</f>
        <v>643800.11710410193</v>
      </c>
      <c r="AQ27" s="4">
        <f>[2]Kaikki_autot!AS129</f>
        <v>632753.06621415459</v>
      </c>
    </row>
    <row r="28" spans="1:62" x14ac:dyDescent="0.35">
      <c r="D28" t="str">
        <f>[2]Kaikki_autot!F130</f>
        <v>KAP</v>
      </c>
      <c r="E28" s="4">
        <f>[2]Kaikki_autot!G130</f>
        <v>2432243.1416867129</v>
      </c>
      <c r="F28" s="4">
        <f>[2]Kaikki_autot!H130</f>
        <v>2398596.9271740383</v>
      </c>
      <c r="G28" s="4">
        <f>[2]Kaikki_autot!I130</f>
        <v>2134406.4696192043</v>
      </c>
      <c r="H28" s="4">
        <f>[2]Kaikki_autot!J130</f>
        <v>1971895.0046338672</v>
      </c>
      <c r="I28" s="4">
        <f>[2]Kaikki_autot!K130</f>
        <v>2357120.0673722527</v>
      </c>
      <c r="J28" s="4">
        <f>[2]Kaikki_autot!L130</f>
        <v>2172446.5571437809</v>
      </c>
      <c r="K28" s="4">
        <f>[2]Kaikki_autot!M130</f>
        <v>2243941.5884600258</v>
      </c>
      <c r="L28" s="4">
        <f>[2]Kaikki_autot!N130</f>
        <v>2081789.5149601102</v>
      </c>
      <c r="M28" s="4">
        <f>[2]Kaikki_autot!O130</f>
        <v>2088530.0542064148</v>
      </c>
      <c r="N28" s="4">
        <f>[2]Kaikki_autot!P130</f>
        <v>1926844.4341191375</v>
      </c>
      <c r="O28" s="4">
        <f>[2]Kaikki_autot!Q130</f>
        <v>1879545.8644199322</v>
      </c>
      <c r="P28" s="4">
        <f>[2]Kaikki_autot!R130</f>
        <v>1827661.2607697514</v>
      </c>
      <c r="Q28" s="4">
        <f>[2]Kaikki_autot!S130</f>
        <v>1771693.102459731</v>
      </c>
      <c r="R28" s="4">
        <f>[2]Kaikki_autot!T130</f>
        <v>1712149.7118897517</v>
      </c>
      <c r="S28" s="4">
        <f>[2]Kaikki_autot!U130</f>
        <v>1643933.9165457573</v>
      </c>
      <c r="T28" s="4">
        <f>[2]Kaikki_autot!V130</f>
        <v>1570764.0577192935</v>
      </c>
      <c r="U28" s="4">
        <f>[2]Kaikki_autot!W130</f>
        <v>1495526.9515457193</v>
      </c>
      <c r="V28" s="4">
        <f>[2]Kaikki_autot!X130</f>
        <v>1416213.0410651492</v>
      </c>
      <c r="W28" s="4">
        <f>[2]Kaikki_autot!Y130</f>
        <v>1394510.3646214243</v>
      </c>
      <c r="X28" s="4">
        <f>[2]Kaikki_autot!Z130</f>
        <v>1371340.9408242421</v>
      </c>
      <c r="Y28" s="4">
        <f>[2]Kaikki_autot!AA130</f>
        <v>1352159.4527784034</v>
      </c>
      <c r="Z28" s="4">
        <f>[2]Kaikki_autot!AB130</f>
        <v>1332240.0552553204</v>
      </c>
      <c r="AA28" s="4">
        <f>[2]Kaikki_autot!AC130</f>
        <v>1309522.1669481602</v>
      </c>
      <c r="AB28" s="4">
        <f>[2]Kaikki_autot!AD130</f>
        <v>1286640.4044792973</v>
      </c>
      <c r="AC28" s="4">
        <f>[2]Kaikki_autot!AE130</f>
        <v>1267567.6342457149</v>
      </c>
      <c r="AD28" s="4">
        <f>[2]Kaikki_autot!AF130</f>
        <v>1248363.6268448997</v>
      </c>
      <c r="AE28" s="4">
        <f>[2]Kaikki_autot!AG130</f>
        <v>1229353.8282323359</v>
      </c>
      <c r="AF28" s="4">
        <f>[2]Kaikki_autot!AH130</f>
        <v>1210730.6044362406</v>
      </c>
      <c r="AG28" s="4">
        <f>[2]Kaikki_autot!AI130</f>
        <v>1190646.8023889954</v>
      </c>
      <c r="AH28" s="4">
        <f>[2]Kaikki_autot!AJ130</f>
        <v>1179050.9965928257</v>
      </c>
      <c r="AI28" s="4">
        <f>[2]Kaikki_autot!AK130</f>
        <v>1165888.6055931875</v>
      </c>
      <c r="AJ28" s="4">
        <f>[2]Kaikki_autot!AL130</f>
        <v>1155221.1861339745</v>
      </c>
      <c r="AK28" s="4">
        <f>[2]Kaikki_autot!AM130</f>
        <v>1143203.4510413217</v>
      </c>
      <c r="AL28" s="4">
        <f>[2]Kaikki_autot!AN130</f>
        <v>1131788.4721522671</v>
      </c>
      <c r="AM28" s="4">
        <f>[2]Kaikki_autot!AO130</f>
        <v>1122721.2685686548</v>
      </c>
      <c r="AN28" s="4">
        <f>[2]Kaikki_autot!AP130</f>
        <v>1112281.6698744919</v>
      </c>
      <c r="AO28" s="4">
        <f>[2]Kaikki_autot!AQ130</f>
        <v>1103958.170767494</v>
      </c>
      <c r="AP28" s="4">
        <f>[2]Kaikki_autot!AR130</f>
        <v>1094194.1629680821</v>
      </c>
      <c r="AQ28" s="4">
        <f>[2]Kaikki_autot!AS130</f>
        <v>1084700.7050975091</v>
      </c>
    </row>
    <row r="29" spans="1:62" x14ac:dyDescent="0.35">
      <c r="D29" s="1" t="str">
        <f>[2]Kaikki_autot!F131</f>
        <v>YHTEENSÄ</v>
      </c>
      <c r="E29" s="7">
        <f>[2]Kaikki_autot!G131</f>
        <v>12140896.941282876</v>
      </c>
      <c r="F29" s="7">
        <f>[2]Kaikki_autot!H131</f>
        <v>11986214.263285682</v>
      </c>
      <c r="G29" s="7">
        <f>[2]Kaikki_autot!I131</f>
        <v>11104299.251334444</v>
      </c>
      <c r="H29" s="7">
        <f>[2]Kaikki_autot!J131</f>
        <v>10557744.672168281</v>
      </c>
      <c r="I29" s="7">
        <f>[2]Kaikki_autot!K131</f>
        <v>11615020.677399827</v>
      </c>
      <c r="J29" s="7">
        <f>[2]Kaikki_autot!L131</f>
        <v>10701281.662892424</v>
      </c>
      <c r="K29" s="7">
        <f>[2]Kaikki_autot!M131</f>
        <v>10788938.593282156</v>
      </c>
      <c r="L29" s="7">
        <f>[2]Kaikki_autot!N131</f>
        <v>10297036.02020935</v>
      </c>
      <c r="M29" s="7">
        <f>[2]Kaikki_autot!O131</f>
        <v>10290422.470939334</v>
      </c>
      <c r="N29" s="7">
        <f>[2]Kaikki_autot!P131</f>
        <v>9674847.2938609459</v>
      </c>
      <c r="O29" s="7">
        <f>[2]Kaikki_autot!Q131</f>
        <v>9424615.9928301815</v>
      </c>
      <c r="P29" s="7">
        <f>[2]Kaikki_autot!R131</f>
        <v>9162719.8896719459</v>
      </c>
      <c r="Q29" s="7">
        <f>[2]Kaikki_autot!S131</f>
        <v>8891969.1649944186</v>
      </c>
      <c r="R29" s="7">
        <f>[2]Kaikki_autot!T131</f>
        <v>8619902.8782367054</v>
      </c>
      <c r="S29" s="7">
        <f>[2]Kaikki_autot!U131</f>
        <v>8340496.7809495525</v>
      </c>
      <c r="T29" s="7">
        <f>[2]Kaikki_autot!V131</f>
        <v>8054666.3466715291</v>
      </c>
      <c r="U29" s="7">
        <f>[2]Kaikki_autot!W131</f>
        <v>7771326.1860689139</v>
      </c>
      <c r="V29" s="7">
        <f>[2]Kaikki_autot!X131</f>
        <v>7485606.9705270231</v>
      </c>
      <c r="W29" s="7">
        <f>[2]Kaikki_autot!Y131</f>
        <v>7370251.454728703</v>
      </c>
      <c r="X29" s="7">
        <f>[2]Kaikki_autot!Z131</f>
        <v>7208291.4486035658</v>
      </c>
      <c r="Y29" s="7">
        <f>[2]Kaikki_autot!AA131</f>
        <v>7060953.5146817928</v>
      </c>
      <c r="Z29" s="7">
        <f>[2]Kaikki_autot!AB131</f>
        <v>6919506.0362530909</v>
      </c>
      <c r="AA29" s="7">
        <f>[2]Kaikki_autot!AC131</f>
        <v>6777806.4079028005</v>
      </c>
      <c r="AB29" s="7">
        <f>[2]Kaikki_autot!AD131</f>
        <v>6641142.010582177</v>
      </c>
      <c r="AC29" s="7">
        <f>[2]Kaikki_autot!AE131</f>
        <v>6521668.7610178208</v>
      </c>
      <c r="AD29" s="7">
        <f>[2]Kaikki_autot!AF131</f>
        <v>6406604.887500735</v>
      </c>
      <c r="AE29" s="7">
        <f>[2]Kaikki_autot!AG131</f>
        <v>6295545.1691231001</v>
      </c>
      <c r="AF29" s="7">
        <f>[2]Kaikki_autot!AH131</f>
        <v>6188475.2620783336</v>
      </c>
      <c r="AG29" s="7">
        <f>[2]Kaikki_autot!AI131</f>
        <v>6079930.5868558567</v>
      </c>
      <c r="AH29" s="7">
        <f>[2]Kaikki_autot!AJ131</f>
        <v>5968555.9640738741</v>
      </c>
      <c r="AI29" s="7">
        <f>[2]Kaikki_autot!AK131</f>
        <v>5856038.4374560872</v>
      </c>
      <c r="AJ29" s="7">
        <f>[2]Kaikki_autot!AL131</f>
        <v>5750438.5059302924</v>
      </c>
      <c r="AK29" s="7">
        <f>[2]Kaikki_autot!AM131</f>
        <v>5642058.5811082069</v>
      </c>
      <c r="AL29" s="7">
        <f>[2]Kaikki_autot!AN131</f>
        <v>5537255.0481981505</v>
      </c>
      <c r="AM29" s="7">
        <f>[2]Kaikki_autot!AO131</f>
        <v>5447891.6223302344</v>
      </c>
      <c r="AN29" s="7">
        <f>[2]Kaikki_autot!AP131</f>
        <v>5355285.573517032</v>
      </c>
      <c r="AO29" s="7">
        <f>[2]Kaikki_autot!AQ131</f>
        <v>5267857.7067452008</v>
      </c>
      <c r="AP29" s="7">
        <f>[2]Kaikki_autot!AR131</f>
        <v>5176736.8960962351</v>
      </c>
      <c r="AQ29" s="7">
        <f>[2]Kaikki_autot!AS131</f>
        <v>5086219.7538466305</v>
      </c>
    </row>
    <row r="30" spans="1:62" x14ac:dyDescent="0.35">
      <c r="D30" t="str">
        <f>[2]Kaikki_autot!F132</f>
        <v>MP+mopot</v>
      </c>
      <c r="E30" s="4">
        <f>E11</f>
        <v>114000</v>
      </c>
      <c r="F30" s="4">
        <f t="shared" ref="F30:AQ30" si="3">F11</f>
        <v>115000</v>
      </c>
      <c r="G30" s="4">
        <f t="shared" si="3"/>
        <v>116327.32538166296</v>
      </c>
      <c r="H30" s="4">
        <f t="shared" si="3"/>
        <v>118396.8829985354</v>
      </c>
      <c r="I30" s="4">
        <f t="shared" si="3"/>
        <v>119992.19437371336</v>
      </c>
      <c r="J30" s="4">
        <f t="shared" si="3"/>
        <v>117786.13342700052</v>
      </c>
      <c r="K30" s="4">
        <f t="shared" si="3"/>
        <v>118362.80378465405</v>
      </c>
      <c r="L30" s="4">
        <f t="shared" si="3"/>
        <v>117872.4456360873</v>
      </c>
      <c r="M30" s="4">
        <f t="shared" si="3"/>
        <v>117419.10510046837</v>
      </c>
      <c r="N30" s="4">
        <f t="shared" si="3"/>
        <v>117019.22661256939</v>
      </c>
      <c r="O30" s="4">
        <f t="shared" si="3"/>
        <v>116807.54089687805</v>
      </c>
      <c r="P30" s="4">
        <f t="shared" si="3"/>
        <v>116855.74922072586</v>
      </c>
      <c r="Q30" s="4">
        <f t="shared" si="3"/>
        <v>116924.00217817258</v>
      </c>
      <c r="R30" s="4">
        <f t="shared" si="3"/>
        <v>117027.7471778084</v>
      </c>
      <c r="S30" s="4">
        <f t="shared" si="3"/>
        <v>117123.94415244987</v>
      </c>
      <c r="T30" s="4">
        <f t="shared" si="3"/>
        <v>117244.14140681671</v>
      </c>
      <c r="U30" s="4">
        <f t="shared" si="3"/>
        <v>117364.44977931122</v>
      </c>
      <c r="V30" s="4">
        <f t="shared" si="3"/>
        <v>117484.86926993344</v>
      </c>
      <c r="W30" s="4">
        <f t="shared" si="3"/>
        <v>117605.39987868334</v>
      </c>
      <c r="X30" s="4">
        <f t="shared" si="3"/>
        <v>117726.04160556088</v>
      </c>
      <c r="Y30" s="4">
        <f t="shared" si="3"/>
        <v>117858.429241645</v>
      </c>
      <c r="Z30" s="4">
        <f t="shared" si="3"/>
        <v>117990.87765987789</v>
      </c>
      <c r="AA30" s="4">
        <f t="shared" si="3"/>
        <v>118123.38686025956</v>
      </c>
      <c r="AB30" s="4">
        <f t="shared" si="3"/>
        <v>118259.63445897905</v>
      </c>
      <c r="AC30" s="4">
        <f t="shared" si="3"/>
        <v>118395.88205769857</v>
      </c>
      <c r="AD30" s="4">
        <f t="shared" si="3"/>
        <v>118523.33330050795</v>
      </c>
      <c r="AE30" s="4">
        <f t="shared" si="3"/>
        <v>118659.58089922744</v>
      </c>
      <c r="AF30" s="4">
        <f t="shared" si="3"/>
        <v>118795.82849794695</v>
      </c>
      <c r="AG30" s="4">
        <f t="shared" si="3"/>
        <v>118932.07609666647</v>
      </c>
      <c r="AH30" s="4">
        <f t="shared" si="3"/>
        <v>119068.323695386</v>
      </c>
      <c r="AI30" s="4">
        <f t="shared" si="3"/>
        <v>119204.57129410551</v>
      </c>
      <c r="AJ30" s="4">
        <f t="shared" si="3"/>
        <v>119340.81889282503</v>
      </c>
      <c r="AK30" s="4">
        <f t="shared" si="3"/>
        <v>119468.2712365302</v>
      </c>
      <c r="AL30" s="4">
        <f t="shared" si="3"/>
        <v>119604.51883524972</v>
      </c>
      <c r="AM30" s="4">
        <f t="shared" si="3"/>
        <v>119740.76643396923</v>
      </c>
      <c r="AN30" s="4">
        <f t="shared" si="3"/>
        <v>119877.01403268873</v>
      </c>
      <c r="AO30" s="4">
        <f t="shared" si="3"/>
        <v>120013.26163140826</v>
      </c>
      <c r="AP30" s="4">
        <f t="shared" si="3"/>
        <v>120140.71507583123</v>
      </c>
      <c r="AQ30" s="4">
        <f t="shared" si="3"/>
        <v>120276.96267455074</v>
      </c>
    </row>
    <row r="31" spans="1:62" x14ac:dyDescent="0.35">
      <c r="D31" s="21"/>
      <c r="E31" s="27"/>
      <c r="F31" s="21"/>
      <c r="G31" s="21"/>
      <c r="H31" s="21"/>
      <c r="I31" s="21"/>
      <c r="J31" s="27"/>
      <c r="K31" s="27"/>
      <c r="L31" s="27"/>
      <c r="M31" s="27"/>
      <c r="N31" s="21"/>
      <c r="O31" s="21"/>
      <c r="P31" s="21"/>
      <c r="Q31" s="21"/>
      <c r="R31" s="21"/>
      <c r="S31" s="21"/>
      <c r="T31" s="21"/>
      <c r="U31" s="21"/>
      <c r="V31" s="21"/>
      <c r="W31" s="27"/>
      <c r="X31" s="21"/>
      <c r="Y31" s="21"/>
      <c r="Z31" s="21"/>
      <c r="AA31" s="21"/>
      <c r="AB31" s="21"/>
      <c r="AC31" s="21"/>
      <c r="AD31" s="21"/>
      <c r="AE31" s="21"/>
      <c r="AF31" s="21"/>
      <c r="AG31" s="27"/>
      <c r="AH31" s="21"/>
      <c r="AI31" s="21"/>
      <c r="AJ31" s="21"/>
      <c r="AK31" s="21"/>
      <c r="AL31" s="21"/>
      <c r="AM31" s="21"/>
      <c r="AN31" s="21"/>
      <c r="AO31" s="21"/>
      <c r="AP31" s="21"/>
      <c r="AQ31" s="27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</row>
    <row r="32" spans="1:62" x14ac:dyDescent="0.35">
      <c r="D32" s="21" t="str">
        <f>[2]Kaikki_autot!F135</f>
        <v>MEERI 2018</v>
      </c>
      <c r="E32" s="4">
        <f>[2]Kaikki_autot!G135</f>
        <v>592651.45237552118</v>
      </c>
      <c r="F32" s="4">
        <f>[2]Kaikki_autot!H135</f>
        <v>593475.22131974727</v>
      </c>
      <c r="G32" s="4">
        <f>[2]Kaikki_autot!I135</f>
        <v>523566.19150595972</v>
      </c>
      <c r="H32" s="4">
        <f>[2]Kaikki_autot!J135</f>
        <v>524586.38256451336</v>
      </c>
      <c r="I32" s="4">
        <f>[2]Kaikki_autot!K135</f>
        <v>497880.30650571443</v>
      </c>
      <c r="J32" s="4">
        <f>[2]Kaikki_autot!L135</f>
        <v>509193.84871931857</v>
      </c>
      <c r="K32" s="4">
        <f>[2]Kaikki_autot!M135</f>
        <v>507789.89714083599</v>
      </c>
      <c r="L32" s="4">
        <f>[2]Kaikki_autot!N135</f>
        <v>503192.34442698897</v>
      </c>
      <c r="M32" s="4">
        <f>[2]Kaikki_autot!O135</f>
        <v>498791.82122593955</v>
      </c>
      <c r="N32" s="4">
        <f>[2]Kaikki_autot!P135</f>
        <v>494664.07254480454</v>
      </c>
      <c r="O32" s="4">
        <f>[2]Kaikki_autot!Q135</f>
        <v>490487.98319677898</v>
      </c>
      <c r="P32" s="4">
        <f>[2]Kaikki_autot!R135</f>
        <v>486316.83837407362</v>
      </c>
      <c r="Q32" s="4">
        <f>[2]Kaikki_autot!S135</f>
        <v>482376.58970102126</v>
      </c>
      <c r="R32" s="4">
        <f>[2]Kaikki_autot!T135</f>
        <v>478383.64604855055</v>
      </c>
      <c r="S32" s="4">
        <f>[2]Kaikki_autot!U135</f>
        <v>474364.14863102452</v>
      </c>
      <c r="T32" s="4">
        <f>[2]Kaikki_autot!V135</f>
        <v>470318.09744844277</v>
      </c>
      <c r="U32" s="4">
        <f>[2]Kaikki_autot!W135</f>
        <v>466245.49250080553</v>
      </c>
      <c r="V32" s="4">
        <f>[2]Kaikki_autot!X135</f>
        <v>462146.33378811274</v>
      </c>
      <c r="W32" s="4">
        <f>[2]Kaikki_autot!Y135</f>
        <v>458020.6213103644</v>
      </c>
      <c r="X32" s="4">
        <f>[2]Kaikki_autot!Z135</f>
        <v>453868.35506756051</v>
      </c>
      <c r="Y32" s="4">
        <f>[2]Kaikki_autot!AA135</f>
        <v>449689.53505970119</v>
      </c>
      <c r="Z32" s="4">
        <f>[2]Kaikki_autot!AB135</f>
        <v>445484.1612867862</v>
      </c>
      <c r="AA32" s="4">
        <f>[2]Kaikki_autot!AC135</f>
        <v>441252.23374881572</v>
      </c>
      <c r="AB32" s="4">
        <f>[2]Kaikki_autot!AD135</f>
        <v>436993.75244578969</v>
      </c>
      <c r="AC32" s="4">
        <f>[2]Kaikki_autot!AE135</f>
        <v>432708.71737770812</v>
      </c>
      <c r="AD32" s="4">
        <f>[2]Kaikki_autot!AF135</f>
        <v>428375.55218149535</v>
      </c>
      <c r="AE32" s="4">
        <f>[2]Kaikki_autot!AG135</f>
        <v>424037.78559057973</v>
      </c>
      <c r="AF32" s="4">
        <f>[2]Kaikki_autot!AH135</f>
        <v>419673.47189413785</v>
      </c>
      <c r="AG32" s="4">
        <f>[2]Kaikki_autot!AI135</f>
        <v>415282.61109216989</v>
      </c>
      <c r="AH32" s="4">
        <f>[2]Kaikki_autot!AJ135</f>
        <v>411288.93800815631</v>
      </c>
      <c r="AI32" s="4">
        <f>[2]Kaikki_autot!AK135</f>
        <v>407265.31133877428</v>
      </c>
      <c r="AJ32" s="4">
        <f>[2]Kaikki_autot!AL135</f>
        <v>403211.73108402395</v>
      </c>
      <c r="AK32" s="4">
        <f>[2]Kaikki_autot!AM135</f>
        <v>399109.39238717034</v>
      </c>
      <c r="AL32" s="4">
        <f>[2]Kaikki_autot!AN135</f>
        <v>394996.32759453746</v>
      </c>
      <c r="AM32" s="4">
        <f>[2]Kaikki_autot!AO135</f>
        <v>390853.31587620545</v>
      </c>
      <c r="AN32" s="4">
        <f>[2]Kaikki_autot!AP135</f>
        <v>386680.35723217437</v>
      </c>
      <c r="AO32" s="4">
        <f>[2]Kaikki_autot!AQ135</f>
        <v>382477.4516624441</v>
      </c>
      <c r="AP32" s="4">
        <f>[2]Kaikki_autot!AR135</f>
        <v>378227.97372226836</v>
      </c>
      <c r="AQ32" s="4">
        <f>[2]Kaikki_autot!AS135</f>
        <v>373965.63024191034</v>
      </c>
    </row>
    <row r="33" spans="2:43" x14ac:dyDescent="0.35">
      <c r="D33" s="21" t="str">
        <f>[2]Kaikki_autot!F136</f>
        <v>RAILI 2018</v>
      </c>
      <c r="E33" s="4">
        <f>[2]Kaikki_autot!G136</f>
        <v>99408.142349734349</v>
      </c>
      <c r="F33" s="4">
        <f>[2]Kaikki_autot!H136</f>
        <v>91921.95716893331</v>
      </c>
      <c r="G33" s="4">
        <f>[2]Kaikki_autot!I136</f>
        <v>83846.66169384656</v>
      </c>
      <c r="H33" s="4">
        <f>[2]Kaikki_autot!J136</f>
        <v>67928.799947533596</v>
      </c>
      <c r="I33" s="4">
        <f>[2]Kaikki_autot!K136</f>
        <v>63421.120291741296</v>
      </c>
      <c r="J33" s="4">
        <f>[2]Kaikki_autot!L136</f>
        <v>63273.218598639316</v>
      </c>
      <c r="K33" s="4">
        <f>[2]Kaikki_autot!M136</f>
        <v>62585.365485046139</v>
      </c>
      <c r="L33" s="4">
        <f>[2]Kaikki_autot!N136</f>
        <v>61208.719037578529</v>
      </c>
      <c r="M33" s="4">
        <f>[2]Kaikki_autot!O136</f>
        <v>61206.861988841454</v>
      </c>
      <c r="N33" s="4">
        <f>[2]Kaikki_autot!P136</f>
        <v>61206.861988841454</v>
      </c>
      <c r="O33" s="4">
        <f>[2]Kaikki_autot!Q136</f>
        <v>61206.861988841454</v>
      </c>
      <c r="P33" s="4">
        <f>[2]Kaikki_autot!R136</f>
        <v>61206.861988841454</v>
      </c>
      <c r="Q33" s="4">
        <f>[2]Kaikki_autot!S136</f>
        <v>61206.861988841454</v>
      </c>
      <c r="R33" s="4">
        <f>[2]Kaikki_autot!T136</f>
        <v>61206.861988841454</v>
      </c>
      <c r="S33" s="4">
        <f>[2]Kaikki_autot!U136</f>
        <v>61206.861988841454</v>
      </c>
      <c r="T33" s="4">
        <f>[2]Kaikki_autot!V136</f>
        <v>61206.861988841454</v>
      </c>
      <c r="U33" s="4">
        <f>[2]Kaikki_autot!W136</f>
        <v>61206.861988841454</v>
      </c>
      <c r="V33" s="4">
        <f>[2]Kaikki_autot!X136</f>
        <v>61206.861988841454</v>
      </c>
      <c r="W33" s="4">
        <f>[2]Kaikki_autot!Y136</f>
        <v>61206.861988841454</v>
      </c>
      <c r="X33" s="4">
        <f>[2]Kaikki_autot!Z136</f>
        <v>61206.861988841454</v>
      </c>
      <c r="Y33" s="4">
        <f>[2]Kaikki_autot!AA136</f>
        <v>61206.861988841454</v>
      </c>
      <c r="Z33" s="4">
        <f>[2]Kaikki_autot!AB136</f>
        <v>61206.861988841454</v>
      </c>
      <c r="AA33" s="4">
        <f>[2]Kaikki_autot!AC136</f>
        <v>61206.861988841454</v>
      </c>
      <c r="AB33" s="4">
        <f>[2]Kaikki_autot!AD136</f>
        <v>61206.861988841454</v>
      </c>
      <c r="AC33" s="4">
        <f>[2]Kaikki_autot!AE136</f>
        <v>61206.861988841454</v>
      </c>
      <c r="AD33" s="4">
        <f>[2]Kaikki_autot!AF136</f>
        <v>61206.861988841454</v>
      </c>
      <c r="AE33" s="4">
        <f>[2]Kaikki_autot!AG136</f>
        <v>61206.861988841454</v>
      </c>
      <c r="AF33" s="4">
        <f>[2]Kaikki_autot!AH136</f>
        <v>61206.861988841454</v>
      </c>
      <c r="AG33" s="4">
        <f>[2]Kaikki_autot!AI136</f>
        <v>61206.861988841454</v>
      </c>
      <c r="AH33" s="4">
        <f>[2]Kaikki_autot!AJ136</f>
        <v>61206.861988841454</v>
      </c>
      <c r="AI33" s="4">
        <f>[2]Kaikki_autot!AK136</f>
        <v>61206.861988841454</v>
      </c>
      <c r="AJ33" s="4">
        <f>[2]Kaikki_autot!AL136</f>
        <v>61206.861988841454</v>
      </c>
      <c r="AK33" s="4">
        <f>[2]Kaikki_autot!AM136</f>
        <v>61206.861988841454</v>
      </c>
      <c r="AL33" s="4">
        <f>[2]Kaikki_autot!AN136</f>
        <v>61206.861988841454</v>
      </c>
      <c r="AM33" s="4">
        <f>[2]Kaikki_autot!AO136</f>
        <v>61206.861988841454</v>
      </c>
      <c r="AN33" s="4">
        <f>[2]Kaikki_autot!AP136</f>
        <v>61206.861988841454</v>
      </c>
      <c r="AO33" s="4">
        <f>[2]Kaikki_autot!AQ136</f>
        <v>61206.861988841454</v>
      </c>
      <c r="AP33" s="4">
        <f>[2]Kaikki_autot!AR136</f>
        <v>61206.861988841454</v>
      </c>
      <c r="AQ33" s="4">
        <f>[2]Kaikki_autot!AS136</f>
        <v>61206.861988841454</v>
      </c>
    </row>
    <row r="34" spans="2:43" x14ac:dyDescent="0.35">
      <c r="D34" s="21" t="str">
        <f>[2]Kaikki_autot!F137</f>
        <v>ILMA</v>
      </c>
      <c r="E34" s="4">
        <f>E17</f>
        <v>177000</v>
      </c>
      <c r="F34" s="4">
        <f t="shared" ref="F34:AQ34" si="4">F17</f>
        <v>186663</v>
      </c>
      <c r="G34" s="4">
        <f t="shared" si="4"/>
        <v>187557</v>
      </c>
      <c r="H34" s="4">
        <f t="shared" si="4"/>
        <v>185976</v>
      </c>
      <c r="I34" s="4">
        <f t="shared" si="4"/>
        <v>202858</v>
      </c>
      <c r="J34" s="4">
        <f t="shared" si="4"/>
        <v>189000</v>
      </c>
      <c r="K34" s="4">
        <f t="shared" si="4"/>
        <v>220000</v>
      </c>
      <c r="L34" s="4">
        <f t="shared" si="4"/>
        <v>214000</v>
      </c>
      <c r="M34" s="4">
        <f t="shared" si="4"/>
        <v>220000</v>
      </c>
      <c r="N34" s="4">
        <f t="shared" si="4"/>
        <v>225000</v>
      </c>
      <c r="O34" s="4">
        <f t="shared" si="4"/>
        <v>230000</v>
      </c>
      <c r="P34" s="4">
        <f t="shared" si="4"/>
        <v>236000</v>
      </c>
      <c r="Q34" s="4">
        <f t="shared" si="4"/>
        <v>241000</v>
      </c>
      <c r="R34" s="4">
        <f t="shared" si="4"/>
        <v>246000</v>
      </c>
      <c r="S34" s="4">
        <f t="shared" si="4"/>
        <v>252000</v>
      </c>
      <c r="T34" s="4">
        <f t="shared" si="4"/>
        <v>257000</v>
      </c>
      <c r="U34" s="4">
        <f t="shared" si="4"/>
        <v>262000</v>
      </c>
      <c r="V34" s="4">
        <f t="shared" si="4"/>
        <v>268000</v>
      </c>
      <c r="W34" s="4">
        <f t="shared" si="4"/>
        <v>273000</v>
      </c>
      <c r="X34" s="4">
        <f t="shared" si="4"/>
        <v>279000</v>
      </c>
      <c r="Y34" s="4">
        <f t="shared" si="4"/>
        <v>284000</v>
      </c>
      <c r="Z34" s="4">
        <f t="shared" si="4"/>
        <v>289000</v>
      </c>
      <c r="AA34" s="4">
        <f t="shared" si="4"/>
        <v>295000</v>
      </c>
      <c r="AB34" s="4">
        <f t="shared" si="4"/>
        <v>300000</v>
      </c>
      <c r="AC34" s="4">
        <f t="shared" si="4"/>
        <v>305000</v>
      </c>
      <c r="AD34" s="4">
        <f t="shared" si="4"/>
        <v>311000</v>
      </c>
      <c r="AE34" s="4">
        <f t="shared" si="4"/>
        <v>316000</v>
      </c>
      <c r="AF34" s="4">
        <f t="shared" si="4"/>
        <v>322000</v>
      </c>
      <c r="AG34" s="4">
        <f t="shared" si="4"/>
        <v>327000</v>
      </c>
      <c r="AH34" s="4">
        <f t="shared" si="4"/>
        <v>332000</v>
      </c>
      <c r="AI34" s="4">
        <f t="shared" si="4"/>
        <v>338000</v>
      </c>
      <c r="AJ34" s="4">
        <f t="shared" si="4"/>
        <v>343000</v>
      </c>
      <c r="AK34" s="4">
        <f t="shared" si="4"/>
        <v>348000</v>
      </c>
      <c r="AL34" s="4">
        <f t="shared" si="4"/>
        <v>354000</v>
      </c>
      <c r="AM34" s="4">
        <f t="shared" si="4"/>
        <v>359000</v>
      </c>
      <c r="AN34" s="4">
        <f t="shared" si="4"/>
        <v>364000</v>
      </c>
      <c r="AO34" s="4">
        <f t="shared" si="4"/>
        <v>370000</v>
      </c>
      <c r="AP34" s="4">
        <f t="shared" si="4"/>
        <v>375000</v>
      </c>
      <c r="AQ34" s="4">
        <f t="shared" si="4"/>
        <v>381000</v>
      </c>
    </row>
    <row r="35" spans="2:43" x14ac:dyDescent="0.35">
      <c r="D35" s="16" t="str">
        <f>[2]Kaikki_autot!F138</f>
        <v>YHTEENSÄ</v>
      </c>
      <c r="E35" s="7">
        <f>SUM(E29:E34)</f>
        <v>13123956.536008133</v>
      </c>
      <c r="F35" s="7">
        <f t="shared" ref="F35:AQ35" si="5">SUM(F29:F34)</f>
        <v>12973274.441774363</v>
      </c>
      <c r="G35" s="7">
        <f t="shared" si="5"/>
        <v>12015596.429915912</v>
      </c>
      <c r="H35" s="7">
        <f t="shared" si="5"/>
        <v>11454632.737678863</v>
      </c>
      <c r="I35" s="7">
        <f t="shared" si="5"/>
        <v>12499172.298570996</v>
      </c>
      <c r="J35" s="7">
        <f t="shared" si="5"/>
        <v>11580534.863637382</v>
      </c>
      <c r="K35" s="7">
        <f t="shared" si="5"/>
        <v>11697676.659692692</v>
      </c>
      <c r="L35" s="7">
        <f t="shared" si="5"/>
        <v>11193309.529310007</v>
      </c>
      <c r="M35" s="7">
        <f t="shared" si="5"/>
        <v>11187840.259254582</v>
      </c>
      <c r="N35" s="7">
        <f t="shared" si="5"/>
        <v>10572737.45500716</v>
      </c>
      <c r="O35" s="7">
        <f t="shared" si="5"/>
        <v>10323118.378912678</v>
      </c>
      <c r="P35" s="7">
        <f t="shared" si="5"/>
        <v>10063099.339255584</v>
      </c>
      <c r="Q35" s="7">
        <f t="shared" si="5"/>
        <v>9793476.6188624538</v>
      </c>
      <c r="R35" s="7">
        <f t="shared" si="5"/>
        <v>9522521.1334519051</v>
      </c>
      <c r="S35" s="7">
        <f t="shared" si="5"/>
        <v>9245191.7357218675</v>
      </c>
      <c r="T35" s="7">
        <f t="shared" si="5"/>
        <v>8960435.4475156292</v>
      </c>
      <c r="U35" s="7">
        <f t="shared" si="5"/>
        <v>8678142.990337871</v>
      </c>
      <c r="V35" s="7">
        <f t="shared" si="5"/>
        <v>8394445.0355739109</v>
      </c>
      <c r="W35" s="7">
        <f t="shared" si="5"/>
        <v>8280084.3379065925</v>
      </c>
      <c r="X35" s="7">
        <f t="shared" si="5"/>
        <v>8120092.7072655289</v>
      </c>
      <c r="Y35" s="7">
        <f t="shared" si="5"/>
        <v>7973708.3409719812</v>
      </c>
      <c r="Z35" s="7">
        <f t="shared" si="5"/>
        <v>7833187.9371885965</v>
      </c>
      <c r="AA35" s="7">
        <f t="shared" si="5"/>
        <v>7693388.8905007178</v>
      </c>
      <c r="AB35" s="7">
        <f t="shared" si="5"/>
        <v>7557602.2594757872</v>
      </c>
      <c r="AC35" s="7">
        <f t="shared" si="5"/>
        <v>7438980.2224420691</v>
      </c>
      <c r="AD35" s="7">
        <f t="shared" si="5"/>
        <v>7325710.6349715795</v>
      </c>
      <c r="AE35" s="7">
        <f t="shared" si="5"/>
        <v>7215449.3976017488</v>
      </c>
      <c r="AF35" s="7">
        <f t="shared" si="5"/>
        <v>7110151.42445926</v>
      </c>
      <c r="AG35" s="7">
        <f t="shared" si="5"/>
        <v>7002352.1360335341</v>
      </c>
      <c r="AH35" s="7">
        <f t="shared" si="5"/>
        <v>6892120.087766258</v>
      </c>
      <c r="AI35" s="7">
        <f t="shared" si="5"/>
        <v>6781715.1820778083</v>
      </c>
      <c r="AJ35" s="7">
        <f t="shared" si="5"/>
        <v>6677197.917895983</v>
      </c>
      <c r="AK35" s="7">
        <f t="shared" si="5"/>
        <v>6569843.1067207493</v>
      </c>
      <c r="AL35" s="7">
        <f t="shared" si="5"/>
        <v>6467062.7566167787</v>
      </c>
      <c r="AM35" s="7">
        <f t="shared" si="5"/>
        <v>6378692.5666292505</v>
      </c>
      <c r="AN35" s="7">
        <f t="shared" si="5"/>
        <v>6287049.8067707373</v>
      </c>
      <c r="AO35" s="7">
        <f t="shared" si="5"/>
        <v>6201555.2820278956</v>
      </c>
      <c r="AP35" s="7">
        <f t="shared" si="5"/>
        <v>6111312.4468831765</v>
      </c>
      <c r="AQ35" s="7">
        <f t="shared" si="5"/>
        <v>6022669.2087519327</v>
      </c>
    </row>
    <row r="36" spans="2:43" x14ac:dyDescent="0.3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2:43" x14ac:dyDescent="0.35">
      <c r="D37" s="21" t="str">
        <f>[2]Kaikki_autot!F140</f>
        <v>TYKO 2018</v>
      </c>
      <c r="E37" s="4">
        <f>[2]Kaikki_autot!G140</f>
        <v>2618605.1511311056</v>
      </c>
      <c r="F37" s="4">
        <f>[2]Kaikki_autot!H140</f>
        <v>2552306.9596180944</v>
      </c>
      <c r="G37" s="4">
        <f>[2]Kaikki_autot!I140</f>
        <v>2500945.875697793</v>
      </c>
      <c r="H37" s="4">
        <f>[2]Kaikki_autot!J140</f>
        <v>2414958.3035444585</v>
      </c>
      <c r="I37" s="4">
        <f>[2]Kaikki_autot!K140</f>
        <v>2317192.3514395407</v>
      </c>
      <c r="J37" s="4">
        <f>[2]Kaikki_autot!L140</f>
        <v>2422100.1379035395</v>
      </c>
      <c r="K37" s="4">
        <f>[2]Kaikki_autot!M140</f>
        <v>2469427.5214076773</v>
      </c>
      <c r="L37" s="4">
        <f>[2]Kaikki_autot!N140</f>
        <v>2446531.2760469937</v>
      </c>
      <c r="M37" s="4">
        <f>[2]Kaikki_autot!O140</f>
        <v>2423409.2139646723</v>
      </c>
      <c r="N37" s="4">
        <f>[2]Kaikki_autot!P140</f>
        <v>2401105.5483446205</v>
      </c>
      <c r="O37" s="4">
        <f>[2]Kaikki_autot!Q140</f>
        <v>2374709.5212765238</v>
      </c>
      <c r="P37" s="4">
        <f>[2]Kaikki_autot!R140</f>
        <v>2349986.6491694343</v>
      </c>
      <c r="Q37" s="4">
        <f>[2]Kaikki_autot!S140</f>
        <v>2357776.5173914465</v>
      </c>
      <c r="R37" s="4">
        <f>[2]Kaikki_autot!T140</f>
        <v>2363416.2483389261</v>
      </c>
      <c r="S37" s="4">
        <f>[2]Kaikki_autot!U140</f>
        <v>2354412.1597008235</v>
      </c>
      <c r="T37" s="4">
        <f>[2]Kaikki_autot!V140</f>
        <v>2348614.643095809</v>
      </c>
      <c r="U37" s="4">
        <f>[2]Kaikki_autot!W140</f>
        <v>2351373.1657464593</v>
      </c>
      <c r="V37" s="4">
        <f>[2]Kaikki_autot!X140</f>
        <v>2352084.7593738819</v>
      </c>
      <c r="W37" s="4">
        <f>[2]Kaikki_autot!Y140</f>
        <v>2356692.572785255</v>
      </c>
      <c r="X37" s="4">
        <f>[2]Kaikki_autot!Z140</f>
        <v>2359038.5537404176</v>
      </c>
      <c r="Y37" s="4">
        <f>[2]Kaikki_autot!AA140</f>
        <v>2357529.8002911247</v>
      </c>
      <c r="Z37" s="4">
        <f>[2]Kaikki_autot!AB140</f>
        <v>2355372.5829829806</v>
      </c>
      <c r="AA37" s="4">
        <f>[2]Kaikki_autot!AC140</f>
        <v>2354861.0068250406</v>
      </c>
      <c r="AB37" s="4">
        <f>[2]Kaikki_autot!AD140</f>
        <v>2353082.7424910883</v>
      </c>
      <c r="AC37" s="4">
        <f>[2]Kaikki_autot!AE140</f>
        <v>2350816.0667759404</v>
      </c>
      <c r="AD37" s="4">
        <f>[2]Kaikki_autot!AF140</f>
        <v>2347814.5097562978</v>
      </c>
      <c r="AE37" s="4">
        <f>[2]Kaikki_autot!AG140</f>
        <v>2348197.5888183117</v>
      </c>
      <c r="AF37" s="4">
        <f>[2]Kaikki_autot!AH140</f>
        <v>2348389.8066133535</v>
      </c>
      <c r="AG37" s="4">
        <f>[2]Kaikki_autot!AI140</f>
        <v>2348069.4589914745</v>
      </c>
      <c r="AH37" s="21">
        <f>[2]Kaikki_autot!AJ140</f>
        <v>0</v>
      </c>
      <c r="AI37" s="21">
        <f>[2]Kaikki_autot!AK140</f>
        <v>0</v>
      </c>
      <c r="AJ37" s="21">
        <f>[2]Kaikki_autot!AL140</f>
        <v>0</v>
      </c>
      <c r="AK37" s="21">
        <f>[2]Kaikki_autot!AM140</f>
        <v>0</v>
      </c>
      <c r="AL37" s="21">
        <f>[2]Kaikki_autot!AN140</f>
        <v>0</v>
      </c>
      <c r="AM37" s="21">
        <f>[2]Kaikki_autot!AO140</f>
        <v>0</v>
      </c>
      <c r="AN37" s="21">
        <f>[2]Kaikki_autot!AP140</f>
        <v>0</v>
      </c>
      <c r="AO37" s="21">
        <f>[2]Kaikki_autot!AQ140</f>
        <v>0</v>
      </c>
      <c r="AP37" s="21">
        <f>[2]Kaikki_autot!AR140</f>
        <v>0</v>
      </c>
      <c r="AQ37" s="27">
        <f>[2]Kaikki_autot!AS140</f>
        <v>0</v>
      </c>
    </row>
    <row r="38" spans="2:43" x14ac:dyDescent="0.35">
      <c r="D38" s="2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21"/>
      <c r="AI38" s="21"/>
      <c r="AJ38" s="21"/>
      <c r="AK38" s="21"/>
      <c r="AL38" s="21"/>
      <c r="AM38" s="21"/>
      <c r="AN38" s="21"/>
      <c r="AO38" s="21"/>
      <c r="AP38" s="21"/>
      <c r="AQ38" s="27"/>
    </row>
    <row r="39" spans="2:43" x14ac:dyDescent="0.35">
      <c r="D39" s="2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21"/>
      <c r="AI39" s="21"/>
      <c r="AJ39" s="21"/>
      <c r="AK39" s="21"/>
      <c r="AL39" s="21"/>
      <c r="AM39" s="21"/>
      <c r="AN39" s="21"/>
      <c r="AO39" s="21"/>
      <c r="AP39" s="21"/>
      <c r="AQ39" s="27"/>
    </row>
    <row r="40" spans="2:43" x14ac:dyDescent="0.35">
      <c r="B40" s="1" t="s">
        <v>106</v>
      </c>
      <c r="D40" t="str">
        <f>[3]Kaikki_autot!F124</f>
        <v xml:space="preserve">CO2 [t/a] </v>
      </c>
    </row>
    <row r="41" spans="2:43" x14ac:dyDescent="0.35">
      <c r="E41" s="1">
        <f>[3]Kaikki_autot!G125</f>
        <v>2012</v>
      </c>
      <c r="F41" s="1">
        <f>[3]Kaikki_autot!H125</f>
        <v>2013</v>
      </c>
      <c r="G41" s="1">
        <f>[3]Kaikki_autot!I125</f>
        <v>2014</v>
      </c>
      <c r="H41" s="1">
        <f>[3]Kaikki_autot!J125</f>
        <v>2015</v>
      </c>
      <c r="I41" s="1">
        <f>[3]Kaikki_autot!K125</f>
        <v>2016</v>
      </c>
      <c r="J41" s="1">
        <f>[3]Kaikki_autot!L125</f>
        <v>2017</v>
      </c>
      <c r="K41" s="1">
        <f>[3]Kaikki_autot!M125</f>
        <v>2018</v>
      </c>
      <c r="L41" s="1">
        <f>[3]Kaikki_autot!N125</f>
        <v>2019</v>
      </c>
      <c r="M41" s="1">
        <f>[3]Kaikki_autot!O125</f>
        <v>2020</v>
      </c>
      <c r="N41" s="1">
        <f>[3]Kaikki_autot!P125</f>
        <v>2021</v>
      </c>
      <c r="O41" s="1">
        <f>[3]Kaikki_autot!Q125</f>
        <v>2022</v>
      </c>
      <c r="P41" s="1">
        <f>[3]Kaikki_autot!R125</f>
        <v>2023</v>
      </c>
      <c r="Q41" s="1">
        <f>[3]Kaikki_autot!S125</f>
        <v>2024</v>
      </c>
      <c r="R41" s="1">
        <f>[3]Kaikki_autot!T125</f>
        <v>2025</v>
      </c>
      <c r="S41" s="1">
        <f>[3]Kaikki_autot!U125</f>
        <v>2026</v>
      </c>
      <c r="T41" s="1">
        <f>[3]Kaikki_autot!V125</f>
        <v>2027</v>
      </c>
      <c r="U41" s="1">
        <f>[3]Kaikki_autot!W125</f>
        <v>2028</v>
      </c>
      <c r="V41" s="1">
        <f>[3]Kaikki_autot!X125</f>
        <v>2029</v>
      </c>
      <c r="W41" s="1">
        <f>[3]Kaikki_autot!Y125</f>
        <v>2030</v>
      </c>
      <c r="X41" s="1">
        <f>[3]Kaikki_autot!Z125</f>
        <v>2031</v>
      </c>
      <c r="Y41" s="1">
        <f>[3]Kaikki_autot!AA125</f>
        <v>2032</v>
      </c>
      <c r="Z41" s="1">
        <f>[3]Kaikki_autot!AB125</f>
        <v>2033</v>
      </c>
      <c r="AA41" s="1">
        <f>[3]Kaikki_autot!AC125</f>
        <v>2034</v>
      </c>
      <c r="AB41" s="1">
        <f>[3]Kaikki_autot!AD125</f>
        <v>2035</v>
      </c>
      <c r="AC41" s="1">
        <f>[3]Kaikki_autot!AE125</f>
        <v>2036</v>
      </c>
      <c r="AD41" s="1">
        <f>[3]Kaikki_autot!AF125</f>
        <v>2037</v>
      </c>
      <c r="AE41" s="1">
        <f>[3]Kaikki_autot!AG125</f>
        <v>2038</v>
      </c>
      <c r="AF41" s="1">
        <f>[3]Kaikki_autot!AH125</f>
        <v>2039</v>
      </c>
      <c r="AG41" s="1">
        <f>[3]Kaikki_autot!AI125</f>
        <v>2040</v>
      </c>
      <c r="AH41" s="1">
        <f>[3]Kaikki_autot!AJ125</f>
        <v>2041</v>
      </c>
      <c r="AI41" s="1">
        <f>[3]Kaikki_autot!AK125</f>
        <v>2042</v>
      </c>
      <c r="AJ41" s="1">
        <f>[3]Kaikki_autot!AL125</f>
        <v>2043</v>
      </c>
      <c r="AK41" s="1">
        <f>[3]Kaikki_autot!AM125</f>
        <v>2044</v>
      </c>
      <c r="AL41" s="1">
        <f>[3]Kaikki_autot!AN125</f>
        <v>2045</v>
      </c>
      <c r="AM41" s="1">
        <f>[3]Kaikki_autot!AO125</f>
        <v>2046</v>
      </c>
      <c r="AN41" s="1">
        <f>[3]Kaikki_autot!AP125</f>
        <v>2047</v>
      </c>
      <c r="AO41" s="1">
        <f>[3]Kaikki_autot!AQ125</f>
        <v>2048</v>
      </c>
      <c r="AP41" s="1">
        <f>[3]Kaikki_autot!AR125</f>
        <v>2049</v>
      </c>
      <c r="AQ41" s="1">
        <f>[3]Kaikki_autot!AS125</f>
        <v>2050</v>
      </c>
    </row>
    <row r="42" spans="2:43" x14ac:dyDescent="0.35">
      <c r="B42" t="s">
        <v>110</v>
      </c>
      <c r="D42" t="str">
        <f>[3]Kaikki_autot!F126</f>
        <v>Henkilöautot</v>
      </c>
      <c r="E42" s="4">
        <f>[3]Kaikki_autot!G126</f>
        <v>6484529.230664188</v>
      </c>
      <c r="F42" s="4">
        <f>[3]Kaikki_autot!H126</f>
        <v>6404922.1173669947</v>
      </c>
      <c r="G42" s="4">
        <f>[3]Kaikki_autot!I126</f>
        <v>6106432.9157306161</v>
      </c>
      <c r="H42" s="4">
        <f>[3]Kaikki_autot!J126</f>
        <v>6034825.3737390088</v>
      </c>
      <c r="I42" s="4">
        <f>[3]Kaikki_autot!K126</f>
        <v>6262572.4296846781</v>
      </c>
      <c r="J42" s="4">
        <f>[3]Kaikki_autot!L126</f>
        <v>5893920.6172628058</v>
      </c>
      <c r="K42" s="4">
        <f>[3]Kaikki_autot!M126</f>
        <v>5856113.2984793475</v>
      </c>
      <c r="L42" s="4">
        <f>[3]Kaikki_autot!N126</f>
        <v>5691699.5640507052</v>
      </c>
      <c r="M42" s="4">
        <f>[3]Kaikki_autot!O126</f>
        <v>5663330.4887138195</v>
      </c>
      <c r="N42" s="4">
        <f>[3]Kaikki_autot!P126</f>
        <v>5418704.3863150915</v>
      </c>
      <c r="O42" s="4">
        <f>[3]Kaikki_autot!Q126</f>
        <v>5287137.8249144861</v>
      </c>
      <c r="P42" s="4">
        <f>[3]Kaikki_autot!R126</f>
        <v>5139254.1034154277</v>
      </c>
      <c r="Q42" s="4">
        <f>[3]Kaikki_autot!S126</f>
        <v>4980422.7528391713</v>
      </c>
      <c r="R42" s="4">
        <f>[3]Kaikki_autot!T126</f>
        <v>4824343.5205711648</v>
      </c>
      <c r="S42" s="4">
        <f>[3]Kaikki_autot!U126</f>
        <v>4675416.4993121549</v>
      </c>
      <c r="T42" s="4">
        <f>[3]Kaikki_autot!V126</f>
        <v>4526177.3292997805</v>
      </c>
      <c r="U42" s="4">
        <f>[3]Kaikki_autot!W126</f>
        <v>4375925.1708485913</v>
      </c>
      <c r="V42" s="4">
        <f>[3]Kaikki_autot!X126</f>
        <v>4229693.2300632261</v>
      </c>
      <c r="W42" s="4">
        <f>[3]Kaikki_autot!Y126</f>
        <v>4124756.1973017636</v>
      </c>
      <c r="X42" s="4">
        <f>[3]Kaikki_autot!Z126</f>
        <v>3984903.3509852276</v>
      </c>
      <c r="Y42" s="4">
        <f>[3]Kaikki_autot!AA126</f>
        <v>3850743.7059368757</v>
      </c>
      <c r="Z42" s="4">
        <f>[3]Kaikki_autot!AB126</f>
        <v>3724568.1463443581</v>
      </c>
      <c r="AA42" s="4">
        <f>[3]Kaikki_autot!AC126</f>
        <v>3604668.6302287746</v>
      </c>
      <c r="AB42" s="4">
        <f>[3]Kaikki_autot!AD126</f>
        <v>3488550.8181366343</v>
      </c>
      <c r="AC42" s="4">
        <f>[3]Kaikki_autot!AE126</f>
        <v>3388141.3885334842</v>
      </c>
      <c r="AD42" s="4">
        <f>[3]Kaikki_autot!AF126</f>
        <v>3293101.9184311097</v>
      </c>
      <c r="AE42" s="4">
        <f>[3]Kaikki_autot!AG126</f>
        <v>3200474.6594633232</v>
      </c>
      <c r="AF42" s="4">
        <f>[3]Kaikki_autot!AH126</f>
        <v>3111142.1090434687</v>
      </c>
      <c r="AG42" s="4">
        <f>[3]Kaikki_autot!AI126</f>
        <v>3024897.4968481297</v>
      </c>
      <c r="AH42" s="4">
        <f>[3]Kaikki_autot!AJ126</f>
        <v>2921500.5052876915</v>
      </c>
      <c r="AI42" s="4">
        <f>[3]Kaikki_autot!AK126</f>
        <v>2821685.5380889834</v>
      </c>
      <c r="AJ42" s="4">
        <f>[3]Kaikki_autot!AL126</f>
        <v>2724220.2087180223</v>
      </c>
      <c r="AK42" s="4">
        <f>[3]Kaikki_autot!AM126</f>
        <v>2629501.7701066434</v>
      </c>
      <c r="AL42" s="4">
        <f>[3]Kaikki_autot!AN126</f>
        <v>2537377.0456965757</v>
      </c>
      <c r="AM42" s="4">
        <f>[3]Kaikki_autot!AO126</f>
        <v>2451035.0472773211</v>
      </c>
      <c r="AN42" s="4">
        <f>[3]Kaikki_autot!AP126</f>
        <v>2365346.4212061465</v>
      </c>
      <c r="AO42" s="4">
        <f>[3]Kaikki_autot!AQ126</f>
        <v>2280057.8868119922</v>
      </c>
      <c r="AP42" s="4">
        <f>[3]Kaikki_autot!AR126</f>
        <v>2194796.5317017185</v>
      </c>
      <c r="AQ42" s="4">
        <f>[3]Kaikki_autot!AS126</f>
        <v>2109347.3243386806</v>
      </c>
    </row>
    <row r="43" spans="2:43" x14ac:dyDescent="0.35">
      <c r="B43" t="s">
        <v>109</v>
      </c>
      <c r="D43" t="str">
        <f>[3]Kaikki_autot!F127</f>
        <v>Pakettiautot</v>
      </c>
      <c r="E43" s="4">
        <f>[3]Kaikki_autot!G127</f>
        <v>957983.01864512288</v>
      </c>
      <c r="F43" s="4">
        <f>[3]Kaikki_autot!H127</f>
        <v>931537.46566462645</v>
      </c>
      <c r="G43" s="4">
        <f>[3]Kaikki_autot!I127</f>
        <v>784687.76374725113</v>
      </c>
      <c r="H43" s="4">
        <f>[3]Kaikki_autot!J127</f>
        <v>837624.9582451639</v>
      </c>
      <c r="I43" s="4">
        <f>[3]Kaikki_autot!K127</f>
        <v>963831.17632090894</v>
      </c>
      <c r="J43" s="4">
        <f>[3]Kaikki_autot!L127</f>
        <v>885864.4767764149</v>
      </c>
      <c r="K43" s="4">
        <f>[3]Kaikki_autot!M127</f>
        <v>900256.77954618295</v>
      </c>
      <c r="L43" s="4">
        <f>[3]Kaikki_autot!N127</f>
        <v>825805.99297655444</v>
      </c>
      <c r="M43" s="4">
        <f>[3]Kaikki_autot!O127</f>
        <v>809622.76970471279</v>
      </c>
      <c r="N43" s="4">
        <f>[3]Kaikki_autot!P127</f>
        <v>723716.80308824056</v>
      </c>
      <c r="O43" s="4">
        <f>[3]Kaikki_autot!Q127</f>
        <v>687581.47531828471</v>
      </c>
      <c r="P43" s="4">
        <f>[3]Kaikki_autot!R127</f>
        <v>650136.34737747104</v>
      </c>
      <c r="Q43" s="4">
        <f>[3]Kaikki_autot!S127</f>
        <v>612412.67174113786</v>
      </c>
      <c r="R43" s="4">
        <f>[3]Kaikki_autot!T127</f>
        <v>578850.45477621979</v>
      </c>
      <c r="S43" s="4">
        <f>[3]Kaikki_autot!U127</f>
        <v>542814.43121806032</v>
      </c>
      <c r="T43" s="4">
        <f>[3]Kaikki_autot!V127</f>
        <v>507972.22214170004</v>
      </c>
      <c r="U43" s="4">
        <f>[3]Kaikki_autot!W127</f>
        <v>473470.4325396943</v>
      </c>
      <c r="V43" s="4">
        <f>[3]Kaikki_autot!X127</f>
        <v>440961.52499681461</v>
      </c>
      <c r="W43" s="4">
        <f>[3]Kaikki_autot!Y127</f>
        <v>425746.30666592024</v>
      </c>
      <c r="X43" s="4">
        <f>[3]Kaikki_autot!Z127</f>
        <v>413070.51406667248</v>
      </c>
      <c r="Y43" s="4">
        <f>[3]Kaikki_autot!AA127</f>
        <v>400052.06175359106</v>
      </c>
      <c r="Z43" s="4">
        <f>[3]Kaikki_autot!AB127</f>
        <v>388222.15776819084</v>
      </c>
      <c r="AA43" s="4">
        <f>[3]Kaikki_autot!AC127</f>
        <v>376899.17615200544</v>
      </c>
      <c r="AB43" s="4">
        <f>[3]Kaikki_autot!AD127</f>
        <v>365311.62349189067</v>
      </c>
      <c r="AC43" s="4">
        <f>[3]Kaikki_autot!AE127</f>
        <v>354555.47209635435</v>
      </c>
      <c r="AD43" s="4">
        <f>[3]Kaikki_autot!AF127</f>
        <v>344729.92915210326</v>
      </c>
      <c r="AE43" s="4">
        <f>[3]Kaikki_autot!AG127</f>
        <v>334620.21597082738</v>
      </c>
      <c r="AF43" s="4">
        <f>[3]Kaikki_autot!AH127</f>
        <v>324807.62264838617</v>
      </c>
      <c r="AG43" s="4">
        <f>[3]Kaikki_autot!AI127</f>
        <v>315275.75769629888</v>
      </c>
      <c r="AH43" s="4">
        <f>[3]Kaikki_autot!AJ127</f>
        <v>308495.40978772758</v>
      </c>
      <c r="AI43" s="4">
        <f>[3]Kaikki_autot!AK127</f>
        <v>300834.34441346442</v>
      </c>
      <c r="AJ43" s="4">
        <f>[3]Kaikki_autot!AL127</f>
        <v>293237.79039862711</v>
      </c>
      <c r="AK43" s="4">
        <f>[3]Kaikki_autot!AM127</f>
        <v>286192.55707894411</v>
      </c>
      <c r="AL43" s="4">
        <f>[3]Kaikki_autot!AN127</f>
        <v>279297.38229565148</v>
      </c>
      <c r="AM43" s="4">
        <f>[3]Kaikki_autot!AO127</f>
        <v>273323.69437190454</v>
      </c>
      <c r="AN43" s="4">
        <f>[3]Kaikki_autot!AP127</f>
        <v>267354.28944447968</v>
      </c>
      <c r="AO43" s="4">
        <f>[3]Kaikki_autot!AQ127</f>
        <v>261384.1912656411</v>
      </c>
      <c r="AP43" s="4">
        <f>[3]Kaikki_autot!AR127</f>
        <v>255391.40524009289</v>
      </c>
      <c r="AQ43" s="4">
        <f>[3]Kaikki_autot!AS127</f>
        <v>249495.52468060073</v>
      </c>
    </row>
    <row r="44" spans="2:43" x14ac:dyDescent="0.35">
      <c r="B44" t="s">
        <v>120</v>
      </c>
      <c r="D44" t="str">
        <f>[3]Kaikki_autot!F128</f>
        <v>Linja-autot</v>
      </c>
      <c r="E44" s="4">
        <f>[3]Kaikki_autot!G128</f>
        <v>544245.2237466668</v>
      </c>
      <c r="F44" s="4">
        <f>[3]Kaikki_autot!H128</f>
        <v>533877.70188140508</v>
      </c>
      <c r="G44" s="4">
        <f>[3]Kaikki_autot!I128</f>
        <v>473601.82251831773</v>
      </c>
      <c r="H44" s="4">
        <f>[3]Kaikki_autot!J128</f>
        <v>488038.85622292204</v>
      </c>
      <c r="I44" s="4">
        <f>[3]Kaikki_autot!K128</f>
        <v>565027.06005172664</v>
      </c>
      <c r="J44" s="4">
        <f>[3]Kaikki_autot!L128</f>
        <v>512385.78370129981</v>
      </c>
      <c r="K44" s="4">
        <f>[3]Kaikki_autot!M128</f>
        <v>509710.09212736151</v>
      </c>
      <c r="L44" s="4">
        <f>[3]Kaikki_autot!N128</f>
        <v>481381.06827225292</v>
      </c>
      <c r="M44" s="4">
        <f>[3]Kaikki_autot!O128</f>
        <v>480741.98947944609</v>
      </c>
      <c r="N44" s="4">
        <f>[3]Kaikki_autot!P128</f>
        <v>440747.81487829774</v>
      </c>
      <c r="O44" s="4">
        <f>[3]Kaikki_autot!Q128</f>
        <v>428358.44371579844</v>
      </c>
      <c r="P44" s="4">
        <f>[3]Kaikki_autot!R128</f>
        <v>412993.25851427892</v>
      </c>
      <c r="Q44" s="4">
        <f>[3]Kaikki_autot!S128</f>
        <v>395499.85915341845</v>
      </c>
      <c r="R44" s="4">
        <f>[3]Kaikki_autot!T128</f>
        <v>378422.48883374297</v>
      </c>
      <c r="S44" s="4">
        <f>[3]Kaikki_autot!U128</f>
        <v>360666.82544253283</v>
      </c>
      <c r="T44" s="4">
        <f>[3]Kaikki_autot!V128</f>
        <v>342631.93310720485</v>
      </c>
      <c r="U44" s="4">
        <f>[3]Kaikki_autot!W128</f>
        <v>323891.26074064459</v>
      </c>
      <c r="V44" s="4">
        <f>[3]Kaikki_autot!X128</f>
        <v>306525.98157516716</v>
      </c>
      <c r="W44" s="4">
        <f>[3]Kaikki_autot!Y128</f>
        <v>301403.90873924061</v>
      </c>
      <c r="X44" s="4">
        <f>[3]Kaikki_autot!Z128</f>
        <v>294774.31793722388</v>
      </c>
      <c r="Y44" s="4">
        <f>[3]Kaikki_autot!AA128</f>
        <v>287640.34831500059</v>
      </c>
      <c r="Z44" s="4">
        <f>[3]Kaikki_autot!AB128</f>
        <v>281055.53212445806</v>
      </c>
      <c r="AA44" s="4">
        <f>[3]Kaikki_autot!AC128</f>
        <v>274570.83137152903</v>
      </c>
      <c r="AB44" s="4">
        <f>[3]Kaikki_autot!AD128</f>
        <v>267794.29239328875</v>
      </c>
      <c r="AC44" s="4">
        <f>[3]Kaikki_autot!AE128</f>
        <v>261855.80568124406</v>
      </c>
      <c r="AD44" s="4">
        <f>[3]Kaikki_autot!AF128</f>
        <v>256518.60263415682</v>
      </c>
      <c r="AE44" s="4">
        <f>[3]Kaikki_autot!AG128</f>
        <v>250967.58077229219</v>
      </c>
      <c r="AF44" s="4">
        <f>[3]Kaikki_autot!AH128</f>
        <v>245589.16954562647</v>
      </c>
      <c r="AG44" s="4">
        <f>[3]Kaikki_autot!AI128</f>
        <v>240079.51304035392</v>
      </c>
      <c r="AH44" s="4">
        <f>[3]Kaikki_autot!AJ128</f>
        <v>237028.61433214738</v>
      </c>
      <c r="AI44" s="4">
        <f>[3]Kaikki_autot!AK128</f>
        <v>233690.9165099136</v>
      </c>
      <c r="AJ44" s="4">
        <f>[3]Kaikki_autot!AL128</f>
        <v>229890.7408653337</v>
      </c>
      <c r="AK44" s="4">
        <f>[3]Kaikki_autot!AM128</f>
        <v>226043.1291687747</v>
      </c>
      <c r="AL44" s="4">
        <f>[3]Kaikki_autot!AN128</f>
        <v>222313.64235350679</v>
      </c>
      <c r="AM44" s="4">
        <f>[3]Kaikki_autot!AO128</f>
        <v>219453.97715777426</v>
      </c>
      <c r="AN44" s="4">
        <f>[3]Kaikki_autot!AP128</f>
        <v>216643.31448602059</v>
      </c>
      <c r="AO44" s="4">
        <f>[3]Kaikki_autot!AQ128</f>
        <v>213872.3366291289</v>
      </c>
      <c r="AP44" s="4">
        <f>[3]Kaikki_autot!AR128</f>
        <v>211138.42389206617</v>
      </c>
      <c r="AQ44" s="4">
        <f>[3]Kaikki_autot!AS128</f>
        <v>208439.08256042493</v>
      </c>
    </row>
    <row r="45" spans="2:43" x14ac:dyDescent="0.35">
      <c r="B45" s="4">
        <f>summary!T15</f>
        <v>410442.51419670228</v>
      </c>
      <c r="C45" s="39" t="s">
        <v>121</v>
      </c>
      <c r="D45" t="str">
        <f>[3]Kaikki_autot!F129</f>
        <v>KAIP</v>
      </c>
      <c r="E45" s="4">
        <f>[3]Kaikki_autot!G129</f>
        <v>1721896.3265401851</v>
      </c>
      <c r="F45" s="4">
        <f>[3]Kaikki_autot!H129</f>
        <v>1717280.0511986173</v>
      </c>
      <c r="G45" s="4">
        <f>[3]Kaikki_autot!I129</f>
        <v>1605170.2797190549</v>
      </c>
      <c r="H45" s="4">
        <f>[3]Kaikki_autot!J129</f>
        <v>1225360.4793273206</v>
      </c>
      <c r="I45" s="4">
        <f>[3]Kaikki_autot!K129</f>
        <v>1466469.9439702614</v>
      </c>
      <c r="J45" s="4">
        <f>[3]Kaikki_autot!L129</f>
        <v>1236664.2280081222</v>
      </c>
      <c r="K45" s="4">
        <f>[3]Kaikki_autot!M129</f>
        <v>1278916.834669238</v>
      </c>
      <c r="L45" s="4">
        <f>[3]Kaikki_autot!N129</f>
        <v>1216359.8799497273</v>
      </c>
      <c r="M45" s="4">
        <f>[3]Kaikki_autot!O129</f>
        <v>1246038.7665135043</v>
      </c>
      <c r="N45" s="4">
        <f>[3]Kaikki_autot!P129</f>
        <v>1156780.6755313382</v>
      </c>
      <c r="O45" s="4">
        <f>[3]Kaikki_autot!Q129</f>
        <v>1140393.6395056155</v>
      </c>
      <c r="P45" s="4">
        <f>[3]Kaikki_autot!R129</f>
        <v>1116537.0129717351</v>
      </c>
      <c r="Q45" s="4">
        <f>[3]Kaikki_autot!S129</f>
        <v>1086828.2284926123</v>
      </c>
      <c r="R45" s="4">
        <f>[3]Kaikki_autot!T129</f>
        <v>1057766.144688515</v>
      </c>
      <c r="S45" s="4">
        <f>[3]Kaikki_autot!U129</f>
        <v>1025299.1948618279</v>
      </c>
      <c r="T45" s="4">
        <f>[3]Kaikki_autot!V129</f>
        <v>990716.37912494224</v>
      </c>
      <c r="U45" s="4">
        <f>[3]Kaikki_autot!W129</f>
        <v>952528.076017946</v>
      </c>
      <c r="V45" s="4">
        <f>[3]Kaikki_autot!X129</f>
        <v>914120.90301403019</v>
      </c>
      <c r="W45" s="4">
        <f>[3]Kaikki_autot!Y129</f>
        <v>908939.24599802285</v>
      </c>
      <c r="X45" s="4">
        <f>[3]Kaikki_autot!Z129</f>
        <v>899848.22472080903</v>
      </c>
      <c r="Y45" s="4">
        <f>[3]Kaikki_autot!AA129</f>
        <v>892065.20354448841</v>
      </c>
      <c r="Z45" s="4">
        <f>[3]Kaikki_autot!AB129</f>
        <v>885332.31195381004</v>
      </c>
      <c r="AA45" s="4">
        <f>[3]Kaikki_autot!AC129</f>
        <v>878194.79940554593</v>
      </c>
      <c r="AB45" s="4">
        <f>[3]Kaikki_autot!AD129</f>
        <v>869284.95028943871</v>
      </c>
      <c r="AC45" s="4">
        <f>[3]Kaikki_autot!AE129</f>
        <v>854651.39282444632</v>
      </c>
      <c r="AD45" s="4">
        <f>[3]Kaikki_autot!AF129</f>
        <v>841336.69472768891</v>
      </c>
      <c r="AE45" s="4">
        <f>[3]Kaikki_autot!AG129</f>
        <v>826595.25241797534</v>
      </c>
      <c r="AF45" s="4">
        <f>[3]Kaikki_autot!AH129</f>
        <v>812009.86260976281</v>
      </c>
      <c r="AG45" s="4">
        <f>[3]Kaikki_autot!AI129</f>
        <v>797682.31575233093</v>
      </c>
      <c r="AH45" s="4">
        <f>[3]Kaikki_autot!AJ129</f>
        <v>786301.34049280873</v>
      </c>
      <c r="AI45" s="4">
        <f>[3]Kaikki_autot!AK129</f>
        <v>773739.0401836785</v>
      </c>
      <c r="AJ45" s="4">
        <f>[3]Kaikki_autot!AL129</f>
        <v>761435.76796104445</v>
      </c>
      <c r="AK45" s="4">
        <f>[3]Kaikki_autot!AM129</f>
        <v>750690.2570082969</v>
      </c>
      <c r="AL45" s="4">
        <f>[3]Kaikki_autot!AN129</f>
        <v>740165.73063491401</v>
      </c>
      <c r="AM45" s="4">
        <f>[3]Kaikki_autot!AO129</f>
        <v>731427.251785108</v>
      </c>
      <c r="AN45" s="4">
        <f>[3]Kaikki_autot!AP129</f>
        <v>722822.24971664464</v>
      </c>
      <c r="AO45" s="4">
        <f>[3]Kaikki_autot!AQ129</f>
        <v>714306.11640094349</v>
      </c>
      <c r="AP45" s="4">
        <f>[3]Kaikki_autot!AR129</f>
        <v>705842.68594273343</v>
      </c>
      <c r="AQ45" s="4">
        <f>[3]Kaikki_autot!AS129</f>
        <v>697403.98135561834</v>
      </c>
    </row>
    <row r="46" spans="2:43" x14ac:dyDescent="0.35">
      <c r="D46" t="str">
        <f>[3]Kaikki_autot!F130</f>
        <v>KAP</v>
      </c>
      <c r="E46" s="4">
        <f>[3]Kaikki_autot!G130</f>
        <v>2432243.1416867129</v>
      </c>
      <c r="F46" s="4">
        <f>[3]Kaikki_autot!H130</f>
        <v>2398596.9271740383</v>
      </c>
      <c r="G46" s="4">
        <f>[3]Kaikki_autot!I130</f>
        <v>2134406.4696192043</v>
      </c>
      <c r="H46" s="4">
        <f>[3]Kaikki_autot!J130</f>
        <v>1971895.0046338672</v>
      </c>
      <c r="I46" s="4">
        <f>[3]Kaikki_autot!K130</f>
        <v>2357120.0673722527</v>
      </c>
      <c r="J46" s="4">
        <f>[3]Kaikki_autot!L130</f>
        <v>2172446.5571437809</v>
      </c>
      <c r="K46" s="4">
        <f>[3]Kaikki_autot!M130</f>
        <v>2243941.5884600258</v>
      </c>
      <c r="L46" s="4">
        <f>[3]Kaikki_autot!N130</f>
        <v>2081789.5149601102</v>
      </c>
      <c r="M46" s="4">
        <f>[3]Kaikki_autot!O130</f>
        <v>2088530.0542064148</v>
      </c>
      <c r="N46" s="4">
        <f>[3]Kaikki_autot!P130</f>
        <v>1926844.4341191375</v>
      </c>
      <c r="O46" s="4">
        <f>[3]Kaikki_autot!Q130</f>
        <v>1887264.5325482241</v>
      </c>
      <c r="P46" s="4">
        <f>[3]Kaikki_autot!R130</f>
        <v>1835392.6170470994</v>
      </c>
      <c r="Q46" s="4">
        <f>[3]Kaikki_autot!S130</f>
        <v>1774268.0137649926</v>
      </c>
      <c r="R46" s="4">
        <f>[3]Kaikki_autot!T130</f>
        <v>1714716.3217112876</v>
      </c>
      <c r="S46" s="4">
        <f>[3]Kaikki_autot!U130</f>
        <v>1649036.9111610847</v>
      </c>
      <c r="T46" s="4">
        <f>[3]Kaikki_autot!V130</f>
        <v>1580886.9448320905</v>
      </c>
      <c r="U46" s="4">
        <f>[3]Kaikki_autot!W130</f>
        <v>1508047.9045132035</v>
      </c>
      <c r="V46" s="4">
        <f>[3]Kaikki_autot!X130</f>
        <v>1435989.6681265142</v>
      </c>
      <c r="W46" s="4">
        <f>[3]Kaikki_autot!Y130</f>
        <v>1416438.7498901293</v>
      </c>
      <c r="X46" s="4">
        <f>[3]Kaikki_autot!Z130</f>
        <v>1397701.4286246079</v>
      </c>
      <c r="Y46" s="4">
        <f>[3]Kaikki_autot!AA130</f>
        <v>1380489.7572547847</v>
      </c>
      <c r="Z46" s="4">
        <f>[3]Kaikki_autot!AB130</f>
        <v>1364752.5707244375</v>
      </c>
      <c r="AA46" s="4">
        <f>[3]Kaikki_autot!AC130</f>
        <v>1348302.7200059881</v>
      </c>
      <c r="AB46" s="4">
        <f>[3]Kaikki_autot!AD130</f>
        <v>1329163.9944149312</v>
      </c>
      <c r="AC46" s="4">
        <f>[3]Kaikki_autot!AE130</f>
        <v>1313766.1538472378</v>
      </c>
      <c r="AD46" s="4">
        <f>[3]Kaikki_autot!AF130</f>
        <v>1300203.4165520796</v>
      </c>
      <c r="AE46" s="4">
        <f>[3]Kaikki_autot!AG130</f>
        <v>1284445.0324660281</v>
      </c>
      <c r="AF46" s="4">
        <f>[3]Kaikki_autot!AH130</f>
        <v>1268889.6561250715</v>
      </c>
      <c r="AG46" s="4">
        <f>[3]Kaikki_autot!AI130</f>
        <v>1253733.6583242966</v>
      </c>
      <c r="AH46" s="4">
        <f>[3]Kaikki_autot!AJ130</f>
        <v>1244923.4203956109</v>
      </c>
      <c r="AI46" s="4">
        <f>[3]Kaikki_autot!AK130</f>
        <v>1234383.955876125</v>
      </c>
      <c r="AJ46" s="4">
        <f>[3]Kaikki_autot!AL130</f>
        <v>1224271.6155976953</v>
      </c>
      <c r="AK46" s="4">
        <f>[3]Kaikki_autot!AM130</f>
        <v>1216500.6406359547</v>
      </c>
      <c r="AL46" s="4">
        <f>[3]Kaikki_autot!AN130</f>
        <v>1209115.6200125914</v>
      </c>
      <c r="AM46" s="4">
        <f>[3]Kaikki_autot!AO130</f>
        <v>1202060.7398716861</v>
      </c>
      <c r="AN46" s="4">
        <f>[3]Kaikki_autot!AP130</f>
        <v>1195256.0200268382</v>
      </c>
      <c r="AO46" s="4">
        <f>[3]Kaikki_autot!AQ130</f>
        <v>1188620.0207552067</v>
      </c>
      <c r="AP46" s="4">
        <f>[3]Kaikki_autot!AR130</f>
        <v>1182083.5586722204</v>
      </c>
      <c r="AQ46" s="4">
        <f>[3]Kaikki_autot!AS130</f>
        <v>1175589.9359697101</v>
      </c>
    </row>
    <row r="47" spans="2:43" x14ac:dyDescent="0.35">
      <c r="D47" s="1" t="str">
        <f>[3]Kaikki_autot!F131</f>
        <v>YHTEENSÄ</v>
      </c>
      <c r="E47" s="7">
        <f>[3]Kaikki_autot!G131</f>
        <v>12140896.941282876</v>
      </c>
      <c r="F47" s="7">
        <f>[3]Kaikki_autot!H131</f>
        <v>11986214.263285682</v>
      </c>
      <c r="G47" s="7">
        <f>[3]Kaikki_autot!I131</f>
        <v>11104299.251334444</v>
      </c>
      <c r="H47" s="7">
        <f>[3]Kaikki_autot!J131</f>
        <v>10557744.672168281</v>
      </c>
      <c r="I47" s="7">
        <f>[3]Kaikki_autot!K131</f>
        <v>11615020.677399827</v>
      </c>
      <c r="J47" s="7">
        <f>[3]Kaikki_autot!L131</f>
        <v>10701281.662892424</v>
      </c>
      <c r="K47" s="7">
        <f>[3]Kaikki_autot!M131</f>
        <v>10788938.593282156</v>
      </c>
      <c r="L47" s="7">
        <f>[3]Kaikki_autot!N131</f>
        <v>10297036.02020935</v>
      </c>
      <c r="M47" s="7">
        <f>[3]Kaikki_autot!O131</f>
        <v>10288264.068617897</v>
      </c>
      <c r="N47" s="7">
        <f>[3]Kaikki_autot!P131</f>
        <v>9666794.1139321048</v>
      </c>
      <c r="O47" s="7">
        <f>[3]Kaikki_autot!Q131</f>
        <v>9430735.9160024095</v>
      </c>
      <c r="P47" s="7">
        <f>[3]Kaikki_autot!R131</f>
        <v>9154313.339326011</v>
      </c>
      <c r="Q47" s="7">
        <f>[3]Kaikki_autot!S131</f>
        <v>8849431.5259913336</v>
      </c>
      <c r="R47" s="7">
        <f>[3]Kaikki_autot!T131</f>
        <v>8554098.9305809308</v>
      </c>
      <c r="S47" s="7">
        <f>[3]Kaikki_autot!U131</f>
        <v>8253233.8619956607</v>
      </c>
      <c r="T47" s="7">
        <f>[3]Kaikki_autot!V131</f>
        <v>7948384.8085057177</v>
      </c>
      <c r="U47" s="7">
        <f>[3]Kaikki_autot!W131</f>
        <v>7633862.8446600791</v>
      </c>
      <c r="V47" s="7">
        <f>[3]Kaikki_autot!X131</f>
        <v>7327291.3077757517</v>
      </c>
      <c r="W47" s="7">
        <f>[3]Kaikki_autot!Y131</f>
        <v>7177284.4085950768</v>
      </c>
      <c r="X47" s="7">
        <f>[3]Kaikki_autot!Z131</f>
        <v>6990297.8363345405</v>
      </c>
      <c r="Y47" s="7">
        <f>[3]Kaikki_autot!AA131</f>
        <v>6810991.0768047404</v>
      </c>
      <c r="Z47" s="7">
        <f>[3]Kaikki_autot!AB131</f>
        <v>6643930.7189152539</v>
      </c>
      <c r="AA47" s="7">
        <f>[3]Kaikki_autot!AC131</f>
        <v>6482636.1571638435</v>
      </c>
      <c r="AB47" s="7">
        <f>[3]Kaikki_autot!AD131</f>
        <v>6320105.6787261833</v>
      </c>
      <c r="AC47" s="7">
        <f>[3]Kaikki_autot!AE131</f>
        <v>6172970.2129827663</v>
      </c>
      <c r="AD47" s="7">
        <f>[3]Kaikki_autot!AF131</f>
        <v>6035890.5614971388</v>
      </c>
      <c r="AE47" s="7">
        <f>[3]Kaikki_autot!AG131</f>
        <v>5897102.7410904458</v>
      </c>
      <c r="AF47" s="7">
        <f>[3]Kaikki_autot!AH131</f>
        <v>5762438.4199723154</v>
      </c>
      <c r="AG47" s="7">
        <f>[3]Kaikki_autot!AI131</f>
        <v>5631668.7416614098</v>
      </c>
      <c r="AH47" s="7">
        <f>[3]Kaikki_autot!AJ131</f>
        <v>5498249.2902959865</v>
      </c>
      <c r="AI47" s="7">
        <f>[3]Kaikki_autot!AK131</f>
        <v>5364333.7950721653</v>
      </c>
      <c r="AJ47" s="7">
        <f>[3]Kaikki_autot!AL131</f>
        <v>5233056.1235407228</v>
      </c>
      <c r="AK47" s="7">
        <f>[3]Kaikki_autot!AM131</f>
        <v>5108928.3539986135</v>
      </c>
      <c r="AL47" s="7">
        <f>[3]Kaikki_autot!AN131</f>
        <v>4988269.4209932396</v>
      </c>
      <c r="AM47" s="7">
        <f>[3]Kaikki_autot!AO131</f>
        <v>4877300.7104637939</v>
      </c>
      <c r="AN47" s="7">
        <f>[3]Kaikki_autot!AP131</f>
        <v>4767422.2948801294</v>
      </c>
      <c r="AO47" s="7">
        <f>[3]Kaikki_autot!AQ131</f>
        <v>4658240.5518629123</v>
      </c>
      <c r="AP47" s="7">
        <f>[3]Kaikki_autot!AR131</f>
        <v>4549252.6054488318</v>
      </c>
      <c r="AQ47" s="7">
        <f>[3]Kaikki_autot!AS131</f>
        <v>4440275.8489050344</v>
      </c>
    </row>
    <row r="48" spans="2:43" x14ac:dyDescent="0.35">
      <c r="D48" t="str">
        <f>[3]Kaikki_autot!F132</f>
        <v>MP+mopot</v>
      </c>
      <c r="E48" s="4">
        <f>E11</f>
        <v>114000</v>
      </c>
      <c r="F48" s="4">
        <f t="shared" ref="F48:AQ48" si="6">F11</f>
        <v>115000</v>
      </c>
      <c r="G48" s="4">
        <f t="shared" si="6"/>
        <v>116327.32538166296</v>
      </c>
      <c r="H48" s="4">
        <f t="shared" si="6"/>
        <v>118396.8829985354</v>
      </c>
      <c r="I48" s="4">
        <f t="shared" si="6"/>
        <v>119992.19437371336</v>
      </c>
      <c r="J48" s="4">
        <f t="shared" si="6"/>
        <v>117786.13342700052</v>
      </c>
      <c r="K48" s="4">
        <f t="shared" si="6"/>
        <v>118362.80378465405</v>
      </c>
      <c r="L48" s="4">
        <f t="shared" si="6"/>
        <v>117872.4456360873</v>
      </c>
      <c r="M48" s="4">
        <f t="shared" si="6"/>
        <v>117419.10510046837</v>
      </c>
      <c r="N48" s="4">
        <f t="shared" si="6"/>
        <v>117019.22661256939</v>
      </c>
      <c r="O48" s="4">
        <f t="shared" si="6"/>
        <v>116807.54089687805</v>
      </c>
      <c r="P48" s="4">
        <f t="shared" si="6"/>
        <v>116855.74922072586</v>
      </c>
      <c r="Q48" s="4">
        <f t="shared" si="6"/>
        <v>116924.00217817258</v>
      </c>
      <c r="R48" s="4">
        <f t="shared" si="6"/>
        <v>117027.7471778084</v>
      </c>
      <c r="S48" s="4">
        <f t="shared" si="6"/>
        <v>117123.94415244987</v>
      </c>
      <c r="T48" s="4">
        <f t="shared" si="6"/>
        <v>117244.14140681671</v>
      </c>
      <c r="U48" s="4">
        <f t="shared" si="6"/>
        <v>117364.44977931122</v>
      </c>
      <c r="V48" s="4">
        <f t="shared" si="6"/>
        <v>117484.86926993344</v>
      </c>
      <c r="W48" s="4">
        <f t="shared" si="6"/>
        <v>117605.39987868334</v>
      </c>
      <c r="X48" s="4">
        <f t="shared" si="6"/>
        <v>117726.04160556088</v>
      </c>
      <c r="Y48" s="4">
        <f t="shared" si="6"/>
        <v>117858.429241645</v>
      </c>
      <c r="Z48" s="4">
        <f t="shared" si="6"/>
        <v>117990.87765987789</v>
      </c>
      <c r="AA48" s="4">
        <f t="shared" si="6"/>
        <v>118123.38686025956</v>
      </c>
      <c r="AB48" s="4">
        <f t="shared" si="6"/>
        <v>118259.63445897905</v>
      </c>
      <c r="AC48" s="4">
        <f t="shared" si="6"/>
        <v>118395.88205769857</v>
      </c>
      <c r="AD48" s="4">
        <f t="shared" si="6"/>
        <v>118523.33330050795</v>
      </c>
      <c r="AE48" s="4">
        <f t="shared" si="6"/>
        <v>118659.58089922744</v>
      </c>
      <c r="AF48" s="4">
        <f t="shared" si="6"/>
        <v>118795.82849794695</v>
      </c>
      <c r="AG48" s="4">
        <f t="shared" si="6"/>
        <v>118932.07609666647</v>
      </c>
      <c r="AH48" s="4">
        <f t="shared" si="6"/>
        <v>119068.323695386</v>
      </c>
      <c r="AI48" s="4">
        <f t="shared" si="6"/>
        <v>119204.57129410551</v>
      </c>
      <c r="AJ48" s="4">
        <f t="shared" si="6"/>
        <v>119340.81889282503</v>
      </c>
      <c r="AK48" s="4">
        <f t="shared" si="6"/>
        <v>119468.2712365302</v>
      </c>
      <c r="AL48" s="4">
        <f t="shared" si="6"/>
        <v>119604.51883524972</v>
      </c>
      <c r="AM48" s="4">
        <f t="shared" si="6"/>
        <v>119740.76643396923</v>
      </c>
      <c r="AN48" s="4">
        <f t="shared" si="6"/>
        <v>119877.01403268873</v>
      </c>
      <c r="AO48" s="4">
        <f t="shared" si="6"/>
        <v>120013.26163140826</v>
      </c>
      <c r="AP48" s="4">
        <f t="shared" si="6"/>
        <v>120140.71507583123</v>
      </c>
      <c r="AQ48" s="4">
        <f t="shared" si="6"/>
        <v>120276.96267455074</v>
      </c>
    </row>
    <row r="49" spans="2:44" x14ac:dyDescent="0.3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</row>
    <row r="50" spans="2:44" x14ac:dyDescent="0.35">
      <c r="D50" s="21" t="str">
        <f>[3]Kaikki_autot!F135</f>
        <v>MEERI 2018</v>
      </c>
      <c r="E50" s="4">
        <f>[3]Kaikki_autot!G135</f>
        <v>592651.45237552118</v>
      </c>
      <c r="F50" s="4">
        <f>[3]Kaikki_autot!H135</f>
        <v>593475.22131974727</v>
      </c>
      <c r="G50" s="4">
        <f>[3]Kaikki_autot!I135</f>
        <v>523566.19150595972</v>
      </c>
      <c r="H50" s="4">
        <f>[3]Kaikki_autot!J135</f>
        <v>524586.38256451336</v>
      </c>
      <c r="I50" s="4">
        <f>[3]Kaikki_autot!K135</f>
        <v>497880.30650571443</v>
      </c>
      <c r="J50" s="4">
        <f>[3]Kaikki_autot!L135</f>
        <v>509193.84871931857</v>
      </c>
      <c r="K50" s="4">
        <f>[3]Kaikki_autot!M135</f>
        <v>507789.89714083599</v>
      </c>
      <c r="L50" s="4">
        <f>[3]Kaikki_autot!N135</f>
        <v>503192.34442698897</v>
      </c>
      <c r="M50" s="4">
        <f>[3]Kaikki_autot!O135</f>
        <v>498791.82122593955</v>
      </c>
      <c r="N50" s="4">
        <f>[3]Kaikki_autot!P135</f>
        <v>494664.07254480454</v>
      </c>
      <c r="O50" s="4">
        <f>[3]Kaikki_autot!Q135</f>
        <v>490487.98319677898</v>
      </c>
      <c r="P50" s="4">
        <f>[3]Kaikki_autot!R135</f>
        <v>486316.83837407362</v>
      </c>
      <c r="Q50" s="4">
        <f>[3]Kaikki_autot!S135</f>
        <v>482376.58970102126</v>
      </c>
      <c r="R50" s="4">
        <f>[3]Kaikki_autot!T135</f>
        <v>478383.64604855055</v>
      </c>
      <c r="S50" s="4">
        <f>[3]Kaikki_autot!U135</f>
        <v>474364.14863102452</v>
      </c>
      <c r="T50" s="4">
        <f>[3]Kaikki_autot!V135</f>
        <v>470318.09744844277</v>
      </c>
      <c r="U50" s="4">
        <f>[3]Kaikki_autot!W135</f>
        <v>466245.49250080553</v>
      </c>
      <c r="V50" s="4">
        <f>[3]Kaikki_autot!X135</f>
        <v>462146.33378811274</v>
      </c>
      <c r="W50" s="4">
        <f>[3]Kaikki_autot!Y135</f>
        <v>458020.6213103644</v>
      </c>
      <c r="X50" s="4">
        <f>[3]Kaikki_autot!Z135</f>
        <v>453868.35506756051</v>
      </c>
      <c r="Y50" s="4">
        <f>[3]Kaikki_autot!AA135</f>
        <v>449689.53505970119</v>
      </c>
      <c r="Z50" s="4">
        <f>[3]Kaikki_autot!AB135</f>
        <v>445484.1612867862</v>
      </c>
      <c r="AA50" s="4">
        <f>[3]Kaikki_autot!AC135</f>
        <v>441252.23374881572</v>
      </c>
      <c r="AB50" s="4">
        <f>[3]Kaikki_autot!AD135</f>
        <v>436993.75244578969</v>
      </c>
      <c r="AC50" s="4">
        <f>[3]Kaikki_autot!AE135</f>
        <v>432708.71737770812</v>
      </c>
      <c r="AD50" s="4">
        <f>[3]Kaikki_autot!AF135</f>
        <v>428375.55218149535</v>
      </c>
      <c r="AE50" s="4">
        <f>[3]Kaikki_autot!AG135</f>
        <v>424037.78559057973</v>
      </c>
      <c r="AF50" s="4">
        <f>[3]Kaikki_autot!AH135</f>
        <v>419673.47189413785</v>
      </c>
      <c r="AG50" s="4">
        <f>[3]Kaikki_autot!AI135</f>
        <v>415282.61109216989</v>
      </c>
      <c r="AH50" s="4">
        <f>[3]Kaikki_autot!AJ135</f>
        <v>411288.93800815631</v>
      </c>
      <c r="AI50" s="4">
        <f>[3]Kaikki_autot!AK135</f>
        <v>407265.31133877428</v>
      </c>
      <c r="AJ50" s="4">
        <f>[3]Kaikki_autot!AL135</f>
        <v>403211.73108402395</v>
      </c>
      <c r="AK50" s="4">
        <f>[3]Kaikki_autot!AM135</f>
        <v>399109.39238717034</v>
      </c>
      <c r="AL50" s="4">
        <f>[3]Kaikki_autot!AN135</f>
        <v>394996.32759453746</v>
      </c>
      <c r="AM50" s="4">
        <f>[3]Kaikki_autot!AO135</f>
        <v>390853.31587620545</v>
      </c>
      <c r="AN50" s="4">
        <f>[3]Kaikki_autot!AP135</f>
        <v>386680.35723217437</v>
      </c>
      <c r="AO50" s="4">
        <f>[3]Kaikki_autot!AQ135</f>
        <v>382477.4516624441</v>
      </c>
      <c r="AP50" s="4">
        <f>[3]Kaikki_autot!AR135</f>
        <v>378227.97372226836</v>
      </c>
      <c r="AQ50" s="4">
        <f>[3]Kaikki_autot!AS135</f>
        <v>373965.63024191034</v>
      </c>
    </row>
    <row r="51" spans="2:44" x14ac:dyDescent="0.35">
      <c r="D51" s="21" t="str">
        <f>[3]Kaikki_autot!F136</f>
        <v>RAILI 2018</v>
      </c>
      <c r="E51" s="4">
        <f>[3]Kaikki_autot!G136</f>
        <v>99408.142349734349</v>
      </c>
      <c r="F51" s="4">
        <f>[3]Kaikki_autot!H136</f>
        <v>91921.95716893331</v>
      </c>
      <c r="G51" s="4">
        <f>[3]Kaikki_autot!I136</f>
        <v>83846.66169384656</v>
      </c>
      <c r="H51" s="4">
        <f>[3]Kaikki_autot!J136</f>
        <v>67928.799947533596</v>
      </c>
      <c r="I51" s="4">
        <f>[3]Kaikki_autot!K136</f>
        <v>63421.120291741296</v>
      </c>
      <c r="J51" s="4">
        <f>[3]Kaikki_autot!L136</f>
        <v>63273.218598639316</v>
      </c>
      <c r="K51" s="4">
        <f>[3]Kaikki_autot!M136</f>
        <v>62585.365485046139</v>
      </c>
      <c r="L51" s="4">
        <f>[3]Kaikki_autot!N136</f>
        <v>61208.719037578529</v>
      </c>
      <c r="M51" s="4">
        <f>[3]Kaikki_autot!O136</f>
        <v>61206.861988841454</v>
      </c>
      <c r="N51" s="4">
        <f>[3]Kaikki_autot!P136</f>
        <v>61206.861988841454</v>
      </c>
      <c r="O51" s="4">
        <f>[3]Kaikki_autot!Q136</f>
        <v>61206.861988841454</v>
      </c>
      <c r="P51" s="4">
        <f>[3]Kaikki_autot!R136</f>
        <v>61206.861988841454</v>
      </c>
      <c r="Q51" s="4">
        <f>[3]Kaikki_autot!S136</f>
        <v>61206.861988841454</v>
      </c>
      <c r="R51" s="4">
        <f>[3]Kaikki_autot!T136</f>
        <v>61206.861988841454</v>
      </c>
      <c r="S51" s="4">
        <f>[3]Kaikki_autot!U136</f>
        <v>61206.861988841454</v>
      </c>
      <c r="T51" s="4">
        <f>[3]Kaikki_autot!V136</f>
        <v>61206.861988841454</v>
      </c>
      <c r="U51" s="4">
        <f>[3]Kaikki_autot!W136</f>
        <v>61206.861988841454</v>
      </c>
      <c r="V51" s="4">
        <f>[3]Kaikki_autot!X136</f>
        <v>61206.861988841454</v>
      </c>
      <c r="W51" s="4">
        <f>[3]Kaikki_autot!Y136</f>
        <v>61206.861988841454</v>
      </c>
      <c r="X51" s="4">
        <f>[3]Kaikki_autot!Z136</f>
        <v>61206.861988841454</v>
      </c>
      <c r="Y51" s="4">
        <f>[3]Kaikki_autot!AA136</f>
        <v>61206.861988841454</v>
      </c>
      <c r="Z51" s="4">
        <f>[3]Kaikki_autot!AB136</f>
        <v>61206.861988841454</v>
      </c>
      <c r="AA51" s="4">
        <f>[3]Kaikki_autot!AC136</f>
        <v>61206.861988841454</v>
      </c>
      <c r="AB51" s="4">
        <f>[3]Kaikki_autot!AD136</f>
        <v>61206.861988841454</v>
      </c>
      <c r="AC51" s="4">
        <f>[3]Kaikki_autot!AE136</f>
        <v>61206.861988841454</v>
      </c>
      <c r="AD51" s="4">
        <f>[3]Kaikki_autot!AF136</f>
        <v>61206.861988841454</v>
      </c>
      <c r="AE51" s="4">
        <f>[3]Kaikki_autot!AG136</f>
        <v>61206.861988841454</v>
      </c>
      <c r="AF51" s="4">
        <f>[3]Kaikki_autot!AH136</f>
        <v>61206.861988841454</v>
      </c>
      <c r="AG51" s="4">
        <f>[3]Kaikki_autot!AI136</f>
        <v>61206.861988841454</v>
      </c>
      <c r="AH51" s="4">
        <f>[3]Kaikki_autot!AJ136</f>
        <v>61206.861988841454</v>
      </c>
      <c r="AI51" s="4">
        <f>[3]Kaikki_autot!AK136</f>
        <v>61206.861988841454</v>
      </c>
      <c r="AJ51" s="4">
        <f>[3]Kaikki_autot!AL136</f>
        <v>61206.861988841454</v>
      </c>
      <c r="AK51" s="4">
        <f>[3]Kaikki_autot!AM136</f>
        <v>61206.861988841454</v>
      </c>
      <c r="AL51" s="4">
        <f>[3]Kaikki_autot!AN136</f>
        <v>61206.861988841454</v>
      </c>
      <c r="AM51" s="4">
        <f>[3]Kaikki_autot!AO136</f>
        <v>61206.861988841454</v>
      </c>
      <c r="AN51" s="4">
        <f>[3]Kaikki_autot!AP136</f>
        <v>61206.861988841454</v>
      </c>
      <c r="AO51" s="4">
        <f>[3]Kaikki_autot!AQ136</f>
        <v>61206.861988841454</v>
      </c>
      <c r="AP51" s="4">
        <f>[3]Kaikki_autot!AR136</f>
        <v>61206.861988841454</v>
      </c>
      <c r="AQ51" s="4">
        <f>[3]Kaikki_autot!AS136</f>
        <v>61206.861988841454</v>
      </c>
    </row>
    <row r="52" spans="2:44" x14ac:dyDescent="0.35">
      <c r="D52" s="21" t="str">
        <f>[3]Kaikki_autot!F137</f>
        <v>ILMA</v>
      </c>
      <c r="E52" s="55">
        <f>E17</f>
        <v>177000</v>
      </c>
      <c r="F52" s="55">
        <f t="shared" ref="F52:AQ52" si="7">F17</f>
        <v>186663</v>
      </c>
      <c r="G52" s="55">
        <f t="shared" si="7"/>
        <v>187557</v>
      </c>
      <c r="H52" s="55">
        <f t="shared" si="7"/>
        <v>185976</v>
      </c>
      <c r="I52" s="55">
        <f t="shared" si="7"/>
        <v>202858</v>
      </c>
      <c r="J52" s="55">
        <f t="shared" si="7"/>
        <v>189000</v>
      </c>
      <c r="K52" s="55">
        <f t="shared" si="7"/>
        <v>220000</v>
      </c>
      <c r="L52" s="55">
        <f t="shared" si="7"/>
        <v>214000</v>
      </c>
      <c r="M52" s="55">
        <f t="shared" si="7"/>
        <v>220000</v>
      </c>
      <c r="N52" s="55">
        <f t="shared" si="7"/>
        <v>225000</v>
      </c>
      <c r="O52" s="55">
        <f t="shared" si="7"/>
        <v>230000</v>
      </c>
      <c r="P52" s="55">
        <f t="shared" si="7"/>
        <v>236000</v>
      </c>
      <c r="Q52" s="55">
        <f t="shared" si="7"/>
        <v>241000</v>
      </c>
      <c r="R52" s="55">
        <f t="shared" si="7"/>
        <v>246000</v>
      </c>
      <c r="S52" s="55">
        <f t="shared" si="7"/>
        <v>252000</v>
      </c>
      <c r="T52" s="55">
        <f t="shared" si="7"/>
        <v>257000</v>
      </c>
      <c r="U52" s="55">
        <f t="shared" si="7"/>
        <v>262000</v>
      </c>
      <c r="V52" s="55">
        <f t="shared" si="7"/>
        <v>268000</v>
      </c>
      <c r="W52" s="55">
        <f t="shared" si="7"/>
        <v>273000</v>
      </c>
      <c r="X52" s="55">
        <f t="shared" si="7"/>
        <v>279000</v>
      </c>
      <c r="Y52" s="55">
        <f t="shared" si="7"/>
        <v>284000</v>
      </c>
      <c r="Z52" s="55">
        <f t="shared" si="7"/>
        <v>289000</v>
      </c>
      <c r="AA52" s="55">
        <f t="shared" si="7"/>
        <v>295000</v>
      </c>
      <c r="AB52" s="55">
        <f t="shared" si="7"/>
        <v>300000</v>
      </c>
      <c r="AC52" s="55">
        <f t="shared" si="7"/>
        <v>305000</v>
      </c>
      <c r="AD52" s="55">
        <f t="shared" si="7"/>
        <v>311000</v>
      </c>
      <c r="AE52" s="55">
        <f t="shared" si="7"/>
        <v>316000</v>
      </c>
      <c r="AF52" s="55">
        <f t="shared" si="7"/>
        <v>322000</v>
      </c>
      <c r="AG52" s="55">
        <f t="shared" si="7"/>
        <v>327000</v>
      </c>
      <c r="AH52" s="55">
        <f t="shared" si="7"/>
        <v>332000</v>
      </c>
      <c r="AI52" s="55">
        <f t="shared" si="7"/>
        <v>338000</v>
      </c>
      <c r="AJ52" s="55">
        <f t="shared" si="7"/>
        <v>343000</v>
      </c>
      <c r="AK52" s="55">
        <f t="shared" si="7"/>
        <v>348000</v>
      </c>
      <c r="AL52" s="55">
        <f t="shared" si="7"/>
        <v>354000</v>
      </c>
      <c r="AM52" s="55">
        <f t="shared" si="7"/>
        <v>359000</v>
      </c>
      <c r="AN52" s="55">
        <f t="shared" si="7"/>
        <v>364000</v>
      </c>
      <c r="AO52" s="55">
        <f t="shared" si="7"/>
        <v>370000</v>
      </c>
      <c r="AP52" s="55">
        <f t="shared" si="7"/>
        <v>375000</v>
      </c>
      <c r="AQ52" s="55">
        <f t="shared" si="7"/>
        <v>381000</v>
      </c>
    </row>
    <row r="53" spans="2:44" x14ac:dyDescent="0.35">
      <c r="D53" s="1" t="str">
        <f>[3]Kaikki_autot!F138</f>
        <v>YHTEENSÄ</v>
      </c>
      <c r="E53" s="7">
        <f>SUM(E47:E52)</f>
        <v>13123956.536008133</v>
      </c>
      <c r="F53" s="7">
        <f t="shared" ref="F53:AQ53" si="8">SUM(F47:F52)</f>
        <v>12973274.441774363</v>
      </c>
      <c r="G53" s="7">
        <f t="shared" si="8"/>
        <v>12015596.429915912</v>
      </c>
      <c r="H53" s="7">
        <f t="shared" si="8"/>
        <v>11454632.737678863</v>
      </c>
      <c r="I53" s="7">
        <f t="shared" si="8"/>
        <v>12499172.298570996</v>
      </c>
      <c r="J53" s="7">
        <f t="shared" si="8"/>
        <v>11580534.863637382</v>
      </c>
      <c r="K53" s="7">
        <f t="shared" si="8"/>
        <v>11697676.659692692</v>
      </c>
      <c r="L53" s="7">
        <f t="shared" si="8"/>
        <v>11193309.529310007</v>
      </c>
      <c r="M53" s="7">
        <f t="shared" si="8"/>
        <v>11185681.856933145</v>
      </c>
      <c r="N53" s="7">
        <f t="shared" si="8"/>
        <v>10564684.275078319</v>
      </c>
      <c r="O53" s="7">
        <f t="shared" si="8"/>
        <v>10329238.302084906</v>
      </c>
      <c r="P53" s="7">
        <f t="shared" si="8"/>
        <v>10054692.788909649</v>
      </c>
      <c r="Q53" s="7">
        <f t="shared" si="8"/>
        <v>9750938.979859367</v>
      </c>
      <c r="R53" s="7">
        <f t="shared" si="8"/>
        <v>9456717.1857961304</v>
      </c>
      <c r="S53" s="7">
        <f t="shared" si="8"/>
        <v>9157928.8167679757</v>
      </c>
      <c r="T53" s="7">
        <f t="shared" si="8"/>
        <v>8854153.9093498178</v>
      </c>
      <c r="U53" s="7">
        <f t="shared" si="8"/>
        <v>8540679.6489290372</v>
      </c>
      <c r="V53" s="7">
        <f t="shared" si="8"/>
        <v>8236129.3728226395</v>
      </c>
      <c r="W53" s="7">
        <f t="shared" si="8"/>
        <v>8087117.2917729663</v>
      </c>
      <c r="X53" s="7">
        <f t="shared" si="8"/>
        <v>7902099.0949965036</v>
      </c>
      <c r="Y53" s="7">
        <f t="shared" si="8"/>
        <v>7723745.9030949278</v>
      </c>
      <c r="Z53" s="7">
        <f t="shared" si="8"/>
        <v>7557612.6198507594</v>
      </c>
      <c r="AA53" s="7">
        <f t="shared" si="8"/>
        <v>7398218.6397617608</v>
      </c>
      <c r="AB53" s="7">
        <f t="shared" si="8"/>
        <v>7236565.9276197935</v>
      </c>
      <c r="AC53" s="7">
        <f t="shared" si="8"/>
        <v>7090281.6744070146</v>
      </c>
      <c r="AD53" s="7">
        <f t="shared" si="8"/>
        <v>6954996.3089679834</v>
      </c>
      <c r="AE53" s="7">
        <f t="shared" si="8"/>
        <v>6817006.9695690945</v>
      </c>
      <c r="AF53" s="7">
        <f t="shared" si="8"/>
        <v>6684114.5823532417</v>
      </c>
      <c r="AG53" s="7">
        <f t="shared" si="8"/>
        <v>6554090.2908390872</v>
      </c>
      <c r="AH53" s="7">
        <f t="shared" si="8"/>
        <v>6421813.4139883704</v>
      </c>
      <c r="AI53" s="7">
        <f t="shared" si="8"/>
        <v>6290010.5396938864</v>
      </c>
      <c r="AJ53" s="7">
        <f t="shared" si="8"/>
        <v>6159815.5355064133</v>
      </c>
      <c r="AK53" s="7">
        <f t="shared" si="8"/>
        <v>6036712.8796111559</v>
      </c>
      <c r="AL53" s="7">
        <f t="shared" si="8"/>
        <v>5918077.1294118678</v>
      </c>
      <c r="AM53" s="7">
        <f t="shared" si="8"/>
        <v>5808101.6547628101</v>
      </c>
      <c r="AN53" s="7">
        <f t="shared" si="8"/>
        <v>5699186.5281338347</v>
      </c>
      <c r="AO53" s="7">
        <f t="shared" si="8"/>
        <v>5591938.127145607</v>
      </c>
      <c r="AP53" s="7">
        <f t="shared" si="8"/>
        <v>5483828.1562357722</v>
      </c>
      <c r="AQ53" s="7">
        <f t="shared" si="8"/>
        <v>5376725.3038103366</v>
      </c>
    </row>
    <row r="54" spans="2:44" x14ac:dyDescent="0.35">
      <c r="D54" s="21"/>
      <c r="E54" s="27"/>
      <c r="F54" s="21"/>
      <c r="G54" s="21"/>
      <c r="H54" s="21"/>
      <c r="I54" s="21"/>
      <c r="J54" s="27"/>
      <c r="K54" s="27"/>
      <c r="L54" s="27"/>
      <c r="M54" s="27"/>
      <c r="N54" s="21"/>
      <c r="O54" s="21"/>
      <c r="P54" s="21"/>
      <c r="Q54" s="21"/>
      <c r="R54" s="21"/>
      <c r="S54" s="21"/>
      <c r="T54" s="21"/>
      <c r="U54" s="21"/>
      <c r="V54" s="21"/>
      <c r="W54" s="27"/>
      <c r="X54" s="21"/>
      <c r="Y54" s="21"/>
      <c r="Z54" s="21"/>
      <c r="AA54" s="21"/>
      <c r="AB54" s="21"/>
      <c r="AC54" s="21"/>
      <c r="AD54" s="21"/>
      <c r="AE54" s="21"/>
      <c r="AF54" s="21"/>
      <c r="AG54" s="27"/>
      <c r="AH54" s="21"/>
      <c r="AI54" s="21"/>
      <c r="AJ54" s="21"/>
      <c r="AK54" s="21"/>
      <c r="AL54" s="21"/>
      <c r="AM54" s="21"/>
      <c r="AN54" s="21"/>
      <c r="AO54" s="21"/>
      <c r="AP54" s="21"/>
      <c r="AQ54" s="27"/>
    </row>
    <row r="55" spans="2:44" x14ac:dyDescent="0.35">
      <c r="D55" s="21" t="str">
        <f>[3]Kaikki_autot!F140</f>
        <v>TYKO 2018</v>
      </c>
      <c r="E55" s="4">
        <f>[3]Kaikki_autot!G140</f>
        <v>2618605.1511311056</v>
      </c>
      <c r="F55" s="4">
        <f>[3]Kaikki_autot!H140</f>
        <v>2552306.9596180944</v>
      </c>
      <c r="G55" s="4">
        <f>[3]Kaikki_autot!I140</f>
        <v>2500945.875697793</v>
      </c>
      <c r="H55" s="4">
        <f>[3]Kaikki_autot!J140</f>
        <v>2414958.3035444585</v>
      </c>
      <c r="I55" s="4">
        <f>[3]Kaikki_autot!K140</f>
        <v>2317192.3514395407</v>
      </c>
      <c r="J55" s="4">
        <f>[3]Kaikki_autot!L140</f>
        <v>2422100.1379035395</v>
      </c>
      <c r="K55" s="4">
        <f>[3]Kaikki_autot!M140</f>
        <v>2469427.5214076773</v>
      </c>
      <c r="L55" s="4">
        <f>[3]Kaikki_autot!N140</f>
        <v>2446531.2760469937</v>
      </c>
      <c r="M55" s="4">
        <f>[3]Kaikki_autot!O140</f>
        <v>2423409.2139646723</v>
      </c>
      <c r="N55" s="4">
        <f>[3]Kaikki_autot!P140</f>
        <v>2401105.5483446205</v>
      </c>
      <c r="O55" s="4">
        <f>[3]Kaikki_autot!Q140</f>
        <v>2374709.5212765238</v>
      </c>
      <c r="P55" s="4">
        <f>[3]Kaikki_autot!R140</f>
        <v>2349986.6491694343</v>
      </c>
      <c r="Q55" s="4">
        <f>[3]Kaikki_autot!S140</f>
        <v>2357776.5173914465</v>
      </c>
      <c r="R55" s="4">
        <f>[3]Kaikki_autot!T140</f>
        <v>2363416.2483389261</v>
      </c>
      <c r="S55" s="4">
        <f>[3]Kaikki_autot!U140</f>
        <v>2354412.1597008235</v>
      </c>
      <c r="T55" s="4">
        <f>[3]Kaikki_autot!V140</f>
        <v>2348614.643095809</v>
      </c>
      <c r="U55" s="4">
        <f>[3]Kaikki_autot!W140</f>
        <v>2351373.1657464593</v>
      </c>
      <c r="V55" s="4">
        <f>[3]Kaikki_autot!X140</f>
        <v>2352084.7593738819</v>
      </c>
      <c r="W55" s="4">
        <f>[3]Kaikki_autot!Y140</f>
        <v>2356692.572785255</v>
      </c>
      <c r="X55" s="4">
        <f>[3]Kaikki_autot!Z140</f>
        <v>2359038.5537404176</v>
      </c>
      <c r="Y55" s="4">
        <f>[3]Kaikki_autot!AA140</f>
        <v>2357529.8002911247</v>
      </c>
      <c r="Z55" s="4">
        <f>[3]Kaikki_autot!AB140</f>
        <v>2355372.5829829806</v>
      </c>
      <c r="AA55" s="4">
        <f>[3]Kaikki_autot!AC140</f>
        <v>2354861.0068250406</v>
      </c>
      <c r="AB55" s="4">
        <f>[3]Kaikki_autot!AD140</f>
        <v>2353082.7424910883</v>
      </c>
      <c r="AC55" s="4">
        <f>[3]Kaikki_autot!AE140</f>
        <v>2350816.0667759404</v>
      </c>
      <c r="AD55" s="4">
        <f>[3]Kaikki_autot!AF140</f>
        <v>2347814.5097562978</v>
      </c>
      <c r="AE55" s="4">
        <f>[3]Kaikki_autot!AG140</f>
        <v>2348197.5888183117</v>
      </c>
      <c r="AF55" s="4">
        <f>[3]Kaikki_autot!AH140</f>
        <v>2348389.8066133535</v>
      </c>
      <c r="AG55" s="4">
        <f>[3]Kaikki_autot!AI140</f>
        <v>2348069.4589914745</v>
      </c>
      <c r="AH55" s="21">
        <f>[3]Kaikki_autot!AJ140</f>
        <v>0</v>
      </c>
      <c r="AI55" s="21">
        <f>[3]Kaikki_autot!AK140</f>
        <v>0</v>
      </c>
      <c r="AJ55" s="21">
        <f>[3]Kaikki_autot!AL140</f>
        <v>0</v>
      </c>
      <c r="AK55" s="21">
        <f>[3]Kaikki_autot!AM140</f>
        <v>0</v>
      </c>
      <c r="AL55" s="21">
        <f>[3]Kaikki_autot!AN140</f>
        <v>0</v>
      </c>
      <c r="AM55" s="21">
        <f>[3]Kaikki_autot!AO140</f>
        <v>0</v>
      </c>
      <c r="AN55" s="21">
        <f>[3]Kaikki_autot!AP140</f>
        <v>0</v>
      </c>
      <c r="AO55" s="21">
        <f>[3]Kaikki_autot!AQ140</f>
        <v>0</v>
      </c>
      <c r="AP55" s="21">
        <f>[3]Kaikki_autot!AR140</f>
        <v>0</v>
      </c>
      <c r="AQ55" s="27">
        <f>[3]Kaikki_autot!AS140</f>
        <v>0</v>
      </c>
    </row>
    <row r="56" spans="2:44" x14ac:dyDescent="0.35">
      <c r="D56" s="2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21"/>
      <c r="AI56" s="21"/>
      <c r="AJ56" s="21"/>
      <c r="AK56" s="21"/>
      <c r="AL56" s="21"/>
      <c r="AM56" s="21"/>
      <c r="AN56" s="21"/>
      <c r="AO56" s="21"/>
      <c r="AP56" s="21"/>
      <c r="AQ56" s="27"/>
    </row>
    <row r="58" spans="2:44" x14ac:dyDescent="0.35">
      <c r="B58" s="1" t="s">
        <v>101</v>
      </c>
      <c r="D58" s="1" t="str">
        <f>[3]Kaikki_autot!F124</f>
        <v xml:space="preserve">CO2 [t/a] </v>
      </c>
    </row>
    <row r="59" spans="2:44" x14ac:dyDescent="0.35">
      <c r="E59" s="1">
        <f>[4]Kaikki_autot!G125</f>
        <v>2012</v>
      </c>
      <c r="F59" s="1">
        <f>[4]Kaikki_autot!H125</f>
        <v>2013</v>
      </c>
      <c r="G59" s="1">
        <f>[4]Kaikki_autot!I125</f>
        <v>2014</v>
      </c>
      <c r="H59" s="1">
        <f>[4]Kaikki_autot!J125</f>
        <v>2015</v>
      </c>
      <c r="I59" s="1">
        <f>[4]Kaikki_autot!K125</f>
        <v>2016</v>
      </c>
      <c r="J59" s="1">
        <f>[4]Kaikki_autot!L125</f>
        <v>2017</v>
      </c>
      <c r="K59" s="1">
        <f>[4]Kaikki_autot!M125</f>
        <v>2018</v>
      </c>
      <c r="L59" s="1">
        <f>[4]Kaikki_autot!N125</f>
        <v>2019</v>
      </c>
      <c r="M59" s="1">
        <f>[4]Kaikki_autot!O125</f>
        <v>2020</v>
      </c>
      <c r="N59" s="1">
        <f>[4]Kaikki_autot!P125</f>
        <v>2021</v>
      </c>
      <c r="O59" s="1">
        <f>[4]Kaikki_autot!Q125</f>
        <v>2022</v>
      </c>
      <c r="P59" s="1">
        <f>[4]Kaikki_autot!R125</f>
        <v>2023</v>
      </c>
      <c r="Q59" s="1">
        <f>[4]Kaikki_autot!S125</f>
        <v>2024</v>
      </c>
      <c r="R59" s="1">
        <f>[4]Kaikki_autot!T125</f>
        <v>2025</v>
      </c>
      <c r="S59" s="1">
        <f>[4]Kaikki_autot!U125</f>
        <v>2026</v>
      </c>
      <c r="T59" s="1">
        <f>[4]Kaikki_autot!V125</f>
        <v>2027</v>
      </c>
      <c r="U59" s="1">
        <f>[4]Kaikki_autot!W125</f>
        <v>2028</v>
      </c>
      <c r="V59" s="1">
        <f>[4]Kaikki_autot!X125</f>
        <v>2029</v>
      </c>
      <c r="W59" s="1">
        <f>[4]Kaikki_autot!Y125</f>
        <v>2030</v>
      </c>
      <c r="X59" s="1">
        <f>[4]Kaikki_autot!Z125</f>
        <v>2031</v>
      </c>
      <c r="Y59" s="1">
        <f>[4]Kaikki_autot!AA125</f>
        <v>2032</v>
      </c>
      <c r="Z59" s="1">
        <f>[4]Kaikki_autot!AB125</f>
        <v>2033</v>
      </c>
      <c r="AA59" s="1">
        <f>[4]Kaikki_autot!AC125</f>
        <v>2034</v>
      </c>
      <c r="AB59" s="1">
        <f>[4]Kaikki_autot!AD125</f>
        <v>2035</v>
      </c>
      <c r="AC59" s="1">
        <f>[4]Kaikki_autot!AE125</f>
        <v>2036</v>
      </c>
      <c r="AD59" s="1">
        <f>[4]Kaikki_autot!AF125</f>
        <v>2037</v>
      </c>
      <c r="AE59" s="1">
        <f>[4]Kaikki_autot!AG125</f>
        <v>2038</v>
      </c>
      <c r="AF59" s="1">
        <f>[4]Kaikki_autot!AH125</f>
        <v>2039</v>
      </c>
      <c r="AG59" s="1">
        <f>[4]Kaikki_autot!AI125</f>
        <v>2040</v>
      </c>
      <c r="AH59" s="1">
        <f>[4]Kaikki_autot!AJ125</f>
        <v>2041</v>
      </c>
      <c r="AI59" s="1">
        <f>[4]Kaikki_autot!AK125</f>
        <v>2042</v>
      </c>
      <c r="AJ59" s="1">
        <f>[4]Kaikki_autot!AL125</f>
        <v>2043</v>
      </c>
      <c r="AK59" s="1">
        <f>[4]Kaikki_autot!AM125</f>
        <v>2044</v>
      </c>
      <c r="AL59" s="1">
        <f>[4]Kaikki_autot!AN125</f>
        <v>2045</v>
      </c>
      <c r="AM59" s="1">
        <f>[4]Kaikki_autot!AO125</f>
        <v>2046</v>
      </c>
      <c r="AN59" s="1">
        <f>[4]Kaikki_autot!AP125</f>
        <v>2047</v>
      </c>
      <c r="AO59" s="1">
        <f>[4]Kaikki_autot!AQ125</f>
        <v>2048</v>
      </c>
      <c r="AP59" s="1">
        <f>[4]Kaikki_autot!AR125</f>
        <v>2049</v>
      </c>
      <c r="AQ59" s="1">
        <f>[4]Kaikki_autot!AS125</f>
        <v>2050</v>
      </c>
      <c r="AR59" s="1"/>
    </row>
    <row r="60" spans="2:44" x14ac:dyDescent="0.35">
      <c r="B60" t="s">
        <v>111</v>
      </c>
      <c r="D60" t="str">
        <f>[3]Kaikki_autot!F126</f>
        <v>Henkilöautot</v>
      </c>
      <c r="E60" s="4">
        <f>[4]Kaikki_autot!G126</f>
        <v>6484529.230664188</v>
      </c>
      <c r="F60" s="4">
        <f>[4]Kaikki_autot!H126</f>
        <v>6404922.1173669947</v>
      </c>
      <c r="G60" s="4">
        <f>[4]Kaikki_autot!I126</f>
        <v>6106432.9157306161</v>
      </c>
      <c r="H60" s="4">
        <f>[4]Kaikki_autot!J126</f>
        <v>6034825.3737390088</v>
      </c>
      <c r="I60" s="4">
        <f>[4]Kaikki_autot!K126</f>
        <v>6262572.4296846781</v>
      </c>
      <c r="J60" s="4">
        <f>[4]Kaikki_autot!L126</f>
        <v>5893920.6172628058</v>
      </c>
      <c r="K60" s="4">
        <f>[4]Kaikki_autot!M126</f>
        <v>5856113.2984793475</v>
      </c>
      <c r="L60" s="4">
        <f>[4]Kaikki_autot!N126</f>
        <v>5691699.5640507052</v>
      </c>
      <c r="M60" s="4">
        <f>[4]Kaikki_autot!O126</f>
        <v>5662251.3136485601</v>
      </c>
      <c r="N60" s="4">
        <f>[4]Kaikki_autot!P126</f>
        <v>5413444.2081774361</v>
      </c>
      <c r="O60" s="4">
        <f>[4]Kaikki_autot!Q126</f>
        <v>5267169.3632546356</v>
      </c>
      <c r="P60" s="4">
        <f>[4]Kaikki_autot!R126</f>
        <v>5110609.4371187799</v>
      </c>
      <c r="Q60" s="4">
        <f>[4]Kaikki_autot!S126</f>
        <v>4940368.983427383</v>
      </c>
      <c r="R60" s="4">
        <f>[4]Kaikki_autot!T126</f>
        <v>4760758.0757831726</v>
      </c>
      <c r="S60" s="4">
        <f>[4]Kaikki_autot!U126</f>
        <v>4582454.3250557464</v>
      </c>
      <c r="T60" s="4">
        <f>[4]Kaikki_autot!V126</f>
        <v>4401067.0888401121</v>
      </c>
      <c r="U60" s="4">
        <f>[4]Kaikki_autot!W126</f>
        <v>4218261.0206706086</v>
      </c>
      <c r="V60" s="4">
        <f>[4]Kaikki_autot!X126</f>
        <v>4033640.033943431</v>
      </c>
      <c r="W60" s="4">
        <f>[4]Kaikki_autot!Y126</f>
        <v>3884620.1391195077</v>
      </c>
      <c r="X60" s="4">
        <f>[4]Kaikki_autot!Z126</f>
        <v>3699086.2070128806</v>
      </c>
      <c r="Y60" s="4">
        <f>[4]Kaikki_autot!AA126</f>
        <v>3524652.911472348</v>
      </c>
      <c r="Z60" s="4">
        <f>[4]Kaikki_autot!AB126</f>
        <v>3359509.4456771142</v>
      </c>
      <c r="AA60" s="4">
        <f>[4]Kaikki_autot!AC126</f>
        <v>3206297.3329893127</v>
      </c>
      <c r="AB60" s="4">
        <f>[4]Kaikki_autot!AD126</f>
        <v>3061188.172861849</v>
      </c>
      <c r="AC60" s="4">
        <f>[4]Kaikki_autot!AE126</f>
        <v>2934259.3244390874</v>
      </c>
      <c r="AD60" s="4">
        <f>[4]Kaikki_autot!AF126</f>
        <v>2816102.9015626297</v>
      </c>
      <c r="AE60" s="4">
        <f>[4]Kaikki_autot!AG126</f>
        <v>2705849.1765320869</v>
      </c>
      <c r="AF60" s="4">
        <f>[4]Kaikki_autot!AH126</f>
        <v>2602495.5088967923</v>
      </c>
      <c r="AG60" s="4">
        <f>[4]Kaikki_autot!AI126</f>
        <v>2507522.9416177007</v>
      </c>
      <c r="AH60" s="4">
        <f>[4]Kaikki_autot!AJ126</f>
        <v>2402566.2117386907</v>
      </c>
      <c r="AI60" s="4">
        <f>[4]Kaikki_autot!AK126</f>
        <v>2306228.8973303428</v>
      </c>
      <c r="AJ60" s="4">
        <f>[4]Kaikki_autot!AL126</f>
        <v>2216224.0059749521</v>
      </c>
      <c r="AK60" s="4">
        <f>[4]Kaikki_autot!AM126</f>
        <v>2132116.6814402486</v>
      </c>
      <c r="AL60" s="4">
        <f>[4]Kaikki_autot!AN126</f>
        <v>2054061.1731234263</v>
      </c>
      <c r="AM60" s="4">
        <f>[4]Kaikki_autot!AO126</f>
        <v>1983576.3613949234</v>
      </c>
      <c r="AN60" s="4">
        <f>[4]Kaikki_autot!AP126</f>
        <v>1917192.7652441156</v>
      </c>
      <c r="AO60" s="4">
        <f>[4]Kaikki_autot!AQ126</f>
        <v>1853465.9376071491</v>
      </c>
      <c r="AP60" s="4">
        <f>[4]Kaikki_autot!AR126</f>
        <v>1792259.9431301998</v>
      </c>
      <c r="AQ60" s="4">
        <f>[4]Kaikki_autot!AS126</f>
        <v>1733189.9726302715</v>
      </c>
      <c r="AR60" s="4"/>
    </row>
    <row r="61" spans="2:44" x14ac:dyDescent="0.35">
      <c r="B61" t="s">
        <v>109</v>
      </c>
      <c r="D61" t="str">
        <f>[3]Kaikki_autot!F127</f>
        <v>Pakettiautot</v>
      </c>
      <c r="E61" s="4">
        <f>[4]Kaikki_autot!G127</f>
        <v>957983.01864512288</v>
      </c>
      <c r="F61" s="4">
        <f>[4]Kaikki_autot!H127</f>
        <v>931537.46566462645</v>
      </c>
      <c r="G61" s="4">
        <f>[4]Kaikki_autot!I127</f>
        <v>784687.76374725113</v>
      </c>
      <c r="H61" s="4">
        <f>[4]Kaikki_autot!J127</f>
        <v>837624.9582451639</v>
      </c>
      <c r="I61" s="4">
        <f>[4]Kaikki_autot!K127</f>
        <v>963831.17632090894</v>
      </c>
      <c r="J61" s="4">
        <f>[4]Kaikki_autot!L127</f>
        <v>885864.4767764149</v>
      </c>
      <c r="K61" s="4">
        <f>[4]Kaikki_autot!M127</f>
        <v>900256.77954618295</v>
      </c>
      <c r="L61" s="4">
        <f>[4]Kaikki_autot!N127</f>
        <v>825805.99297655444</v>
      </c>
      <c r="M61" s="4">
        <f>[4]Kaikki_autot!O127</f>
        <v>809622.76970471279</v>
      </c>
      <c r="N61" s="4">
        <f>[4]Kaikki_autot!P127</f>
        <v>723716.80308824056</v>
      </c>
      <c r="O61" s="4">
        <f>[4]Kaikki_autot!Q127</f>
        <v>684796.55332927231</v>
      </c>
      <c r="P61" s="4">
        <f>[4]Kaikki_autot!R127</f>
        <v>648324.57849684858</v>
      </c>
      <c r="Q61" s="4">
        <f>[4]Kaikki_autot!S127</f>
        <v>613296.65007137216</v>
      </c>
      <c r="R61" s="4">
        <f>[4]Kaikki_autot!T127</f>
        <v>580578.47882802784</v>
      </c>
      <c r="S61" s="4">
        <f>[4]Kaikki_autot!U127</f>
        <v>545334.23988945049</v>
      </c>
      <c r="T61" s="4">
        <f>[4]Kaikki_autot!V127</f>
        <v>511235.79979492503</v>
      </c>
      <c r="U61" s="4">
        <f>[4]Kaikki_autot!W127</f>
        <v>478221.16438376141</v>
      </c>
      <c r="V61" s="4">
        <f>[4]Kaikki_autot!X127</f>
        <v>446335.63394479803</v>
      </c>
      <c r="W61" s="4">
        <f>[4]Kaikki_autot!Y127</f>
        <v>432440.23156702163</v>
      </c>
      <c r="X61" s="4">
        <f>[4]Kaikki_autot!Z127</f>
        <v>421018.96784189652</v>
      </c>
      <c r="Y61" s="4">
        <f>[4]Kaikki_autot!AA127</f>
        <v>409882.59555796679</v>
      </c>
      <c r="Z61" s="4">
        <f>[4]Kaikki_autot!AB127</f>
        <v>398459.59061535052</v>
      </c>
      <c r="AA61" s="4">
        <f>[4]Kaikki_autot!AC127</f>
        <v>388180.79130886897</v>
      </c>
      <c r="AB61" s="4">
        <f>[4]Kaikki_autot!AD127</f>
        <v>377572.7245940977</v>
      </c>
      <c r="AC61" s="4">
        <f>[4]Kaikki_autot!AE127</f>
        <v>367750.91253396455</v>
      </c>
      <c r="AD61" s="4">
        <f>[4]Kaikki_autot!AF127</f>
        <v>358190.15642150294</v>
      </c>
      <c r="AE61" s="4">
        <f>[4]Kaikki_autot!AG127</f>
        <v>348918.75643745618</v>
      </c>
      <c r="AF61" s="4">
        <f>[4]Kaikki_autot!AH127</f>
        <v>339310.26998694392</v>
      </c>
      <c r="AG61" s="4">
        <f>[4]Kaikki_autot!AI127</f>
        <v>330525.9496372916</v>
      </c>
      <c r="AH61" s="4">
        <f>[4]Kaikki_autot!AJ127</f>
        <v>323411.46933746681</v>
      </c>
      <c r="AI61" s="4">
        <f>[4]Kaikki_autot!AK127</f>
        <v>315938.50046634633</v>
      </c>
      <c r="AJ61" s="4">
        <f>[4]Kaikki_autot!AL127</f>
        <v>308505.68259370641</v>
      </c>
      <c r="AK61" s="4">
        <f>[4]Kaikki_autot!AM127</f>
        <v>301085.33064039913</v>
      </c>
      <c r="AL61" s="4">
        <f>[4]Kaikki_autot!AN127</f>
        <v>293822.46508523455</v>
      </c>
      <c r="AM61" s="4">
        <f>[4]Kaikki_autot!AO127</f>
        <v>287039.58948206756</v>
      </c>
      <c r="AN61" s="4">
        <f>[4]Kaikki_autot!AP127</f>
        <v>280761.90018209931</v>
      </c>
      <c r="AO61" s="4">
        <f>[4]Kaikki_autot!AQ127</f>
        <v>274015.22779692098</v>
      </c>
      <c r="AP61" s="4">
        <f>[4]Kaikki_autot!AR127</f>
        <v>267266.65666965453</v>
      </c>
      <c r="AQ61" s="4">
        <f>[4]Kaikki_autot!AS127</f>
        <v>260636.11880255281</v>
      </c>
      <c r="AR61" s="4"/>
    </row>
    <row r="62" spans="2:44" x14ac:dyDescent="0.35">
      <c r="B62" t="s">
        <v>120</v>
      </c>
      <c r="D62" t="str">
        <f>[3]Kaikki_autot!F128</f>
        <v>Linja-autot</v>
      </c>
      <c r="E62" s="4">
        <f>[4]Kaikki_autot!G128</f>
        <v>544245.2237466668</v>
      </c>
      <c r="F62" s="4">
        <f>[4]Kaikki_autot!H128</f>
        <v>533877.70188140508</v>
      </c>
      <c r="G62" s="4">
        <f>[4]Kaikki_autot!I128</f>
        <v>473601.82251831773</v>
      </c>
      <c r="H62" s="4">
        <f>[4]Kaikki_autot!J128</f>
        <v>488038.85622292204</v>
      </c>
      <c r="I62" s="4">
        <f>[4]Kaikki_autot!K128</f>
        <v>565027.06005172664</v>
      </c>
      <c r="J62" s="4">
        <f>[4]Kaikki_autot!L128</f>
        <v>512385.78370129981</v>
      </c>
      <c r="K62" s="4">
        <f>[4]Kaikki_autot!M128</f>
        <v>509710.09212736151</v>
      </c>
      <c r="L62" s="4">
        <f>[4]Kaikki_autot!N128</f>
        <v>481381.06827225292</v>
      </c>
      <c r="M62" s="4">
        <f>[4]Kaikki_autot!O128</f>
        <v>480741.98947944609</v>
      </c>
      <c r="N62" s="4">
        <f>[4]Kaikki_autot!P128</f>
        <v>440747.81487829774</v>
      </c>
      <c r="O62" s="4">
        <f>[4]Kaikki_autot!Q128</f>
        <v>426611.62109939649</v>
      </c>
      <c r="P62" s="4">
        <f>[4]Kaikki_autot!R128</f>
        <v>411837.11914211523</v>
      </c>
      <c r="Q62" s="4">
        <f>[4]Kaikki_autot!S128</f>
        <v>396072.0847597887</v>
      </c>
      <c r="R62" s="4">
        <f>[4]Kaikki_autot!T128</f>
        <v>379552.42585558712</v>
      </c>
      <c r="S62" s="4">
        <f>[4]Kaikki_autot!U128</f>
        <v>362337.7094591913</v>
      </c>
      <c r="T62" s="4">
        <f>[4]Kaikki_autot!V128</f>
        <v>344823.41892525263</v>
      </c>
      <c r="U62" s="4">
        <f>[4]Kaikki_autot!W128</f>
        <v>327118.53697084356</v>
      </c>
      <c r="V62" s="4">
        <f>[4]Kaikki_autot!X128</f>
        <v>310225.91708315705</v>
      </c>
      <c r="W62" s="4">
        <f>[4]Kaikki_autot!Y128</f>
        <v>306084.80327073549</v>
      </c>
      <c r="X62" s="4">
        <f>[4]Kaikki_autot!Z128</f>
        <v>300364.0376876829</v>
      </c>
      <c r="Y62" s="4">
        <f>[4]Kaikki_autot!AA128</f>
        <v>294586.96700228041</v>
      </c>
      <c r="Z62" s="4">
        <f>[4]Kaikki_autot!AB128</f>
        <v>288320.39828559227</v>
      </c>
      <c r="AA62" s="4">
        <f>[4]Kaikki_autot!AC128</f>
        <v>282606.38801599166</v>
      </c>
      <c r="AB62" s="4">
        <f>[4]Kaikki_autot!AD128</f>
        <v>276560.229527377</v>
      </c>
      <c r="AC62" s="4">
        <f>[4]Kaikki_autot!AE128</f>
        <v>271337.48470927723</v>
      </c>
      <c r="AD62" s="4">
        <f>[4]Kaikki_autot!AF128</f>
        <v>266241.44403183804</v>
      </c>
      <c r="AE62" s="4">
        <f>[4]Kaikki_autot!AG128</f>
        <v>261354.79494446813</v>
      </c>
      <c r="AF62" s="4">
        <f>[4]Kaikki_autot!AH128</f>
        <v>256188.13469041607</v>
      </c>
      <c r="AG62" s="4">
        <f>[4]Kaikki_autot!AI128</f>
        <v>251281.93821613933</v>
      </c>
      <c r="AH62" s="4">
        <f>[4]Kaikki_autot!AJ128</f>
        <v>248063.87623467736</v>
      </c>
      <c r="AI62" s="4">
        <f>[4]Kaikki_autot!AK128</f>
        <v>244968.48235048226</v>
      </c>
      <c r="AJ62" s="4">
        <f>[4]Kaikki_autot!AL128</f>
        <v>241377.88590485015</v>
      </c>
      <c r="AK62" s="4">
        <f>[4]Kaikki_autot!AM128</f>
        <v>237317.15686594218</v>
      </c>
      <c r="AL62" s="4">
        <f>[4]Kaikki_autot!AN128</f>
        <v>233381.44849292695</v>
      </c>
      <c r="AM62" s="4">
        <f>[4]Kaikki_autot!AO128</f>
        <v>229983.42620463716</v>
      </c>
      <c r="AN62" s="4">
        <f>[4]Kaikki_autot!AP128</f>
        <v>227019.07644096029</v>
      </c>
      <c r="AO62" s="4">
        <f>[4]Kaikki_autot!AQ128</f>
        <v>223731.34434226374</v>
      </c>
      <c r="AP62" s="4">
        <f>[4]Kaikki_autot!AR128</f>
        <v>220493.26640039493</v>
      </c>
      <c r="AQ62" s="4">
        <f>[4]Kaikki_autot!AS128</f>
        <v>217301.96479279216</v>
      </c>
      <c r="AR62" s="4"/>
    </row>
    <row r="63" spans="2:44" x14ac:dyDescent="0.35">
      <c r="B63" s="4">
        <f>summary!U15</f>
        <v>599999.68562611938</v>
      </c>
      <c r="C63" s="40" t="s">
        <v>121</v>
      </c>
      <c r="D63" t="str">
        <f>[3]Kaikki_autot!F129</f>
        <v>KAIP</v>
      </c>
      <c r="E63" s="4">
        <f>[4]Kaikki_autot!G129</f>
        <v>1721896.3265401851</v>
      </c>
      <c r="F63" s="4">
        <f>[4]Kaikki_autot!H129</f>
        <v>1717280.0511986173</v>
      </c>
      <c r="G63" s="4">
        <f>[4]Kaikki_autot!I129</f>
        <v>1605170.2797190549</v>
      </c>
      <c r="H63" s="4">
        <f>[4]Kaikki_autot!J129</f>
        <v>1225360.4793273206</v>
      </c>
      <c r="I63" s="4">
        <f>[4]Kaikki_autot!K129</f>
        <v>1466469.9439702614</v>
      </c>
      <c r="J63" s="4">
        <f>[4]Kaikki_autot!L129</f>
        <v>1236664.2280081222</v>
      </c>
      <c r="K63" s="4">
        <f>[4]Kaikki_autot!M129</f>
        <v>1278916.834669238</v>
      </c>
      <c r="L63" s="4">
        <f>[4]Kaikki_autot!N129</f>
        <v>1216359.8799497273</v>
      </c>
      <c r="M63" s="4">
        <f>[4]Kaikki_autot!O129</f>
        <v>1246038.7665135043</v>
      </c>
      <c r="N63" s="4">
        <f>[4]Kaikki_autot!P129</f>
        <v>1156780.6755313382</v>
      </c>
      <c r="O63" s="4">
        <f>[4]Kaikki_autot!Q129</f>
        <v>1135731.5436970836</v>
      </c>
      <c r="P63" s="4">
        <f>[4]Kaikki_autot!R129</f>
        <v>1113401.3775456608</v>
      </c>
      <c r="Q63" s="4">
        <f>[4]Kaikki_autot!S129</f>
        <v>1088406.5577250747</v>
      </c>
      <c r="R63" s="4">
        <f>[4]Kaikki_autot!T129</f>
        <v>1060937.4503729288</v>
      </c>
      <c r="S63" s="4">
        <f>[4]Kaikki_autot!U129</f>
        <v>1030070.5152824734</v>
      </c>
      <c r="T63" s="4">
        <f>[4]Kaikki_autot!V129</f>
        <v>997084.43118870805</v>
      </c>
      <c r="U63" s="4">
        <f>[4]Kaikki_autot!W129</f>
        <v>962069.08204859158</v>
      </c>
      <c r="V63" s="4">
        <f>[4]Kaikki_autot!X129</f>
        <v>925215.2785850194</v>
      </c>
      <c r="W63" s="4">
        <f>[4]Kaikki_autot!Y129</f>
        <v>923135.87211596628</v>
      </c>
      <c r="X63" s="4">
        <f>[4]Kaikki_autot!Z129</f>
        <v>917008.86747932818</v>
      </c>
      <c r="Y63" s="4">
        <f>[4]Kaikki_autot!AA129</f>
        <v>913728.64160071069</v>
      </c>
      <c r="Z63" s="4">
        <f>[4]Kaikki_autot!AB129</f>
        <v>908339.458282053</v>
      </c>
      <c r="AA63" s="4">
        <f>[4]Kaikki_autot!AC129</f>
        <v>904026.94590910571</v>
      </c>
      <c r="AB63" s="4">
        <f>[4]Kaikki_autot!AD129</f>
        <v>897875.42681542481</v>
      </c>
      <c r="AC63" s="4">
        <f>[4]Kaikki_autot!AE129</f>
        <v>885731.89569270809</v>
      </c>
      <c r="AD63" s="4">
        <f>[4]Kaikki_autot!AF129</f>
        <v>873347.21085174673</v>
      </c>
      <c r="AE63" s="4">
        <f>[4]Kaikki_autot!AG129</f>
        <v>860916.8373505706</v>
      </c>
      <c r="AF63" s="4">
        <f>[4]Kaikki_autot!AH129</f>
        <v>847143.47513212683</v>
      </c>
      <c r="AG63" s="4">
        <f>[4]Kaikki_autot!AI129</f>
        <v>834971.64483028802</v>
      </c>
      <c r="AH63" s="4">
        <f>[4]Kaikki_autot!AJ129</f>
        <v>822947.57193879003</v>
      </c>
      <c r="AI63" s="4">
        <f>[4]Kaikki_autot!AK129</f>
        <v>811087.10144094832</v>
      </c>
      <c r="AJ63" s="4">
        <f>[4]Kaikki_autot!AL129</f>
        <v>799454.40246697201</v>
      </c>
      <c r="AK63" s="4">
        <f>[4]Kaikki_autot!AM129</f>
        <v>788062.15537429403</v>
      </c>
      <c r="AL63" s="4">
        <f>[4]Kaikki_autot!AN129</f>
        <v>776906.50139660563</v>
      </c>
      <c r="AM63" s="4">
        <f>[4]Kaikki_autot!AO129</f>
        <v>766380.81166155275</v>
      </c>
      <c r="AN63" s="4">
        <f>[4]Kaikki_autot!AP129</f>
        <v>757265.79229421634</v>
      </c>
      <c r="AO63" s="4">
        <f>[4]Kaikki_autot!AQ129</f>
        <v>747034.37193374964</v>
      </c>
      <c r="AP63" s="4">
        <f>[4]Kaikki_autot!AR129</f>
        <v>736896.56845659704</v>
      </c>
      <c r="AQ63" s="4">
        <f>[4]Kaikki_autot!AS129</f>
        <v>726822.43285453285</v>
      </c>
      <c r="AR63" s="4"/>
    </row>
    <row r="64" spans="2:44" x14ac:dyDescent="0.35">
      <c r="D64" t="str">
        <f>[3]Kaikki_autot!F130</f>
        <v>KAP</v>
      </c>
      <c r="E64" s="4">
        <f>[4]Kaikki_autot!G130</f>
        <v>2432243.1416867129</v>
      </c>
      <c r="F64" s="4">
        <f>[4]Kaikki_autot!H130</f>
        <v>2398596.9271740383</v>
      </c>
      <c r="G64" s="4">
        <f>[4]Kaikki_autot!I130</f>
        <v>2134406.4696192043</v>
      </c>
      <c r="H64" s="4">
        <f>[4]Kaikki_autot!J130</f>
        <v>1971895.0046338672</v>
      </c>
      <c r="I64" s="4">
        <f>[4]Kaikki_autot!K130</f>
        <v>2357120.0673722527</v>
      </c>
      <c r="J64" s="4">
        <f>[4]Kaikki_autot!L130</f>
        <v>2172446.5571437809</v>
      </c>
      <c r="K64" s="4">
        <f>[4]Kaikki_autot!M130</f>
        <v>2243941.5884600258</v>
      </c>
      <c r="L64" s="4">
        <f>[4]Kaikki_autot!N130</f>
        <v>2081789.5149601102</v>
      </c>
      <c r="M64" s="4">
        <f>[4]Kaikki_autot!O130</f>
        <v>2088530.0542064148</v>
      </c>
      <c r="N64" s="4">
        <f>[4]Kaikki_autot!P130</f>
        <v>1926844.4341191375</v>
      </c>
      <c r="O64" s="4">
        <f>[4]Kaikki_autot!Q130</f>
        <v>1879545.8644199322</v>
      </c>
      <c r="P64" s="4">
        <f>[4]Kaikki_autot!R130</f>
        <v>1830238.3099616584</v>
      </c>
      <c r="Q64" s="4">
        <f>[4]Kaikki_autot!S130</f>
        <v>1776842.9945572419</v>
      </c>
      <c r="R64" s="4">
        <f>[4]Kaikki_autot!T130</f>
        <v>1719849.7490815809</v>
      </c>
      <c r="S64" s="4">
        <f>[4]Kaikki_autot!U130</f>
        <v>1656691.9191842023</v>
      </c>
      <c r="T64" s="4">
        <f>[4]Kaikki_autot!V130</f>
        <v>1591010.9236549083</v>
      </c>
      <c r="U64" s="4">
        <f>[4]Kaikki_autot!W130</f>
        <v>1523075.2754299801</v>
      </c>
      <c r="V64" s="4">
        <f>[4]Kaikki_autot!X130</f>
        <v>1453297.7138019186</v>
      </c>
      <c r="W64" s="4">
        <f>[4]Kaikki_autot!Y130</f>
        <v>1438372.4528467483</v>
      </c>
      <c r="X64" s="4">
        <f>[4]Kaikki_autot!Z130</f>
        <v>1424069.7295659785</v>
      </c>
      <c r="Y64" s="4">
        <f>[4]Kaikki_autot!AA130</f>
        <v>1413553.3569632613</v>
      </c>
      <c r="Z64" s="4">
        <f>[4]Kaikki_autot!AB130</f>
        <v>1399601.0190109196</v>
      </c>
      <c r="AA64" s="4">
        <f>[4]Kaikki_autot!AC130</f>
        <v>1387101.0376115942</v>
      </c>
      <c r="AB64" s="4">
        <f>[4]Kaikki_autot!AD130</f>
        <v>1371709.3551691615</v>
      </c>
      <c r="AC64" s="4">
        <f>[4]Kaikki_autot!AE130</f>
        <v>1359990.8154355292</v>
      </c>
      <c r="AD64" s="4">
        <f>[4]Kaikki_autot!AF130</f>
        <v>1347752.674356248</v>
      </c>
      <c r="AE64" s="4">
        <f>[4]Kaikki_autot!AG130</f>
        <v>1335332.7089225056</v>
      </c>
      <c r="AF64" s="4">
        <f>[4]Kaikki_autot!AH130</f>
        <v>1320854.4600641301</v>
      </c>
      <c r="AG64" s="4">
        <f>[4]Kaikki_autot!AI130</f>
        <v>1308723.2110564855</v>
      </c>
      <c r="AH64" s="4">
        <f>[4]Kaikki_autot!AJ130</f>
        <v>1298862.607116652</v>
      </c>
      <c r="AI64" s="4">
        <f>[4]Kaikki_autot!AK130</f>
        <v>1289226.7461750561</v>
      </c>
      <c r="AJ64" s="4">
        <f>[4]Kaikki_autot!AL130</f>
        <v>1279944.2840674832</v>
      </c>
      <c r="AK64" s="4">
        <f>[4]Kaikki_autot!AM130</f>
        <v>1271053.6117485876</v>
      </c>
      <c r="AL64" s="4">
        <f>[4]Kaikki_autot!AN130</f>
        <v>1262559.2478485098</v>
      </c>
      <c r="AM64" s="4">
        <f>[4]Kaikki_autot!AO130</f>
        <v>1252598.4695906981</v>
      </c>
      <c r="AN64" s="4">
        <f>[4]Kaikki_autot!AP130</f>
        <v>1244737.4954013475</v>
      </c>
      <c r="AO64" s="4">
        <f>[4]Kaikki_autot!AQ130</f>
        <v>1235318.1932142347</v>
      </c>
      <c r="AP64" s="4">
        <f>[4]Kaikki_autot!AR130</f>
        <v>1226074.4349286426</v>
      </c>
      <c r="AQ64" s="4">
        <f>[4]Kaikki_autot!AS130</f>
        <v>1216947.748528695</v>
      </c>
      <c r="AR64" s="4"/>
    </row>
    <row r="65" spans="2:44" x14ac:dyDescent="0.35">
      <c r="B65" t="s">
        <v>112</v>
      </c>
      <c r="D65" t="str">
        <f>[3]Kaikki_autot!F131</f>
        <v>YHTEENSÄ</v>
      </c>
      <c r="E65" s="7">
        <f>[4]Kaikki_autot!G131</f>
        <v>12140896.941282876</v>
      </c>
      <c r="F65" s="7">
        <f>[4]Kaikki_autot!H131</f>
        <v>11986214.263285682</v>
      </c>
      <c r="G65" s="7">
        <f>[4]Kaikki_autot!I131</f>
        <v>11104299.251334444</v>
      </c>
      <c r="H65" s="7">
        <f>[4]Kaikki_autot!J131</f>
        <v>10557744.672168281</v>
      </c>
      <c r="I65" s="7">
        <f>[4]Kaikki_autot!K131</f>
        <v>11615020.677399827</v>
      </c>
      <c r="J65" s="7">
        <f>[4]Kaikki_autot!L131</f>
        <v>10701281.662892424</v>
      </c>
      <c r="K65" s="7">
        <f>[4]Kaikki_autot!M131</f>
        <v>10788938.593282156</v>
      </c>
      <c r="L65" s="7">
        <f>[4]Kaikki_autot!N131</f>
        <v>10297036.02020935</v>
      </c>
      <c r="M65" s="7">
        <f>[4]Kaikki_autot!O131</f>
        <v>10287184.893552637</v>
      </c>
      <c r="N65" s="7">
        <f>[4]Kaikki_autot!P131</f>
        <v>9661533.9357944503</v>
      </c>
      <c r="O65" s="7">
        <f>[4]Kaikki_autot!Q131</f>
        <v>9393854.9458003193</v>
      </c>
      <c r="P65" s="7">
        <f>[4]Kaikki_autot!R131</f>
        <v>9114410.8222650625</v>
      </c>
      <c r="Q65" s="7">
        <f>[4]Kaikki_autot!S131</f>
        <v>8814987.2705408596</v>
      </c>
      <c r="R65" s="7">
        <f>[4]Kaikki_autot!T131</f>
        <v>8501676.1799212974</v>
      </c>
      <c r="S65" s="7">
        <f>[4]Kaikki_autot!U131</f>
        <v>8176888.7088710638</v>
      </c>
      <c r="T65" s="7">
        <f>[4]Kaikki_autot!V131</f>
        <v>7845221.6624039067</v>
      </c>
      <c r="U65" s="7">
        <f>[4]Kaikki_autot!W131</f>
        <v>7508745.0795037849</v>
      </c>
      <c r="V65" s="7">
        <f>[4]Kaikki_autot!X131</f>
        <v>7168714.5773583241</v>
      </c>
      <c r="W65" s="7">
        <f>[4]Kaikki_autot!Y131</f>
        <v>6984653.4989199787</v>
      </c>
      <c r="X65" s="7">
        <f>[4]Kaikki_autot!Z131</f>
        <v>6761547.8095877673</v>
      </c>
      <c r="Y65" s="7">
        <f>[4]Kaikki_autot!AA131</f>
        <v>6556404.4725965662</v>
      </c>
      <c r="Z65" s="7">
        <f>[4]Kaikki_autot!AB131</f>
        <v>6354229.9118710291</v>
      </c>
      <c r="AA65" s="7">
        <f>[4]Kaikki_autot!AC131</f>
        <v>6168212.495834874</v>
      </c>
      <c r="AB65" s="7">
        <f>[4]Kaikki_autot!AD131</f>
        <v>5984905.9089679094</v>
      </c>
      <c r="AC65" s="7">
        <f>[4]Kaikki_autot!AE131</f>
        <v>5819070.4328105673</v>
      </c>
      <c r="AD65" s="7">
        <f>[4]Kaikki_autot!AF131</f>
        <v>5661634.3872239655</v>
      </c>
      <c r="AE65" s="7">
        <f>[4]Kaikki_autot!AG131</f>
        <v>5512372.2741870871</v>
      </c>
      <c r="AF65" s="7">
        <f>[4]Kaikki_autot!AH131</f>
        <v>5365991.8487704089</v>
      </c>
      <c r="AG65" s="7">
        <f>[4]Kaikki_autot!AI131</f>
        <v>5233025.685357905</v>
      </c>
      <c r="AH65" s="7">
        <f>[4]Kaikki_autot!AJ131</f>
        <v>5095851.7363662766</v>
      </c>
      <c r="AI65" s="7">
        <f>[4]Kaikki_autot!AK131</f>
        <v>4967449.727763176</v>
      </c>
      <c r="AJ65" s="7">
        <f>[4]Kaikki_autot!AL131</f>
        <v>4845506.2610079637</v>
      </c>
      <c r="AK65" s="7">
        <f>[4]Kaikki_autot!AM131</f>
        <v>4729634.9360694718</v>
      </c>
      <c r="AL65" s="7">
        <f>[4]Kaikki_autot!AN131</f>
        <v>4620730.8359467033</v>
      </c>
      <c r="AM65" s="7">
        <f>[4]Kaikki_autot!AO131</f>
        <v>4519578.658333879</v>
      </c>
      <c r="AN65" s="7">
        <f>[4]Kaikki_autot!AP131</f>
        <v>4426977.0295627397</v>
      </c>
      <c r="AO65" s="7">
        <f>[4]Kaikki_autot!AQ131</f>
        <v>4333565.0748943184</v>
      </c>
      <c r="AP65" s="7">
        <f>[4]Kaikki_autot!AR131</f>
        <v>4242990.8695854889</v>
      </c>
      <c r="AQ65" s="7">
        <f>[4]Kaikki_autot!AS131</f>
        <v>4154898.2376088444</v>
      </c>
      <c r="AR65" s="7"/>
    </row>
    <row r="66" spans="2:44" x14ac:dyDescent="0.35">
      <c r="B66" s="4">
        <f>SUM(summary!U34:U35,summary!U40:U41)</f>
        <v>1833.5599221402051</v>
      </c>
      <c r="C66" s="40" t="s">
        <v>121</v>
      </c>
      <c r="D66" t="str">
        <f>[3]Kaikki_autot!F132</f>
        <v>MP+mopot</v>
      </c>
      <c r="E66" s="4">
        <f>E11</f>
        <v>114000</v>
      </c>
      <c r="F66" s="4">
        <f t="shared" ref="F66:AQ66" si="9">F11</f>
        <v>115000</v>
      </c>
      <c r="G66" s="4">
        <f t="shared" si="9"/>
        <v>116327.32538166296</v>
      </c>
      <c r="H66" s="4">
        <f t="shared" si="9"/>
        <v>118396.8829985354</v>
      </c>
      <c r="I66" s="4">
        <f t="shared" si="9"/>
        <v>119992.19437371336</v>
      </c>
      <c r="J66" s="4">
        <f t="shared" si="9"/>
        <v>117786.13342700052</v>
      </c>
      <c r="K66" s="4">
        <f t="shared" si="9"/>
        <v>118362.80378465405</v>
      </c>
      <c r="L66" s="4">
        <f t="shared" si="9"/>
        <v>117872.4456360873</v>
      </c>
      <c r="M66" s="4">
        <f t="shared" si="9"/>
        <v>117419.10510046837</v>
      </c>
      <c r="N66" s="4">
        <f t="shared" si="9"/>
        <v>117019.22661256939</v>
      </c>
      <c r="O66" s="4">
        <f t="shared" si="9"/>
        <v>116807.54089687805</v>
      </c>
      <c r="P66" s="4">
        <f t="shared" si="9"/>
        <v>116855.74922072586</v>
      </c>
      <c r="Q66" s="4">
        <f t="shared" si="9"/>
        <v>116924.00217817258</v>
      </c>
      <c r="R66" s="4">
        <f t="shared" si="9"/>
        <v>117027.7471778084</v>
      </c>
      <c r="S66" s="4">
        <f t="shared" si="9"/>
        <v>117123.94415244987</v>
      </c>
      <c r="T66" s="4">
        <f t="shared" si="9"/>
        <v>117244.14140681671</v>
      </c>
      <c r="U66" s="4">
        <f t="shared" si="9"/>
        <v>117364.44977931122</v>
      </c>
      <c r="V66" s="4">
        <f t="shared" si="9"/>
        <v>117484.86926993344</v>
      </c>
      <c r="W66" s="4">
        <f t="shared" si="9"/>
        <v>117605.39987868334</v>
      </c>
      <c r="X66" s="4">
        <f t="shared" si="9"/>
        <v>117726.04160556088</v>
      </c>
      <c r="Y66" s="4">
        <f t="shared" si="9"/>
        <v>117858.429241645</v>
      </c>
      <c r="Z66" s="4">
        <f t="shared" si="9"/>
        <v>117990.87765987789</v>
      </c>
      <c r="AA66" s="4">
        <f t="shared" si="9"/>
        <v>118123.38686025956</v>
      </c>
      <c r="AB66" s="4">
        <f t="shared" si="9"/>
        <v>118259.63445897905</v>
      </c>
      <c r="AC66" s="4">
        <f t="shared" si="9"/>
        <v>118395.88205769857</v>
      </c>
      <c r="AD66" s="4">
        <f t="shared" si="9"/>
        <v>118523.33330050795</v>
      </c>
      <c r="AE66" s="4">
        <f t="shared" si="9"/>
        <v>118659.58089922744</v>
      </c>
      <c r="AF66" s="4">
        <f t="shared" si="9"/>
        <v>118795.82849794695</v>
      </c>
      <c r="AG66" s="4">
        <f t="shared" si="9"/>
        <v>118932.07609666647</v>
      </c>
      <c r="AH66" s="4">
        <f t="shared" si="9"/>
        <v>119068.323695386</v>
      </c>
      <c r="AI66" s="4">
        <f t="shared" si="9"/>
        <v>119204.57129410551</v>
      </c>
      <c r="AJ66" s="4">
        <f t="shared" si="9"/>
        <v>119340.81889282503</v>
      </c>
      <c r="AK66" s="4">
        <f t="shared" si="9"/>
        <v>119468.2712365302</v>
      </c>
      <c r="AL66" s="4">
        <f t="shared" si="9"/>
        <v>119604.51883524972</v>
      </c>
      <c r="AM66" s="4">
        <f t="shared" si="9"/>
        <v>119740.76643396923</v>
      </c>
      <c r="AN66" s="4">
        <f t="shared" si="9"/>
        <v>119877.01403268873</v>
      </c>
      <c r="AO66" s="4">
        <f t="shared" si="9"/>
        <v>120013.26163140826</v>
      </c>
      <c r="AP66" s="4">
        <f t="shared" si="9"/>
        <v>120140.71507583123</v>
      </c>
      <c r="AQ66" s="4">
        <f t="shared" si="9"/>
        <v>120276.96267455074</v>
      </c>
    </row>
    <row r="67" spans="2:44" x14ac:dyDescent="0.35">
      <c r="E67" s="4"/>
      <c r="F67" s="4"/>
      <c r="G67" s="4"/>
      <c r="H67" s="4"/>
      <c r="I67" s="4"/>
      <c r="J67" s="4"/>
      <c r="K67" s="4"/>
      <c r="L67" s="4"/>
      <c r="M67" s="4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4"/>
    </row>
    <row r="68" spans="2:44" x14ac:dyDescent="0.35">
      <c r="B68" t="s">
        <v>122</v>
      </c>
      <c r="D68" t="str">
        <f>[3]Kaikki_autot!F135</f>
        <v>MEERI 2018</v>
      </c>
      <c r="E68" s="4">
        <f>[3]Kaikki_autot!G135</f>
        <v>592651.45237552118</v>
      </c>
      <c r="F68" s="4">
        <f>[3]Kaikki_autot!H135</f>
        <v>593475.22131974727</v>
      </c>
      <c r="G68" s="4">
        <f>[3]Kaikki_autot!I135</f>
        <v>523566.19150595972</v>
      </c>
      <c r="H68" s="4">
        <f>[3]Kaikki_autot!J135</f>
        <v>524586.38256451336</v>
      </c>
      <c r="I68" s="4">
        <f>[3]Kaikki_autot!K135</f>
        <v>497880.30650571443</v>
      </c>
      <c r="J68" s="4">
        <f>[3]Kaikki_autot!L135</f>
        <v>509193.84871931857</v>
      </c>
      <c r="K68" s="4">
        <f>[3]Kaikki_autot!M135</f>
        <v>507789.89714083599</v>
      </c>
      <c r="L68" s="4">
        <f>[3]Kaikki_autot!N135</f>
        <v>503192.34442698897</v>
      </c>
      <c r="M68" s="4">
        <f>[3]Kaikki_autot!O135</f>
        <v>498791.82122593955</v>
      </c>
      <c r="N68" s="4">
        <f>[3]Kaikki_autot!P135</f>
        <v>494664.07254480454</v>
      </c>
      <c r="O68" s="4">
        <f>[3]Kaikki_autot!Q135</f>
        <v>490487.98319677898</v>
      </c>
      <c r="P68" s="4">
        <f>[3]Kaikki_autot!R135</f>
        <v>486316.83837407362</v>
      </c>
      <c r="Q68" s="4">
        <f>[3]Kaikki_autot!S135</f>
        <v>482376.58970102126</v>
      </c>
      <c r="R68" s="4">
        <f>[3]Kaikki_autot!T135</f>
        <v>478383.64604855055</v>
      </c>
      <c r="S68" s="4">
        <f>[3]Kaikki_autot!U135</f>
        <v>474364.14863102452</v>
      </c>
      <c r="T68" s="4">
        <f>[3]Kaikki_autot!V135</f>
        <v>470318.09744844277</v>
      </c>
      <c r="U68" s="4">
        <f>[3]Kaikki_autot!W135</f>
        <v>466245.49250080553</v>
      </c>
      <c r="V68" s="4">
        <f>[3]Kaikki_autot!X135</f>
        <v>462146.33378811274</v>
      </c>
      <c r="W68" s="4">
        <f>[3]Kaikki_autot!Y135</f>
        <v>458020.6213103644</v>
      </c>
      <c r="X68" s="4">
        <f>[3]Kaikki_autot!Z135</f>
        <v>453868.35506756051</v>
      </c>
      <c r="Y68" s="4">
        <f>[3]Kaikki_autot!AA135</f>
        <v>449689.53505970119</v>
      </c>
      <c r="Z68" s="4">
        <f>[3]Kaikki_autot!AB135</f>
        <v>445484.1612867862</v>
      </c>
      <c r="AA68" s="4">
        <f>[3]Kaikki_autot!AC135</f>
        <v>441252.23374881572</v>
      </c>
      <c r="AB68" s="4">
        <f>[3]Kaikki_autot!AD135</f>
        <v>436993.75244578969</v>
      </c>
      <c r="AC68" s="4">
        <f>[3]Kaikki_autot!AE135</f>
        <v>432708.71737770812</v>
      </c>
      <c r="AD68" s="4">
        <f>[3]Kaikki_autot!AF135</f>
        <v>428375.55218149535</v>
      </c>
      <c r="AE68" s="4">
        <f>[3]Kaikki_autot!AG135</f>
        <v>424037.78559057973</v>
      </c>
      <c r="AF68" s="4">
        <f>[3]Kaikki_autot!AH135</f>
        <v>419673.47189413785</v>
      </c>
      <c r="AG68" s="4">
        <f>[3]Kaikki_autot!AI135</f>
        <v>415282.61109216989</v>
      </c>
      <c r="AH68" s="4">
        <f>[3]Kaikki_autot!AJ135</f>
        <v>411288.93800815631</v>
      </c>
      <c r="AI68" s="4">
        <f>[3]Kaikki_autot!AK135</f>
        <v>407265.31133877428</v>
      </c>
      <c r="AJ68" s="4">
        <f>[3]Kaikki_autot!AL135</f>
        <v>403211.73108402395</v>
      </c>
      <c r="AK68" s="4">
        <f>[3]Kaikki_autot!AM135</f>
        <v>399109.39238717034</v>
      </c>
      <c r="AL68" s="4">
        <f>[3]Kaikki_autot!AN135</f>
        <v>394996.32759453746</v>
      </c>
      <c r="AM68" s="4">
        <f>[3]Kaikki_autot!AO135</f>
        <v>390853.31587620545</v>
      </c>
      <c r="AN68" s="4">
        <f>[3]Kaikki_autot!AP135</f>
        <v>386680.35723217437</v>
      </c>
      <c r="AO68" s="4">
        <f>[3]Kaikki_autot!AQ135</f>
        <v>382477.4516624441</v>
      </c>
      <c r="AP68" s="4">
        <f>[3]Kaikki_autot!AR135</f>
        <v>378227.97372226836</v>
      </c>
      <c r="AQ68" s="4">
        <f>[3]Kaikki_autot!AS135</f>
        <v>373965.63024191034</v>
      </c>
      <c r="AR68" s="4"/>
    </row>
    <row r="69" spans="2:44" x14ac:dyDescent="0.35">
      <c r="B69" s="4">
        <f>SUM(summary!U33,summary!U39)</f>
        <v>1698.5423867346774</v>
      </c>
      <c r="C69" s="40" t="s">
        <v>121</v>
      </c>
      <c r="D69" t="str">
        <f>[3]Kaikki_autot!F136</f>
        <v>RAILI 2018</v>
      </c>
      <c r="E69" s="4">
        <f>[3]Kaikki_autot!G136</f>
        <v>99408.142349734349</v>
      </c>
      <c r="F69" s="4">
        <f>[3]Kaikki_autot!H136</f>
        <v>91921.95716893331</v>
      </c>
      <c r="G69" s="4">
        <f>[3]Kaikki_autot!I136</f>
        <v>83846.66169384656</v>
      </c>
      <c r="H69" s="4">
        <f>[3]Kaikki_autot!J136</f>
        <v>67928.799947533596</v>
      </c>
      <c r="I69" s="4">
        <f>[3]Kaikki_autot!K136</f>
        <v>63421.120291741296</v>
      </c>
      <c r="J69" s="4">
        <f>[3]Kaikki_autot!L136</f>
        <v>63273.218598639316</v>
      </c>
      <c r="K69" s="4">
        <f>[3]Kaikki_autot!M136</f>
        <v>62585.365485046139</v>
      </c>
      <c r="L69" s="4">
        <f>[3]Kaikki_autot!N136</f>
        <v>61208.719037578529</v>
      </c>
      <c r="M69" s="4">
        <f>[3]Kaikki_autot!O136</f>
        <v>61206.861988841454</v>
      </c>
      <c r="N69" s="4">
        <f>[3]Kaikki_autot!P136</f>
        <v>61206.861988841454</v>
      </c>
      <c r="O69" s="4">
        <f>[3]Kaikki_autot!Q136</f>
        <v>61206.861988841454</v>
      </c>
      <c r="P69" s="4">
        <f>[3]Kaikki_autot!R136</f>
        <v>61206.861988841454</v>
      </c>
      <c r="Q69" s="4">
        <f>[3]Kaikki_autot!S136</f>
        <v>61206.861988841454</v>
      </c>
      <c r="R69" s="4">
        <f>[3]Kaikki_autot!T136</f>
        <v>61206.861988841454</v>
      </c>
      <c r="S69" s="4">
        <f>[3]Kaikki_autot!U136</f>
        <v>61206.861988841454</v>
      </c>
      <c r="T69" s="4">
        <f>[3]Kaikki_autot!V136</f>
        <v>61206.861988841454</v>
      </c>
      <c r="U69" s="4">
        <f>[3]Kaikki_autot!W136</f>
        <v>61206.861988841454</v>
      </c>
      <c r="V69" s="4">
        <f>[3]Kaikki_autot!X136</f>
        <v>61206.861988841454</v>
      </c>
      <c r="W69" s="4">
        <f>[3]Kaikki_autot!Y136</f>
        <v>61206.861988841454</v>
      </c>
      <c r="X69" s="4">
        <f>[3]Kaikki_autot!Z136</f>
        <v>61206.861988841454</v>
      </c>
      <c r="Y69" s="4">
        <f>[3]Kaikki_autot!AA136</f>
        <v>61206.861988841454</v>
      </c>
      <c r="Z69" s="4">
        <f>[3]Kaikki_autot!AB136</f>
        <v>61206.861988841454</v>
      </c>
      <c r="AA69" s="4">
        <f>[3]Kaikki_autot!AC136</f>
        <v>61206.861988841454</v>
      </c>
      <c r="AB69" s="4">
        <f>[3]Kaikki_autot!AD136</f>
        <v>61206.861988841454</v>
      </c>
      <c r="AC69" s="4">
        <f>[3]Kaikki_autot!AE136</f>
        <v>61206.861988841454</v>
      </c>
      <c r="AD69" s="4">
        <f>[3]Kaikki_autot!AF136</f>
        <v>61206.861988841454</v>
      </c>
      <c r="AE69" s="4">
        <f>[3]Kaikki_autot!AG136</f>
        <v>61206.861988841454</v>
      </c>
      <c r="AF69" s="4">
        <f>[3]Kaikki_autot!AH136</f>
        <v>61206.861988841454</v>
      </c>
      <c r="AG69" s="4">
        <f>[3]Kaikki_autot!AI136</f>
        <v>61206.861988841454</v>
      </c>
      <c r="AH69" s="4">
        <f>[3]Kaikki_autot!AJ136</f>
        <v>61206.861988841454</v>
      </c>
      <c r="AI69" s="4">
        <f>[3]Kaikki_autot!AK136</f>
        <v>61206.861988841454</v>
      </c>
      <c r="AJ69" s="4">
        <f>[3]Kaikki_autot!AL136</f>
        <v>61206.861988841454</v>
      </c>
      <c r="AK69" s="4">
        <f>[3]Kaikki_autot!AM136</f>
        <v>61206.861988841454</v>
      </c>
      <c r="AL69" s="4">
        <f>[3]Kaikki_autot!AN136</f>
        <v>61206.861988841454</v>
      </c>
      <c r="AM69" s="4">
        <f>[3]Kaikki_autot!AO136</f>
        <v>61206.861988841454</v>
      </c>
      <c r="AN69" s="4">
        <f>[3]Kaikki_autot!AP136</f>
        <v>61206.861988841454</v>
      </c>
      <c r="AO69" s="4">
        <f>[3]Kaikki_autot!AQ136</f>
        <v>61206.861988841454</v>
      </c>
      <c r="AP69" s="4">
        <f>[3]Kaikki_autot!AR136</f>
        <v>61206.861988841454</v>
      </c>
      <c r="AQ69" s="4">
        <f>[3]Kaikki_autot!AS136</f>
        <v>61206.861988841454</v>
      </c>
      <c r="AR69" s="4"/>
    </row>
    <row r="70" spans="2:44" x14ac:dyDescent="0.35">
      <c r="D70" t="str">
        <f>[3]Kaikki_autot!F137</f>
        <v>ILMA</v>
      </c>
      <c r="E70" s="4">
        <f>E17</f>
        <v>177000</v>
      </c>
      <c r="F70" s="4">
        <f t="shared" ref="F70:AQ70" si="10">F17</f>
        <v>186663</v>
      </c>
      <c r="G70" s="4">
        <f t="shared" si="10"/>
        <v>187557</v>
      </c>
      <c r="H70" s="4">
        <f t="shared" si="10"/>
        <v>185976</v>
      </c>
      <c r="I70" s="4">
        <f t="shared" si="10"/>
        <v>202858</v>
      </c>
      <c r="J70" s="4">
        <f t="shared" si="10"/>
        <v>189000</v>
      </c>
      <c r="K70" s="4">
        <f t="shared" si="10"/>
        <v>220000</v>
      </c>
      <c r="L70" s="4">
        <f t="shared" si="10"/>
        <v>214000</v>
      </c>
      <c r="M70" s="4">
        <f t="shared" si="10"/>
        <v>220000</v>
      </c>
      <c r="N70" s="4">
        <f t="shared" si="10"/>
        <v>225000</v>
      </c>
      <c r="O70" s="4">
        <f t="shared" si="10"/>
        <v>230000</v>
      </c>
      <c r="P70" s="4">
        <f t="shared" si="10"/>
        <v>236000</v>
      </c>
      <c r="Q70" s="4">
        <f t="shared" si="10"/>
        <v>241000</v>
      </c>
      <c r="R70" s="4">
        <f t="shared" si="10"/>
        <v>246000</v>
      </c>
      <c r="S70" s="4">
        <f t="shared" si="10"/>
        <v>252000</v>
      </c>
      <c r="T70" s="4">
        <f t="shared" si="10"/>
        <v>257000</v>
      </c>
      <c r="U70" s="4">
        <f t="shared" si="10"/>
        <v>262000</v>
      </c>
      <c r="V70" s="4">
        <f t="shared" si="10"/>
        <v>268000</v>
      </c>
      <c r="W70" s="4">
        <f t="shared" si="10"/>
        <v>273000</v>
      </c>
      <c r="X70" s="4">
        <f t="shared" si="10"/>
        <v>279000</v>
      </c>
      <c r="Y70" s="4">
        <f t="shared" si="10"/>
        <v>284000</v>
      </c>
      <c r="Z70" s="4">
        <f t="shared" si="10"/>
        <v>289000</v>
      </c>
      <c r="AA70" s="4">
        <f t="shared" si="10"/>
        <v>295000</v>
      </c>
      <c r="AB70" s="4">
        <f t="shared" si="10"/>
        <v>300000</v>
      </c>
      <c r="AC70" s="4">
        <f t="shared" si="10"/>
        <v>305000</v>
      </c>
      <c r="AD70" s="4">
        <f t="shared" si="10"/>
        <v>311000</v>
      </c>
      <c r="AE70" s="4">
        <f t="shared" si="10"/>
        <v>316000</v>
      </c>
      <c r="AF70" s="4">
        <f t="shared" si="10"/>
        <v>322000</v>
      </c>
      <c r="AG70" s="4">
        <f t="shared" si="10"/>
        <v>327000</v>
      </c>
      <c r="AH70" s="4">
        <f t="shared" si="10"/>
        <v>332000</v>
      </c>
      <c r="AI70" s="4">
        <f t="shared" si="10"/>
        <v>338000</v>
      </c>
      <c r="AJ70" s="4">
        <f t="shared" si="10"/>
        <v>343000</v>
      </c>
      <c r="AK70" s="4">
        <f t="shared" si="10"/>
        <v>348000</v>
      </c>
      <c r="AL70" s="4">
        <f t="shared" si="10"/>
        <v>354000</v>
      </c>
      <c r="AM70" s="4">
        <f t="shared" si="10"/>
        <v>359000</v>
      </c>
      <c r="AN70" s="4">
        <f t="shared" si="10"/>
        <v>364000</v>
      </c>
      <c r="AO70" s="4">
        <f t="shared" si="10"/>
        <v>370000</v>
      </c>
      <c r="AP70" s="4">
        <f t="shared" si="10"/>
        <v>375000</v>
      </c>
      <c r="AQ70" s="4">
        <f t="shared" si="10"/>
        <v>381000</v>
      </c>
      <c r="AR70" s="4"/>
    </row>
    <row r="71" spans="2:44" x14ac:dyDescent="0.35">
      <c r="D71" t="str">
        <f>[3]Kaikki_autot!F138</f>
        <v>YHTEENSÄ</v>
      </c>
      <c r="E71" s="7">
        <f>SUM(E65:E70)</f>
        <v>13123956.536008133</v>
      </c>
      <c r="F71" s="7">
        <f t="shared" ref="F71:AQ71" si="11">SUM(F65:F70)</f>
        <v>12973274.441774363</v>
      </c>
      <c r="G71" s="7">
        <f t="shared" si="11"/>
        <v>12015596.429915912</v>
      </c>
      <c r="H71" s="7">
        <f t="shared" si="11"/>
        <v>11454632.737678863</v>
      </c>
      <c r="I71" s="7">
        <f t="shared" si="11"/>
        <v>12499172.298570996</v>
      </c>
      <c r="J71" s="7">
        <f t="shared" si="11"/>
        <v>11580534.863637382</v>
      </c>
      <c r="K71" s="7">
        <f t="shared" si="11"/>
        <v>11697676.659692692</v>
      </c>
      <c r="L71" s="7">
        <f t="shared" si="11"/>
        <v>11193309.529310007</v>
      </c>
      <c r="M71" s="7">
        <f t="shared" si="11"/>
        <v>11184602.681867884</v>
      </c>
      <c r="N71" s="7">
        <f t="shared" si="11"/>
        <v>10559424.096940665</v>
      </c>
      <c r="O71" s="7">
        <f t="shared" si="11"/>
        <v>10292357.331882816</v>
      </c>
      <c r="P71" s="7">
        <f t="shared" si="11"/>
        <v>10014790.271848703</v>
      </c>
      <c r="Q71" s="7">
        <f t="shared" si="11"/>
        <v>9716494.7244088948</v>
      </c>
      <c r="R71" s="7">
        <f t="shared" si="11"/>
        <v>9404294.435136497</v>
      </c>
      <c r="S71" s="7">
        <f t="shared" si="11"/>
        <v>9081583.6636433788</v>
      </c>
      <c r="T71" s="7">
        <f t="shared" si="11"/>
        <v>8750990.7632480059</v>
      </c>
      <c r="U71" s="7">
        <f t="shared" si="11"/>
        <v>8415561.883772742</v>
      </c>
      <c r="V71" s="7">
        <f t="shared" si="11"/>
        <v>8077552.6424052119</v>
      </c>
      <c r="W71" s="7">
        <f t="shared" si="11"/>
        <v>7894486.3820978682</v>
      </c>
      <c r="X71" s="7">
        <f t="shared" si="11"/>
        <v>7673349.0682497304</v>
      </c>
      <c r="Y71" s="7">
        <f t="shared" si="11"/>
        <v>7469159.2988867546</v>
      </c>
      <c r="Z71" s="7">
        <f t="shared" si="11"/>
        <v>7267911.8128065346</v>
      </c>
      <c r="AA71" s="7">
        <f t="shared" si="11"/>
        <v>7083794.9784327913</v>
      </c>
      <c r="AB71" s="7">
        <f t="shared" si="11"/>
        <v>6901366.1578615196</v>
      </c>
      <c r="AC71" s="7">
        <f t="shared" si="11"/>
        <v>6736381.8942348156</v>
      </c>
      <c r="AD71" s="7">
        <f t="shared" si="11"/>
        <v>6580740.13469481</v>
      </c>
      <c r="AE71" s="7">
        <f t="shared" si="11"/>
        <v>6432276.5026657358</v>
      </c>
      <c r="AF71" s="7">
        <f t="shared" si="11"/>
        <v>6287668.0111513352</v>
      </c>
      <c r="AG71" s="7">
        <f t="shared" si="11"/>
        <v>6155447.2345355824</v>
      </c>
      <c r="AH71" s="7">
        <f t="shared" si="11"/>
        <v>6019415.8600586606</v>
      </c>
      <c r="AI71" s="7">
        <f t="shared" si="11"/>
        <v>5893126.4723848971</v>
      </c>
      <c r="AJ71" s="7">
        <f t="shared" si="11"/>
        <v>5772265.6729736542</v>
      </c>
      <c r="AK71" s="7">
        <f t="shared" si="11"/>
        <v>5657419.4616820142</v>
      </c>
      <c r="AL71" s="7">
        <f t="shared" si="11"/>
        <v>5550538.5443653315</v>
      </c>
      <c r="AM71" s="7">
        <f t="shared" si="11"/>
        <v>5450379.6026328951</v>
      </c>
      <c r="AN71" s="7">
        <f t="shared" si="11"/>
        <v>5358741.262816445</v>
      </c>
      <c r="AO71" s="7">
        <f t="shared" si="11"/>
        <v>5267262.6501770131</v>
      </c>
      <c r="AP71" s="7">
        <f t="shared" si="11"/>
        <v>5177566.4203724293</v>
      </c>
      <c r="AQ71" s="7">
        <f t="shared" si="11"/>
        <v>5091347.6925141467</v>
      </c>
      <c r="AR71" s="4"/>
    </row>
    <row r="72" spans="2:44" x14ac:dyDescent="0.35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2:44" x14ac:dyDescent="0.35">
      <c r="D73" t="str">
        <f>[3]Kaikki_autot!F140</f>
        <v>TYKO 2018</v>
      </c>
      <c r="E73" s="4">
        <f>[3]Kaikki_autot!G140</f>
        <v>2618605.1511311056</v>
      </c>
      <c r="F73" s="4">
        <f>[3]Kaikki_autot!H140</f>
        <v>2552306.9596180944</v>
      </c>
      <c r="G73" s="4">
        <f>[3]Kaikki_autot!I140</f>
        <v>2500945.875697793</v>
      </c>
      <c r="H73" s="4">
        <f>[3]Kaikki_autot!J140</f>
        <v>2414958.3035444585</v>
      </c>
      <c r="I73" s="26">
        <f>[3]Kaikki_autot!K140</f>
        <v>2317192.3514395407</v>
      </c>
      <c r="J73" s="26">
        <f>[3]Kaikki_autot!L140</f>
        <v>2422100.1379035395</v>
      </c>
      <c r="K73" s="26">
        <f>[3]Kaikki_autot!M140</f>
        <v>2469427.5214076773</v>
      </c>
      <c r="L73" s="26">
        <f>[3]Kaikki_autot!N140</f>
        <v>2446531.2760469937</v>
      </c>
      <c r="M73" s="26">
        <f>[3]Kaikki_autot!O140</f>
        <v>2423409.2139646723</v>
      </c>
      <c r="N73" s="26">
        <f>[3]Kaikki_autot!P140</f>
        <v>2401105.5483446205</v>
      </c>
      <c r="O73" s="26">
        <f>[3]Kaikki_autot!Q140</f>
        <v>2374709.5212765238</v>
      </c>
      <c r="P73" s="26">
        <f>[3]Kaikki_autot!R140</f>
        <v>2349986.6491694343</v>
      </c>
      <c r="Q73" s="26">
        <f>[3]Kaikki_autot!S140</f>
        <v>2357776.5173914465</v>
      </c>
      <c r="R73" s="26">
        <f>[3]Kaikki_autot!T140</f>
        <v>2363416.2483389261</v>
      </c>
      <c r="S73" s="26">
        <f>[3]Kaikki_autot!U140</f>
        <v>2354412.1597008235</v>
      </c>
      <c r="T73" s="26">
        <f>[3]Kaikki_autot!V140</f>
        <v>2348614.643095809</v>
      </c>
      <c r="U73" s="26">
        <f>[3]Kaikki_autot!W140</f>
        <v>2351373.1657464593</v>
      </c>
      <c r="V73" s="26">
        <f>[3]Kaikki_autot!X140</f>
        <v>2352084.7593738819</v>
      </c>
      <c r="W73" s="26">
        <f>[3]Kaikki_autot!Y140</f>
        <v>2356692.572785255</v>
      </c>
      <c r="X73" s="26">
        <f>[3]Kaikki_autot!Z140</f>
        <v>2359038.5537404176</v>
      </c>
      <c r="Y73" s="26">
        <f>[3]Kaikki_autot!AA140</f>
        <v>2357529.8002911247</v>
      </c>
      <c r="Z73" s="26">
        <f>[3]Kaikki_autot!AB140</f>
        <v>2355372.5829829806</v>
      </c>
      <c r="AA73" s="26">
        <f>[3]Kaikki_autot!AC140</f>
        <v>2354861.0068250406</v>
      </c>
      <c r="AB73" s="26">
        <f>[3]Kaikki_autot!AD140</f>
        <v>2353082.7424910883</v>
      </c>
      <c r="AC73" s="26">
        <f>[3]Kaikki_autot!AE140</f>
        <v>2350816.0667759404</v>
      </c>
      <c r="AD73" s="26">
        <f>[3]Kaikki_autot!AF140</f>
        <v>2347814.5097562978</v>
      </c>
      <c r="AE73" s="26">
        <f>[3]Kaikki_autot!AG140</f>
        <v>2348197.5888183117</v>
      </c>
      <c r="AF73" s="26">
        <f>[3]Kaikki_autot!AH140</f>
        <v>2348389.8066133535</v>
      </c>
      <c r="AG73" s="26">
        <f>[3]Kaikki_autot!AI140</f>
        <v>2348069.4589914745</v>
      </c>
      <c r="AH73" s="26">
        <f>[3]Kaikki_autot!AJ140</f>
        <v>0</v>
      </c>
      <c r="AI73" s="26">
        <f>[3]Kaikki_autot!AK140</f>
        <v>0</v>
      </c>
      <c r="AJ73" s="26">
        <f>[3]Kaikki_autot!AL140</f>
        <v>0</v>
      </c>
      <c r="AK73" s="26">
        <f>[3]Kaikki_autot!AM140</f>
        <v>0</v>
      </c>
      <c r="AL73" s="26">
        <f>[3]Kaikki_autot!AN140</f>
        <v>0</v>
      </c>
      <c r="AM73" s="26">
        <f>[3]Kaikki_autot!AO140</f>
        <v>0</v>
      </c>
      <c r="AN73" s="26">
        <f>[3]Kaikki_autot!AP140</f>
        <v>0</v>
      </c>
      <c r="AO73" s="26">
        <f>[3]Kaikki_autot!AQ140</f>
        <v>0</v>
      </c>
      <c r="AP73" s="26">
        <f>[3]Kaikki_autot!AR140</f>
        <v>0</v>
      </c>
      <c r="AQ73" s="26">
        <f>[3]Kaikki_autot!AS140</f>
        <v>0</v>
      </c>
    </row>
    <row r="76" spans="2:44" x14ac:dyDescent="0.35">
      <c r="B76" s="1" t="s">
        <v>102</v>
      </c>
      <c r="D76" t="str">
        <f>[5]Kaikki_autot!F124</f>
        <v xml:space="preserve">CO2 [t/a] </v>
      </c>
    </row>
    <row r="77" spans="2:44" x14ac:dyDescent="0.35">
      <c r="E77" s="1">
        <f>[5]Kaikki_autot!G125</f>
        <v>2012</v>
      </c>
      <c r="F77" s="1">
        <f>[5]Kaikki_autot!H125</f>
        <v>2013</v>
      </c>
      <c r="G77" s="1">
        <f>[5]Kaikki_autot!I125</f>
        <v>2014</v>
      </c>
      <c r="H77" s="1">
        <f>[5]Kaikki_autot!J125</f>
        <v>2015</v>
      </c>
      <c r="I77" s="1">
        <f>[5]Kaikki_autot!K125</f>
        <v>2016</v>
      </c>
      <c r="J77" s="1">
        <f>[5]Kaikki_autot!L125</f>
        <v>2017</v>
      </c>
      <c r="K77" s="1">
        <f>[5]Kaikki_autot!M125</f>
        <v>2018</v>
      </c>
      <c r="L77" s="1">
        <f>[5]Kaikki_autot!N125</f>
        <v>2019</v>
      </c>
      <c r="M77" s="1">
        <f>[5]Kaikki_autot!O125</f>
        <v>2020</v>
      </c>
      <c r="N77" s="1">
        <f>[5]Kaikki_autot!P125</f>
        <v>2021</v>
      </c>
      <c r="O77" s="1">
        <f>[5]Kaikki_autot!Q125</f>
        <v>2022</v>
      </c>
      <c r="P77" s="1">
        <f>[5]Kaikki_autot!R125</f>
        <v>2023</v>
      </c>
      <c r="Q77" s="1">
        <f>[5]Kaikki_autot!S125</f>
        <v>2024</v>
      </c>
      <c r="R77" s="1">
        <f>[5]Kaikki_autot!T125</f>
        <v>2025</v>
      </c>
      <c r="S77" s="1">
        <f>[5]Kaikki_autot!U125</f>
        <v>2026</v>
      </c>
      <c r="T77" s="1">
        <f>[5]Kaikki_autot!V125</f>
        <v>2027</v>
      </c>
      <c r="U77" s="1">
        <f>[5]Kaikki_autot!W125</f>
        <v>2028</v>
      </c>
      <c r="V77" s="1">
        <f>[5]Kaikki_autot!X125</f>
        <v>2029</v>
      </c>
      <c r="W77" s="1">
        <f>[5]Kaikki_autot!Y125</f>
        <v>2030</v>
      </c>
      <c r="X77" s="1">
        <f>[5]Kaikki_autot!Z125</f>
        <v>2031</v>
      </c>
      <c r="Y77" s="1">
        <f>[5]Kaikki_autot!AA125</f>
        <v>2032</v>
      </c>
      <c r="Z77" s="1">
        <f>[5]Kaikki_autot!AB125</f>
        <v>2033</v>
      </c>
      <c r="AA77" s="1">
        <f>[5]Kaikki_autot!AC125</f>
        <v>2034</v>
      </c>
      <c r="AB77" s="1">
        <f>[5]Kaikki_autot!AD125</f>
        <v>2035</v>
      </c>
      <c r="AC77" s="1">
        <f>[5]Kaikki_autot!AE125</f>
        <v>2036</v>
      </c>
      <c r="AD77" s="1">
        <f>[5]Kaikki_autot!AF125</f>
        <v>2037</v>
      </c>
      <c r="AE77" s="1">
        <f>[5]Kaikki_autot!AG125</f>
        <v>2038</v>
      </c>
      <c r="AF77" s="1">
        <f>[5]Kaikki_autot!AH125</f>
        <v>2039</v>
      </c>
      <c r="AG77" s="1">
        <f>[5]Kaikki_autot!AI125</f>
        <v>2040</v>
      </c>
      <c r="AH77" s="1">
        <f>[5]Kaikki_autot!AJ125</f>
        <v>2041</v>
      </c>
      <c r="AI77" s="1">
        <f>[5]Kaikki_autot!AK125</f>
        <v>2042</v>
      </c>
      <c r="AJ77" s="1">
        <f>[5]Kaikki_autot!AL125</f>
        <v>2043</v>
      </c>
      <c r="AK77" s="1">
        <f>[5]Kaikki_autot!AM125</f>
        <v>2044</v>
      </c>
      <c r="AL77" s="1">
        <f>[5]Kaikki_autot!AN125</f>
        <v>2045</v>
      </c>
      <c r="AM77" s="1">
        <f>[5]Kaikki_autot!AO125</f>
        <v>2046</v>
      </c>
      <c r="AN77" s="1">
        <f>[5]Kaikki_autot!AP125</f>
        <v>2047</v>
      </c>
      <c r="AO77" s="1">
        <f>[5]Kaikki_autot!AQ125</f>
        <v>2048</v>
      </c>
      <c r="AP77" s="1">
        <f>[5]Kaikki_autot!AR125</f>
        <v>2049</v>
      </c>
      <c r="AQ77" s="1">
        <f>[5]Kaikki_autot!AS125</f>
        <v>2050</v>
      </c>
    </row>
    <row r="78" spans="2:44" x14ac:dyDescent="0.35">
      <c r="B78" t="s">
        <v>111</v>
      </c>
      <c r="D78" t="str">
        <f>[5]Kaikki_autot!F126</f>
        <v>Henkilöautot</v>
      </c>
      <c r="E78" s="4">
        <f>[5]Kaikki_autot!G126</f>
        <v>6484529.230664188</v>
      </c>
      <c r="F78" s="4">
        <f>[5]Kaikki_autot!H126</f>
        <v>6404922.1173669947</v>
      </c>
      <c r="G78" s="4">
        <f>[5]Kaikki_autot!I126</f>
        <v>6106432.9157306161</v>
      </c>
      <c r="H78" s="4">
        <f>[5]Kaikki_autot!J126</f>
        <v>6034825.3737390088</v>
      </c>
      <c r="I78" s="4">
        <f>[5]Kaikki_autot!K126</f>
        <v>6262572.4296846781</v>
      </c>
      <c r="J78" s="4">
        <f>[5]Kaikki_autot!L126</f>
        <v>5893920.6172628058</v>
      </c>
      <c r="K78" s="4">
        <f>[5]Kaikki_autot!M126</f>
        <v>5856113.2984793475</v>
      </c>
      <c r="L78" s="4">
        <f>[5]Kaikki_autot!N126</f>
        <v>5691699.5640507052</v>
      </c>
      <c r="M78" s="4">
        <f>[5]Kaikki_autot!O126</f>
        <v>5662251.3136485601</v>
      </c>
      <c r="N78" s="4">
        <f>[5]Kaikki_autot!P126</f>
        <v>5413444.2081774361</v>
      </c>
      <c r="O78" s="4">
        <f>[5]Kaikki_autot!Q126</f>
        <v>5267169.3632546356</v>
      </c>
      <c r="P78" s="4">
        <f>[5]Kaikki_autot!R126</f>
        <v>5110609.4371187799</v>
      </c>
      <c r="Q78" s="4">
        <f>[5]Kaikki_autot!S126</f>
        <v>4938166.2155437367</v>
      </c>
      <c r="R78" s="4">
        <f>[5]Kaikki_autot!T126</f>
        <v>4758643.3180824546</v>
      </c>
      <c r="S78" s="4">
        <f>[5]Kaikki_autot!U126</f>
        <v>4580429.5605124654</v>
      </c>
      <c r="T78" s="4">
        <f>[5]Kaikki_autot!V126</f>
        <v>4399136.456891506</v>
      </c>
      <c r="U78" s="4">
        <f>[5]Kaikki_autot!W126</f>
        <v>4214593.9499586597</v>
      </c>
      <c r="V78" s="4">
        <f>[5]Kaikki_autot!X126</f>
        <v>4030171.0923408419</v>
      </c>
      <c r="W78" s="4">
        <f>[5]Kaikki_autot!Y126</f>
        <v>3881352.3571247514</v>
      </c>
      <c r="X78" s="4">
        <f>[5]Kaikki_autot!Z126</f>
        <v>3694527.9364540554</v>
      </c>
      <c r="Y78" s="4">
        <f>[5]Kaikki_autot!AA126</f>
        <v>3520417.4367583492</v>
      </c>
      <c r="Z78" s="4">
        <f>[5]Kaikki_autot!AB126</f>
        <v>3355576.7983158939</v>
      </c>
      <c r="AA78" s="4">
        <f>[5]Kaikki_autot!AC126</f>
        <v>3201428.6014791164</v>
      </c>
      <c r="AB78" s="4">
        <f>[5]Kaikki_autot!AD126</f>
        <v>3056668.1147038699</v>
      </c>
      <c r="AC78" s="4">
        <f>[5]Kaikki_autot!AE126</f>
        <v>2930063.7418132448</v>
      </c>
      <c r="AD78" s="4">
        <f>[5]Kaikki_autot!AF126</f>
        <v>2811232.6221561264</v>
      </c>
      <c r="AE78" s="4">
        <f>[5]Kaikki_autot!AG126</f>
        <v>2701324.5929884599</v>
      </c>
      <c r="AF78" s="4">
        <f>[5]Kaikki_autot!AH126</f>
        <v>2598292.0233619553</v>
      </c>
      <c r="AG78" s="4">
        <f>[5]Kaikki_autot!AI126</f>
        <v>2502836.4075184781</v>
      </c>
      <c r="AH78" s="4">
        <f>[5]Kaikki_autot!AJ126</f>
        <v>2398223.4387875772</v>
      </c>
      <c r="AI78" s="4">
        <f>[5]Kaikki_autot!AK126</f>
        <v>2301521.6963990293</v>
      </c>
      <c r="AJ78" s="4">
        <f>[5]Kaikki_autot!AL126</f>
        <v>2211853.0316163544</v>
      </c>
      <c r="AK78" s="4">
        <f>[5]Kaikki_autot!AM126</f>
        <v>2128062.2695049932</v>
      </c>
      <c r="AL78" s="4">
        <f>[5]Kaikki_autot!AN126</f>
        <v>2049764.5856808652</v>
      </c>
      <c r="AM78" s="4">
        <f>[5]Kaikki_autot!AO126</f>
        <v>1980095.4878274251</v>
      </c>
      <c r="AN78" s="4">
        <f>[5]Kaikki_autot!AP126</f>
        <v>1913521.0746221216</v>
      </c>
      <c r="AO78" s="4">
        <f>[5]Kaikki_autot!AQ126</f>
        <v>1850511.7010099043</v>
      </c>
      <c r="AP78" s="4">
        <f>[5]Kaikki_autot!AR126</f>
        <v>1789170.9335941239</v>
      </c>
      <c r="AQ78" s="4">
        <f>[5]Kaikki_autot!AS126</f>
        <v>1730381.3407766141</v>
      </c>
    </row>
    <row r="79" spans="2:44" x14ac:dyDescent="0.35">
      <c r="B79" t="s">
        <v>109</v>
      </c>
      <c r="D79" t="str">
        <f>[5]Kaikki_autot!F127</f>
        <v>Pakettiautot</v>
      </c>
      <c r="E79" s="4">
        <f>[5]Kaikki_autot!G127</f>
        <v>957983.01864512288</v>
      </c>
      <c r="F79" s="4">
        <f>[5]Kaikki_autot!H127</f>
        <v>931537.46566462645</v>
      </c>
      <c r="G79" s="4">
        <f>[5]Kaikki_autot!I127</f>
        <v>784687.76374725113</v>
      </c>
      <c r="H79" s="4">
        <f>[5]Kaikki_autot!J127</f>
        <v>837624.9582451639</v>
      </c>
      <c r="I79" s="4">
        <f>[5]Kaikki_autot!K127</f>
        <v>963831.17632090894</v>
      </c>
      <c r="J79" s="4">
        <f>[5]Kaikki_autot!L127</f>
        <v>885864.4767764149</v>
      </c>
      <c r="K79" s="4">
        <f>[5]Kaikki_autot!M127</f>
        <v>900256.77954618295</v>
      </c>
      <c r="L79" s="4">
        <f>[5]Kaikki_autot!N127</f>
        <v>825805.99297655444</v>
      </c>
      <c r="M79" s="4">
        <f>[5]Kaikki_autot!O127</f>
        <v>809622.76970471279</v>
      </c>
      <c r="N79" s="4">
        <f>[5]Kaikki_autot!P127</f>
        <v>723716.80308824056</v>
      </c>
      <c r="O79" s="4">
        <f>[5]Kaikki_autot!Q127</f>
        <v>684796.55332927231</v>
      </c>
      <c r="P79" s="4">
        <f>[5]Kaikki_autot!R127</f>
        <v>648324.57849684858</v>
      </c>
      <c r="Q79" s="4">
        <f>[5]Kaikki_autot!S127</f>
        <v>612412.67174113786</v>
      </c>
      <c r="R79" s="4">
        <f>[5]Kaikki_autot!T127</f>
        <v>579714.45514755405</v>
      </c>
      <c r="S79" s="4">
        <f>[5]Kaikki_autot!U127</f>
        <v>544494.28101305454</v>
      </c>
      <c r="T79" s="4">
        <f>[5]Kaikki_autot!V127</f>
        <v>510419.87238554435</v>
      </c>
      <c r="U79" s="4">
        <f>[5]Kaikki_autot!W127</f>
        <v>476637.50174016051</v>
      </c>
      <c r="V79" s="4">
        <f>[5]Kaikki_autot!X127</f>
        <v>444800.07081682992</v>
      </c>
      <c r="W79" s="4">
        <f>[5]Kaikki_autot!Y127</f>
        <v>430952.55241927336</v>
      </c>
      <c r="X79" s="4">
        <f>[5]Kaikki_autot!Z127</f>
        <v>418850.97408891364</v>
      </c>
      <c r="Y79" s="4">
        <f>[5]Kaikki_autot!AA127</f>
        <v>407775.74042292993</v>
      </c>
      <c r="Z79" s="4">
        <f>[5]Kaikki_autot!AB127</f>
        <v>396411.77303665766</v>
      </c>
      <c r="AA79" s="4">
        <f>[5]Kaikki_autot!AC127</f>
        <v>385525.82872062601</v>
      </c>
      <c r="AB79" s="4">
        <f>[5]Kaikki_autot!AD127</f>
        <v>374990.91851864621</v>
      </c>
      <c r="AC79" s="4">
        <f>[5]Kaikki_autot!AE127</f>
        <v>365236.91966724815</v>
      </c>
      <c r="AD79" s="4">
        <f>[5]Kaikki_autot!AF127</f>
        <v>355130.31324335217</v>
      </c>
      <c r="AE79" s="4">
        <f>[5]Kaikki_autot!AG127</f>
        <v>345939.13134689553</v>
      </c>
      <c r="AF79" s="4">
        <f>[5]Kaikki_autot!AH127</f>
        <v>336408.95901125978</v>
      </c>
      <c r="AG79" s="4">
        <f>[5]Kaikki_autot!AI127</f>
        <v>327136.05935147533</v>
      </c>
      <c r="AH79" s="4">
        <f>[5]Kaikki_autot!AJ127</f>
        <v>320095.85170026176</v>
      </c>
      <c r="AI79" s="4">
        <f>[5]Kaikki_autot!AK127</f>
        <v>312161.39320976764</v>
      </c>
      <c r="AJ79" s="4">
        <f>[5]Kaikki_autot!AL127</f>
        <v>304819.23706985562</v>
      </c>
      <c r="AK79" s="4">
        <f>[5]Kaikki_autot!AM127</f>
        <v>297489.45782888919</v>
      </c>
      <c r="AL79" s="4">
        <f>[5]Kaikki_autot!AN127</f>
        <v>289814.41215074091</v>
      </c>
      <c r="AM79" s="4">
        <f>[5]Kaikki_autot!AO127</f>
        <v>283609.64565916837</v>
      </c>
      <c r="AN79" s="4">
        <f>[5]Kaikki_autot!AP127</f>
        <v>276930.12217061408</v>
      </c>
      <c r="AO79" s="4">
        <f>[5]Kaikki_autot!AQ127</f>
        <v>270739.63234303641</v>
      </c>
      <c r="AP79" s="4">
        <f>[5]Kaikki_autot!AR127</f>
        <v>263611.84717476042</v>
      </c>
      <c r="AQ79" s="4">
        <f>[5]Kaikki_autot!AS127</f>
        <v>257070.31230338317</v>
      </c>
    </row>
    <row r="80" spans="2:44" x14ac:dyDescent="0.35">
      <c r="B80" t="s">
        <v>120</v>
      </c>
      <c r="D80" t="str">
        <f>[5]Kaikki_autot!F128</f>
        <v>Linja-autot</v>
      </c>
      <c r="E80" s="4">
        <f>[5]Kaikki_autot!G128</f>
        <v>544245.2237466668</v>
      </c>
      <c r="F80" s="4">
        <f>[5]Kaikki_autot!H128</f>
        <v>533877.70188140508</v>
      </c>
      <c r="G80" s="4">
        <f>[5]Kaikki_autot!I128</f>
        <v>473601.82251831773</v>
      </c>
      <c r="H80" s="4">
        <f>[5]Kaikki_autot!J128</f>
        <v>488038.85622292204</v>
      </c>
      <c r="I80" s="4">
        <f>[5]Kaikki_autot!K128</f>
        <v>565027.06005172664</v>
      </c>
      <c r="J80" s="4">
        <f>[5]Kaikki_autot!L128</f>
        <v>512385.78370129981</v>
      </c>
      <c r="K80" s="4">
        <f>[5]Kaikki_autot!M128</f>
        <v>509710.09212736151</v>
      </c>
      <c r="L80" s="4">
        <f>[5]Kaikki_autot!N128</f>
        <v>481381.06827225292</v>
      </c>
      <c r="M80" s="4">
        <f>[5]Kaikki_autot!O128</f>
        <v>480741.98947944609</v>
      </c>
      <c r="N80" s="4">
        <f>[5]Kaikki_autot!P128</f>
        <v>440747.81487829774</v>
      </c>
      <c r="O80" s="4">
        <f>[5]Kaikki_autot!Q128</f>
        <v>426611.62109939649</v>
      </c>
      <c r="P80" s="4">
        <f>[5]Kaikki_autot!R128</f>
        <v>411837.11914211523</v>
      </c>
      <c r="Q80" s="4">
        <f>[5]Kaikki_autot!S128</f>
        <v>395499.85915341845</v>
      </c>
      <c r="R80" s="4">
        <f>[5]Kaikki_autot!T128</f>
        <v>378987.44972386275</v>
      </c>
      <c r="S80" s="4">
        <f>[5]Kaikki_autot!U128</f>
        <v>361780.73309937667</v>
      </c>
      <c r="T80" s="4">
        <f>[5]Kaikki_autot!V128</f>
        <v>344275.52531394316</v>
      </c>
      <c r="U80" s="4">
        <f>[5]Kaikki_autot!W128</f>
        <v>326042.72023900045</v>
      </c>
      <c r="V80" s="4">
        <f>[5]Kaikki_autot!X128</f>
        <v>309168.72144441557</v>
      </c>
      <c r="W80" s="4">
        <f>[5]Kaikki_autot!Y128</f>
        <v>305044.50639107259</v>
      </c>
      <c r="X80" s="4">
        <f>[5]Kaikki_autot!Z128</f>
        <v>298839.40436369041</v>
      </c>
      <c r="Y80" s="4">
        <f>[5]Kaikki_autot!AA128</f>
        <v>293098.18525922555</v>
      </c>
      <c r="Z80" s="4">
        <f>[5]Kaikki_autot!AB128</f>
        <v>286867.19015678403</v>
      </c>
      <c r="AA80" s="4">
        <f>[5]Kaikki_autot!AC128</f>
        <v>280715.33766813646</v>
      </c>
      <c r="AB80" s="4">
        <f>[5]Kaikki_autot!AD128</f>
        <v>274714.39614249935</v>
      </c>
      <c r="AC80" s="4">
        <f>[5]Kaikki_autot!AE128</f>
        <v>269531.03697805724</v>
      </c>
      <c r="AD80" s="4">
        <f>[5]Kaikki_autot!AF128</f>
        <v>264031.20126791595</v>
      </c>
      <c r="AE80" s="4">
        <f>[5]Kaikki_autot!AG128</f>
        <v>259190.23807653628</v>
      </c>
      <c r="AF80" s="4">
        <f>[5]Kaikki_autot!AH128</f>
        <v>254067.77051223497</v>
      </c>
      <c r="AG80" s="4">
        <f>[5]Kaikki_autot!AI128</f>
        <v>248791.80612941453</v>
      </c>
      <c r="AH80" s="4">
        <f>[5]Kaikki_autot!AJ128</f>
        <v>245610.90205116756</v>
      </c>
      <c r="AI80" s="4">
        <f>[5]Kaikki_autot!AK128</f>
        <v>242148.29328306144</v>
      </c>
      <c r="AJ80" s="4">
        <f>[5]Kaikki_autot!AL128</f>
        <v>238604.30498931298</v>
      </c>
      <c r="AK80" s="4">
        <f>[5]Kaikki_autot!AM128</f>
        <v>234595.03331352491</v>
      </c>
      <c r="AL80" s="4">
        <f>[5]Kaikki_autot!AN128</f>
        <v>230327.39685562244</v>
      </c>
      <c r="AM80" s="4">
        <f>[5]Kaikki_autot!AO128</f>
        <v>227350.31925633026</v>
      </c>
      <c r="AN80" s="4">
        <f>[5]Kaikki_autot!AP128</f>
        <v>224053.77432342569</v>
      </c>
      <c r="AO80" s="4">
        <f>[5]Kaikki_autot!AQ128</f>
        <v>221174.61665289453</v>
      </c>
      <c r="AP80" s="4">
        <f>[5]Kaikki_autot!AR128</f>
        <v>217614.15538321109</v>
      </c>
      <c r="AQ80" s="4">
        <f>[5]Kaikki_autot!AS128</f>
        <v>214465.19300848697</v>
      </c>
    </row>
    <row r="81" spans="2:44" x14ac:dyDescent="0.35">
      <c r="B81" s="4">
        <f>summary!V15</f>
        <v>599999.68562611938</v>
      </c>
      <c r="C81" s="40" t="s">
        <v>121</v>
      </c>
      <c r="D81" t="str">
        <f>[5]Kaikki_autot!F129</f>
        <v>KAIP</v>
      </c>
      <c r="E81" s="4">
        <f>[5]Kaikki_autot!G129</f>
        <v>1721896.3265401851</v>
      </c>
      <c r="F81" s="4">
        <f>[5]Kaikki_autot!H129</f>
        <v>1717280.0511986173</v>
      </c>
      <c r="G81" s="4">
        <f>[5]Kaikki_autot!I129</f>
        <v>1605170.2797190549</v>
      </c>
      <c r="H81" s="4">
        <f>[5]Kaikki_autot!J129</f>
        <v>1225360.4793273206</v>
      </c>
      <c r="I81" s="4">
        <f>[5]Kaikki_autot!K129</f>
        <v>1466469.9439702614</v>
      </c>
      <c r="J81" s="4">
        <f>[5]Kaikki_autot!L129</f>
        <v>1236652.521170838</v>
      </c>
      <c r="K81" s="4">
        <f>[5]Kaikki_autot!M129</f>
        <v>1278806.4695745364</v>
      </c>
      <c r="L81" s="4">
        <f>[5]Kaikki_autot!N129</f>
        <v>1216027.7316318895</v>
      </c>
      <c r="M81" s="4">
        <f>[5]Kaikki_autot!O129</f>
        <v>1245341.6043942033</v>
      </c>
      <c r="N81" s="4">
        <f>[5]Kaikki_autot!P129</f>
        <v>1155702.0704065457</v>
      </c>
      <c r="O81" s="4">
        <f>[5]Kaikki_autot!Q129</f>
        <v>1134162.6421810954</v>
      </c>
      <c r="P81" s="4">
        <f>[5]Kaikki_autot!R129</f>
        <v>1111287.4354745983</v>
      </c>
      <c r="Q81" s="4">
        <f>[5]Kaikki_autot!S129</f>
        <v>1084136.0330688688</v>
      </c>
      <c r="R81" s="4">
        <f>[5]Kaikki_autot!T129</f>
        <v>1056056.7124616143</v>
      </c>
      <c r="S81" s="4">
        <f>[5]Kaikki_autot!U129</f>
        <v>1024579.3485677125</v>
      </c>
      <c r="T81" s="4">
        <f>[5]Kaikki_autot!V129</f>
        <v>990994.24715211627</v>
      </c>
      <c r="U81" s="4">
        <f>[5]Kaikki_autot!W129</f>
        <v>953822.22217080276</v>
      </c>
      <c r="V81" s="4">
        <f>[5]Kaikki_autot!X129</f>
        <v>916435.14146218775</v>
      </c>
      <c r="W81" s="4">
        <f>[5]Kaikki_autot!Y129</f>
        <v>913577.53697135032</v>
      </c>
      <c r="X81" s="4">
        <f>[5]Kaikki_autot!Z129</f>
        <v>905036.92023637949</v>
      </c>
      <c r="Y81" s="4">
        <f>[5]Kaikki_autot!AA129</f>
        <v>900754.09897728113</v>
      </c>
      <c r="Z81" s="4">
        <f>[5]Kaikki_autot!AB129</f>
        <v>894318.54266542452</v>
      </c>
      <c r="AA81" s="4">
        <f>[5]Kaikki_autot!AC129</f>
        <v>887388.96340610459</v>
      </c>
      <c r="AB81" s="4">
        <f>[5]Kaikki_autot!AD129</f>
        <v>880109.32773697563</v>
      </c>
      <c r="AC81" s="4">
        <f>[5]Kaikki_autot!AE129</f>
        <v>866918.26092071645</v>
      </c>
      <c r="AD81" s="4">
        <f>[5]Kaikki_autot!AF129</f>
        <v>852038.368283469</v>
      </c>
      <c r="AE81" s="4">
        <f>[5]Kaikki_autot!AG129</f>
        <v>838558.94638991298</v>
      </c>
      <c r="AF81" s="4">
        <f>[5]Kaikki_autot!AH129</f>
        <v>823759.30587314104</v>
      </c>
      <c r="AG81" s="4">
        <f>[5]Kaikki_autot!AI129</f>
        <v>809182.53507522307</v>
      </c>
      <c r="AH81" s="4">
        <f>[5]Kaikki_autot!AJ129</f>
        <v>796134.32862600137</v>
      </c>
      <c r="AI81" s="4">
        <f>[5]Kaikki_autot!AK129</f>
        <v>781959.00776142557</v>
      </c>
      <c r="AJ81" s="4">
        <f>[5]Kaikki_autot!AL129</f>
        <v>769347.75500578037</v>
      </c>
      <c r="AK81" s="4">
        <f>[5]Kaikki_autot!AM129</f>
        <v>756992.1053169698</v>
      </c>
      <c r="AL81" s="4">
        <f>[5]Kaikki_autot!AN129</f>
        <v>743664.72010846937</v>
      </c>
      <c r="AM81" s="4">
        <f>[5]Kaikki_autot!AO129</f>
        <v>733411.80804245139</v>
      </c>
      <c r="AN81" s="4">
        <f>[5]Kaikki_autot!AP129</f>
        <v>722134.45126813103</v>
      </c>
      <c r="AO81" s="4">
        <f>[5]Kaikki_autot!AQ129</f>
        <v>712179.17968871165</v>
      </c>
      <c r="AP81" s="4">
        <f>[5]Kaikki_autot!AR129</f>
        <v>700011.97906744631</v>
      </c>
      <c r="AQ81" s="4">
        <f>[5]Kaikki_autot!AS129</f>
        <v>689101.74126237677</v>
      </c>
    </row>
    <row r="82" spans="2:44" x14ac:dyDescent="0.35">
      <c r="B82" t="s">
        <v>123</v>
      </c>
      <c r="D82" t="str">
        <f>[5]Kaikki_autot!F130</f>
        <v>KAP</v>
      </c>
      <c r="E82" s="4">
        <f>[5]Kaikki_autot!G130</f>
        <v>2432243.1416867129</v>
      </c>
      <c r="F82" s="4">
        <f>[5]Kaikki_autot!H130</f>
        <v>2398596.9271740383</v>
      </c>
      <c r="G82" s="4">
        <f>[5]Kaikki_autot!I130</f>
        <v>2134406.4696192043</v>
      </c>
      <c r="H82" s="4">
        <f>[5]Kaikki_autot!J130</f>
        <v>1971895.0046338672</v>
      </c>
      <c r="I82" s="4">
        <f>[5]Kaikki_autot!K130</f>
        <v>2357120.0673722527</v>
      </c>
      <c r="J82" s="4">
        <f>[5]Kaikki_autot!L130</f>
        <v>2171740.6042693863</v>
      </c>
      <c r="K82" s="4">
        <f>[5]Kaikki_autot!M130</f>
        <v>2240954.5839309781</v>
      </c>
      <c r="L82" s="4">
        <f>[5]Kaikki_autot!N130</f>
        <v>2075518.146859898</v>
      </c>
      <c r="M82" s="4">
        <f>[5]Kaikki_autot!O130</f>
        <v>2077504.0344120103</v>
      </c>
      <c r="N82" s="4">
        <f>[5]Kaikki_autot!P130</f>
        <v>1911340.7205563914</v>
      </c>
      <c r="O82" s="4">
        <f>[5]Kaikki_autot!Q130</f>
        <v>1858399.6324417763</v>
      </c>
      <c r="P82" s="4">
        <f>[5]Kaikki_autot!R130</f>
        <v>1803062.6808321108</v>
      </c>
      <c r="Q82" s="4">
        <f>[5]Kaikki_autot!S130</f>
        <v>1740915.4721915333</v>
      </c>
      <c r="R82" s="4">
        <f>[5]Kaikki_autot!T130</f>
        <v>1677677.0058648894</v>
      </c>
      <c r="S82" s="4">
        <f>[5]Kaikki_autot!U130</f>
        <v>1608471.4609228428</v>
      </c>
      <c r="T82" s="4">
        <f>[5]Kaikki_autot!V130</f>
        <v>1537009.3825522189</v>
      </c>
      <c r="U82" s="4">
        <f>[5]Kaikki_autot!W130</f>
        <v>1461263.0154494226</v>
      </c>
      <c r="V82" s="4">
        <f>[5]Kaikki_autot!X130</f>
        <v>1386602.740017374</v>
      </c>
      <c r="W82" s="4">
        <f>[5]Kaikki_autot!Y130</f>
        <v>1364571.9438259725</v>
      </c>
      <c r="X82" s="4">
        <f>[5]Kaikki_autot!Z130</f>
        <v>1340701.0080452897</v>
      </c>
      <c r="Y82" s="4">
        <f>[5]Kaikki_autot!AA130</f>
        <v>1322981.2403624861</v>
      </c>
      <c r="Z82" s="4">
        <f>[5]Kaikki_autot!AB130</f>
        <v>1302734.0079925498</v>
      </c>
      <c r="AA82" s="4">
        <f>[5]Kaikki_autot!AC130</f>
        <v>1282413.8577398569</v>
      </c>
      <c r="AB82" s="4">
        <f>[5]Kaikki_autot!AD130</f>
        <v>1262263.4043932266</v>
      </c>
      <c r="AC82" s="4">
        <f>[5]Kaikki_autot!AE130</f>
        <v>1246140.4127661798</v>
      </c>
      <c r="AD82" s="4">
        <f>[5]Kaikki_autot!AF130</f>
        <v>1228189.8461248497</v>
      </c>
      <c r="AE82" s="4">
        <f>[5]Kaikki_autot!AG130</f>
        <v>1212710.4038831196</v>
      </c>
      <c r="AF82" s="4">
        <f>[5]Kaikki_autot!AH130</f>
        <v>1195975.4101064899</v>
      </c>
      <c r="AG82" s="4">
        <f>[5]Kaikki_autot!AI130</f>
        <v>1180119.9209784665</v>
      </c>
      <c r="AH82" s="4">
        <f>[5]Kaikki_autot!AJ130</f>
        <v>1168726.3227004511</v>
      </c>
      <c r="AI82" s="4">
        <f>[5]Kaikki_autot!AK130</f>
        <v>1156280.4348993213</v>
      </c>
      <c r="AJ82" s="4">
        <f>[5]Kaikki_autot!AL130</f>
        <v>1146404.4014128505</v>
      </c>
      <c r="AK82" s="4">
        <f>[5]Kaikki_autot!AM130</f>
        <v>1137297.0855427929</v>
      </c>
      <c r="AL82" s="4">
        <f>[5]Kaikki_autot!AN130</f>
        <v>1127283.3594235906</v>
      </c>
      <c r="AM82" s="4">
        <f>[5]Kaikki_autot!AO130</f>
        <v>1119559.2598999718</v>
      </c>
      <c r="AN82" s="4">
        <f>[5]Kaikki_autot!AP130</f>
        <v>1110775.6445241617</v>
      </c>
      <c r="AO82" s="4">
        <f>[5]Kaikki_autot!AQ130</f>
        <v>1103958.1967019204</v>
      </c>
      <c r="AP82" s="4">
        <f>[5]Kaikki_autot!AR130</f>
        <v>1094442.8676545203</v>
      </c>
      <c r="AQ82" s="4">
        <f>[5]Kaikki_autot!AS130</f>
        <v>1086696.816564667</v>
      </c>
    </row>
    <row r="83" spans="2:44" x14ac:dyDescent="0.35">
      <c r="B83" t="s">
        <v>112</v>
      </c>
      <c r="D83" t="str">
        <f>[5]Kaikki_autot!F131</f>
        <v>YHTEENSÄ</v>
      </c>
      <c r="E83" s="7">
        <f>[5]Kaikki_autot!G131</f>
        <v>12140896.941282876</v>
      </c>
      <c r="F83" s="7">
        <f>[5]Kaikki_autot!H131</f>
        <v>11986214.263285682</v>
      </c>
      <c r="G83" s="7">
        <f>[5]Kaikki_autot!I131</f>
        <v>11104299.251334444</v>
      </c>
      <c r="H83" s="7">
        <f>[5]Kaikki_autot!J131</f>
        <v>10557744.672168281</v>
      </c>
      <c r="I83" s="7">
        <f>[5]Kaikki_autot!K131</f>
        <v>11615020.677399827</v>
      </c>
      <c r="J83" s="7">
        <f>[5]Kaikki_autot!L131</f>
        <v>10700564.003180746</v>
      </c>
      <c r="K83" s="7">
        <f>[5]Kaikki_autot!M131</f>
        <v>10785841.223658407</v>
      </c>
      <c r="L83" s="7">
        <f>[5]Kaikki_autot!N131</f>
        <v>10290432.503791299</v>
      </c>
      <c r="M83" s="7">
        <f>[5]Kaikki_autot!O131</f>
        <v>10275461.711638931</v>
      </c>
      <c r="N83" s="7">
        <f>[5]Kaikki_autot!P131</f>
        <v>9644951.6171069108</v>
      </c>
      <c r="O83" s="7">
        <f>[5]Kaikki_autot!Q131</f>
        <v>9371139.8123061769</v>
      </c>
      <c r="P83" s="7">
        <f>[5]Kaikki_autot!R131</f>
        <v>9085121.2510644514</v>
      </c>
      <c r="Q83" s="7">
        <f>[5]Kaikki_autot!S131</f>
        <v>8771130.2516986951</v>
      </c>
      <c r="R83" s="7">
        <f>[5]Kaikki_autot!T131</f>
        <v>8451078.9412803762</v>
      </c>
      <c r="S83" s="7">
        <f>[5]Kaikki_autot!U131</f>
        <v>8119755.3841154519</v>
      </c>
      <c r="T83" s="7">
        <f>[5]Kaikki_autot!V131</f>
        <v>7781835.4842953281</v>
      </c>
      <c r="U83" s="7">
        <f>[5]Kaikki_autot!W131</f>
        <v>7432359.4095580457</v>
      </c>
      <c r="V83" s="7">
        <f>[5]Kaikki_autot!X131</f>
        <v>7087177.7660816489</v>
      </c>
      <c r="W83" s="7">
        <f>[5]Kaikki_autot!Y131</f>
        <v>6895498.8967324197</v>
      </c>
      <c r="X83" s="7">
        <f>[5]Kaikki_autot!Z131</f>
        <v>6657956.243188329</v>
      </c>
      <c r="Y83" s="7">
        <f>[5]Kaikki_autot!AA131</f>
        <v>6445026.7017802717</v>
      </c>
      <c r="Z83" s="7">
        <f>[5]Kaikki_autot!AB131</f>
        <v>6235908.3121673102</v>
      </c>
      <c r="AA83" s="7">
        <f>[5]Kaikki_autot!AC131</f>
        <v>6037472.589013841</v>
      </c>
      <c r="AB83" s="7">
        <f>[5]Kaikki_autot!AD131</f>
        <v>5848746.1614952181</v>
      </c>
      <c r="AC83" s="7">
        <f>[5]Kaikki_autot!AE131</f>
        <v>5677890.3721454469</v>
      </c>
      <c r="AD83" s="7">
        <f>[5]Kaikki_autot!AF131</f>
        <v>5510622.3510757126</v>
      </c>
      <c r="AE83" s="7">
        <f>[5]Kaikki_autot!AG131</f>
        <v>5357723.3126849243</v>
      </c>
      <c r="AF83" s="7">
        <f>[5]Kaikki_autot!AH131</f>
        <v>5208503.4688650817</v>
      </c>
      <c r="AG83" s="7">
        <f>[5]Kaikki_autot!AI131</f>
        <v>5068066.7290530577</v>
      </c>
      <c r="AH83" s="7">
        <f>[5]Kaikki_autot!AJ131</f>
        <v>4928790.8438654589</v>
      </c>
      <c r="AI83" s="7">
        <f>[5]Kaikki_autot!AK131</f>
        <v>4794070.8255526051</v>
      </c>
      <c r="AJ83" s="7">
        <f>[5]Kaikki_autot!AL131</f>
        <v>4671028.7300941534</v>
      </c>
      <c r="AK83" s="7">
        <f>[5]Kaikki_autot!AM131</f>
        <v>4554435.9515071698</v>
      </c>
      <c r="AL83" s="7">
        <f>[5]Kaikki_autot!AN131</f>
        <v>4440854.4742192887</v>
      </c>
      <c r="AM83" s="7">
        <f>[5]Kaikki_autot!AO131</f>
        <v>4344026.5206853468</v>
      </c>
      <c r="AN83" s="7">
        <f>[5]Kaikki_autot!AP131</f>
        <v>4247415.0669084545</v>
      </c>
      <c r="AO83" s="7">
        <f>[5]Kaikki_autot!AQ131</f>
        <v>4158563.3263964672</v>
      </c>
      <c r="AP83" s="7">
        <f>[5]Kaikki_autot!AR131</f>
        <v>4064851.7828740617</v>
      </c>
      <c r="AQ83" s="7">
        <f>[5]Kaikki_autot!AS131</f>
        <v>3977715.4039155282</v>
      </c>
    </row>
    <row r="84" spans="2:44" x14ac:dyDescent="0.35">
      <c r="B84" s="4">
        <f>SUM(summary!V34:V35,summary!V40:V41)</f>
        <v>3367.1272527510655</v>
      </c>
      <c r="C84" s="40" t="s">
        <v>121</v>
      </c>
      <c r="D84" t="str">
        <f>[5]Kaikki_autot!F132</f>
        <v>MP+mopot</v>
      </c>
      <c r="E84" s="4">
        <f>E11</f>
        <v>114000</v>
      </c>
      <c r="F84" s="4">
        <f t="shared" ref="F84:AQ84" si="12">F11</f>
        <v>115000</v>
      </c>
      <c r="G84" s="4">
        <f t="shared" si="12"/>
        <v>116327.32538166296</v>
      </c>
      <c r="H84" s="4">
        <f t="shared" si="12"/>
        <v>118396.8829985354</v>
      </c>
      <c r="I84" s="4">
        <f t="shared" si="12"/>
        <v>119992.19437371336</v>
      </c>
      <c r="J84" s="4">
        <f t="shared" si="12"/>
        <v>117786.13342700052</v>
      </c>
      <c r="K84" s="4">
        <f t="shared" si="12"/>
        <v>118362.80378465405</v>
      </c>
      <c r="L84" s="4">
        <f t="shared" si="12"/>
        <v>117872.4456360873</v>
      </c>
      <c r="M84" s="4">
        <f t="shared" si="12"/>
        <v>117419.10510046837</v>
      </c>
      <c r="N84" s="4">
        <f t="shared" si="12"/>
        <v>117019.22661256939</v>
      </c>
      <c r="O84" s="4">
        <f t="shared" si="12"/>
        <v>116807.54089687805</v>
      </c>
      <c r="P84" s="4">
        <f t="shared" si="12"/>
        <v>116855.74922072586</v>
      </c>
      <c r="Q84" s="4">
        <f t="shared" si="12"/>
        <v>116924.00217817258</v>
      </c>
      <c r="R84" s="4">
        <f t="shared" si="12"/>
        <v>117027.7471778084</v>
      </c>
      <c r="S84" s="4">
        <f t="shared" si="12"/>
        <v>117123.94415244987</v>
      </c>
      <c r="T84" s="4">
        <f t="shared" si="12"/>
        <v>117244.14140681671</v>
      </c>
      <c r="U84" s="4">
        <f t="shared" si="12"/>
        <v>117364.44977931122</v>
      </c>
      <c r="V84" s="4">
        <f t="shared" si="12"/>
        <v>117484.86926993344</v>
      </c>
      <c r="W84" s="4">
        <f t="shared" si="12"/>
        <v>117605.39987868334</v>
      </c>
      <c r="X84" s="4">
        <f t="shared" si="12"/>
        <v>117726.04160556088</v>
      </c>
      <c r="Y84" s="4">
        <f t="shared" si="12"/>
        <v>117858.429241645</v>
      </c>
      <c r="Z84" s="4">
        <f t="shared" si="12"/>
        <v>117990.87765987789</v>
      </c>
      <c r="AA84" s="4">
        <f t="shared" si="12"/>
        <v>118123.38686025956</v>
      </c>
      <c r="AB84" s="4">
        <f t="shared" si="12"/>
        <v>118259.63445897905</v>
      </c>
      <c r="AC84" s="4">
        <f t="shared" si="12"/>
        <v>118395.88205769857</v>
      </c>
      <c r="AD84" s="4">
        <f t="shared" si="12"/>
        <v>118523.33330050795</v>
      </c>
      <c r="AE84" s="4">
        <f t="shared" si="12"/>
        <v>118659.58089922744</v>
      </c>
      <c r="AF84" s="4">
        <f t="shared" si="12"/>
        <v>118795.82849794695</v>
      </c>
      <c r="AG84" s="4">
        <f t="shared" si="12"/>
        <v>118932.07609666647</v>
      </c>
      <c r="AH84" s="4">
        <f t="shared" si="12"/>
        <v>119068.323695386</v>
      </c>
      <c r="AI84" s="4">
        <f t="shared" si="12"/>
        <v>119204.57129410551</v>
      </c>
      <c r="AJ84" s="4">
        <f t="shared" si="12"/>
        <v>119340.81889282503</v>
      </c>
      <c r="AK84" s="4">
        <f t="shared" si="12"/>
        <v>119468.2712365302</v>
      </c>
      <c r="AL84" s="4">
        <f t="shared" si="12"/>
        <v>119604.51883524972</v>
      </c>
      <c r="AM84" s="4">
        <f t="shared" si="12"/>
        <v>119740.76643396923</v>
      </c>
      <c r="AN84" s="4">
        <f t="shared" si="12"/>
        <v>119877.01403268873</v>
      </c>
      <c r="AO84" s="4">
        <f t="shared" si="12"/>
        <v>120013.26163140826</v>
      </c>
      <c r="AP84" s="4">
        <f t="shared" si="12"/>
        <v>120140.71507583123</v>
      </c>
      <c r="AQ84" s="4">
        <f t="shared" si="12"/>
        <v>120276.96267455074</v>
      </c>
    </row>
    <row r="85" spans="2:44" x14ac:dyDescent="0.35">
      <c r="E85" s="4"/>
      <c r="F85" s="4"/>
      <c r="G85" s="4"/>
      <c r="H85" s="4"/>
      <c r="I85" s="4"/>
      <c r="J85" s="4"/>
      <c r="K85" s="4"/>
      <c r="L85" s="4"/>
      <c r="M85" s="4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</row>
    <row r="86" spans="2:44" x14ac:dyDescent="0.35">
      <c r="B86" t="s">
        <v>122</v>
      </c>
      <c r="D86" t="str">
        <f>[5]Kaikki_autot!F135</f>
        <v>MEERI 2018</v>
      </c>
      <c r="E86" s="4">
        <f>[5]Kaikki_autot!G135</f>
        <v>592651.45237552118</v>
      </c>
      <c r="F86" s="4">
        <f>[5]Kaikki_autot!H135</f>
        <v>593475.22131974727</v>
      </c>
      <c r="G86" s="4">
        <f>[5]Kaikki_autot!I135</f>
        <v>523566.19150595972</v>
      </c>
      <c r="H86" s="4">
        <f>[5]Kaikki_autot!J135</f>
        <v>524586.38256451336</v>
      </c>
      <c r="I86" s="4">
        <f>[5]Kaikki_autot!K135</f>
        <v>497880.30650571443</v>
      </c>
      <c r="J86" s="4">
        <f>[5]Kaikki_autot!L135</f>
        <v>509193.84871931857</v>
      </c>
      <c r="K86" s="4">
        <f>[5]Kaikki_autot!M135</f>
        <v>507789.89714083599</v>
      </c>
      <c r="L86" s="4">
        <f>[5]Kaikki_autot!N135</f>
        <v>503192.34442698897</v>
      </c>
      <c r="M86" s="4">
        <f>[5]Kaikki_autot!O135</f>
        <v>498791.82122593955</v>
      </c>
      <c r="N86" s="4">
        <f>[5]Kaikki_autot!P135</f>
        <v>494664.07254480454</v>
      </c>
      <c r="O86" s="4">
        <f>[5]Kaikki_autot!Q135</f>
        <v>490487.98319677898</v>
      </c>
      <c r="P86" s="4">
        <f>[5]Kaikki_autot!R135</f>
        <v>486316.83837407362</v>
      </c>
      <c r="Q86" s="4">
        <f>[5]Kaikki_autot!S135</f>
        <v>482376.58970102126</v>
      </c>
      <c r="R86" s="4">
        <f>[5]Kaikki_autot!T135</f>
        <v>478383.64604855055</v>
      </c>
      <c r="S86" s="4">
        <f>[5]Kaikki_autot!U135</f>
        <v>474364.14863102452</v>
      </c>
      <c r="T86" s="4">
        <f>[5]Kaikki_autot!V135</f>
        <v>470318.09744844277</v>
      </c>
      <c r="U86" s="4">
        <f>[5]Kaikki_autot!W135</f>
        <v>466245.49250080553</v>
      </c>
      <c r="V86" s="4">
        <f>[5]Kaikki_autot!X135</f>
        <v>462146.33378811274</v>
      </c>
      <c r="W86" s="4">
        <f>[5]Kaikki_autot!Y135</f>
        <v>458020.6213103644</v>
      </c>
      <c r="X86" s="4">
        <f>[5]Kaikki_autot!Z135</f>
        <v>453868.35506756051</v>
      </c>
      <c r="Y86" s="4">
        <f>[5]Kaikki_autot!AA135</f>
        <v>449689.53505970119</v>
      </c>
      <c r="Z86" s="4">
        <f>[5]Kaikki_autot!AB135</f>
        <v>445484.1612867862</v>
      </c>
      <c r="AA86" s="4">
        <f>[5]Kaikki_autot!AC135</f>
        <v>441252.23374881572</v>
      </c>
      <c r="AB86" s="4">
        <f>[5]Kaikki_autot!AD135</f>
        <v>436993.75244578969</v>
      </c>
      <c r="AC86" s="4">
        <f>[5]Kaikki_autot!AE135</f>
        <v>432708.71737770812</v>
      </c>
      <c r="AD86" s="4">
        <f>[5]Kaikki_autot!AF135</f>
        <v>428375.55218149535</v>
      </c>
      <c r="AE86" s="4">
        <f>[5]Kaikki_autot!AG135</f>
        <v>424037.78559057973</v>
      </c>
      <c r="AF86" s="4">
        <f>[5]Kaikki_autot!AH135</f>
        <v>419673.47189413785</v>
      </c>
      <c r="AG86" s="4">
        <f>[5]Kaikki_autot!AI135</f>
        <v>415282.61109216989</v>
      </c>
      <c r="AH86" s="4">
        <f>[5]Kaikki_autot!AJ135</f>
        <v>411288.93800815631</v>
      </c>
      <c r="AI86" s="4">
        <f>[5]Kaikki_autot!AK135</f>
        <v>407265.31133877428</v>
      </c>
      <c r="AJ86" s="4">
        <f>[5]Kaikki_autot!AL135</f>
        <v>403211.73108402395</v>
      </c>
      <c r="AK86" s="4">
        <f>[5]Kaikki_autot!AM135</f>
        <v>399109.39238717034</v>
      </c>
      <c r="AL86" s="4">
        <f>[5]Kaikki_autot!AN135</f>
        <v>394996.32759453746</v>
      </c>
      <c r="AM86" s="4">
        <f>[5]Kaikki_autot!AO135</f>
        <v>390853.31587620545</v>
      </c>
      <c r="AN86" s="4">
        <f>[5]Kaikki_autot!AP135</f>
        <v>386680.35723217437</v>
      </c>
      <c r="AO86" s="4">
        <f>[5]Kaikki_autot!AQ135</f>
        <v>382477.4516624441</v>
      </c>
      <c r="AP86" s="4">
        <f>[5]Kaikki_autot!AR135</f>
        <v>378227.97372226836</v>
      </c>
      <c r="AQ86" s="4">
        <f>[5]Kaikki_autot!AS135</f>
        <v>373965.63024191034</v>
      </c>
    </row>
    <row r="87" spans="2:44" x14ac:dyDescent="0.35">
      <c r="B87" s="4">
        <f>SUM(summary!V33,summary!V39)</f>
        <v>1698.5423867346774</v>
      </c>
      <c r="C87" s="40" t="s">
        <v>121</v>
      </c>
      <c r="D87" t="str">
        <f>[5]Kaikki_autot!F136</f>
        <v>RAILI 2018</v>
      </c>
      <c r="E87" s="4">
        <f>[5]Kaikki_autot!G136</f>
        <v>99408.142349734349</v>
      </c>
      <c r="F87" s="4">
        <f>[5]Kaikki_autot!H136</f>
        <v>91921.95716893331</v>
      </c>
      <c r="G87" s="4">
        <f>[5]Kaikki_autot!I136</f>
        <v>83846.66169384656</v>
      </c>
      <c r="H87" s="4">
        <f>[5]Kaikki_autot!J136</f>
        <v>67928.799947533596</v>
      </c>
      <c r="I87" s="4">
        <f>[5]Kaikki_autot!K136</f>
        <v>63421.120291741296</v>
      </c>
      <c r="J87" s="4">
        <f>[5]Kaikki_autot!L136</f>
        <v>63273.218598639316</v>
      </c>
      <c r="K87" s="4">
        <f>[5]Kaikki_autot!M136</f>
        <v>62585.365485046139</v>
      </c>
      <c r="L87" s="4">
        <f>[5]Kaikki_autot!N136</f>
        <v>61208.719037578529</v>
      </c>
      <c r="M87" s="4">
        <f>[5]Kaikki_autot!O136</f>
        <v>61206.861988841454</v>
      </c>
      <c r="N87" s="4">
        <f>[5]Kaikki_autot!P136</f>
        <v>61206.861988841454</v>
      </c>
      <c r="O87" s="4">
        <f>[5]Kaikki_autot!Q136</f>
        <v>61206.861988841454</v>
      </c>
      <c r="P87" s="4">
        <f>[5]Kaikki_autot!R136</f>
        <v>61206.861988841454</v>
      </c>
      <c r="Q87" s="4">
        <f>[5]Kaikki_autot!S136</f>
        <v>61206.861988841454</v>
      </c>
      <c r="R87" s="4">
        <f>[5]Kaikki_autot!T136</f>
        <v>61206.861988841454</v>
      </c>
      <c r="S87" s="4">
        <f>[5]Kaikki_autot!U136</f>
        <v>61206.861988841454</v>
      </c>
      <c r="T87" s="4">
        <f>[5]Kaikki_autot!V136</f>
        <v>61206.861988841454</v>
      </c>
      <c r="U87" s="4">
        <f>[5]Kaikki_autot!W136</f>
        <v>61206.861988841454</v>
      </c>
      <c r="V87" s="4">
        <f>[5]Kaikki_autot!X136</f>
        <v>61206.861988841454</v>
      </c>
      <c r="W87" s="4">
        <f>[5]Kaikki_autot!Y136</f>
        <v>61206.861988841454</v>
      </c>
      <c r="X87" s="4">
        <f>[5]Kaikki_autot!Z136</f>
        <v>61206.861988841454</v>
      </c>
      <c r="Y87" s="4">
        <f>[5]Kaikki_autot!AA136</f>
        <v>61206.861988841454</v>
      </c>
      <c r="Z87" s="4">
        <f>[5]Kaikki_autot!AB136</f>
        <v>61206.861988841454</v>
      </c>
      <c r="AA87" s="4">
        <f>[5]Kaikki_autot!AC136</f>
        <v>61206.861988841454</v>
      </c>
      <c r="AB87" s="4">
        <f>[5]Kaikki_autot!AD136</f>
        <v>61206.861988841454</v>
      </c>
      <c r="AC87" s="4">
        <f>[5]Kaikki_autot!AE136</f>
        <v>61206.861988841454</v>
      </c>
      <c r="AD87" s="4">
        <f>[5]Kaikki_autot!AF136</f>
        <v>61206.861988841454</v>
      </c>
      <c r="AE87" s="4">
        <f>[5]Kaikki_autot!AG136</f>
        <v>61206.861988841454</v>
      </c>
      <c r="AF87" s="4">
        <f>[5]Kaikki_autot!AH136</f>
        <v>61206.861988841454</v>
      </c>
      <c r="AG87" s="4">
        <f>[5]Kaikki_autot!AI136</f>
        <v>61206.861988841454</v>
      </c>
      <c r="AH87" s="4">
        <f>[5]Kaikki_autot!AJ136</f>
        <v>61206.861988841454</v>
      </c>
      <c r="AI87" s="4">
        <f>[5]Kaikki_autot!AK136</f>
        <v>61206.861988841454</v>
      </c>
      <c r="AJ87" s="4">
        <f>[5]Kaikki_autot!AL136</f>
        <v>61206.861988841454</v>
      </c>
      <c r="AK87" s="4">
        <f>[5]Kaikki_autot!AM136</f>
        <v>61206.861988841454</v>
      </c>
      <c r="AL87" s="4">
        <f>[5]Kaikki_autot!AN136</f>
        <v>61206.861988841454</v>
      </c>
      <c r="AM87" s="4">
        <f>[5]Kaikki_autot!AO136</f>
        <v>61206.861988841454</v>
      </c>
      <c r="AN87" s="4">
        <f>[5]Kaikki_autot!AP136</f>
        <v>61206.861988841454</v>
      </c>
      <c r="AO87" s="4">
        <f>[5]Kaikki_autot!AQ136</f>
        <v>61206.861988841454</v>
      </c>
      <c r="AP87" s="4">
        <f>[5]Kaikki_autot!AR136</f>
        <v>61206.861988841454</v>
      </c>
      <c r="AQ87" s="4">
        <f>[5]Kaikki_autot!AS136</f>
        <v>61206.861988841454</v>
      </c>
    </row>
    <row r="88" spans="2:44" x14ac:dyDescent="0.35">
      <c r="D88" t="str">
        <f>[5]Kaikki_autot!F137</f>
        <v>ILMA</v>
      </c>
      <c r="E88" s="4">
        <f>E17</f>
        <v>177000</v>
      </c>
      <c r="F88" s="4">
        <f t="shared" ref="F88:AQ88" si="13">F17</f>
        <v>186663</v>
      </c>
      <c r="G88" s="4">
        <f t="shared" si="13"/>
        <v>187557</v>
      </c>
      <c r="H88" s="4">
        <f t="shared" si="13"/>
        <v>185976</v>
      </c>
      <c r="I88" s="4">
        <f t="shared" si="13"/>
        <v>202858</v>
      </c>
      <c r="J88" s="4">
        <f t="shared" si="13"/>
        <v>189000</v>
      </c>
      <c r="K88" s="4">
        <f t="shared" si="13"/>
        <v>220000</v>
      </c>
      <c r="L88" s="4">
        <f t="shared" si="13"/>
        <v>214000</v>
      </c>
      <c r="M88" s="4">
        <f t="shared" si="13"/>
        <v>220000</v>
      </c>
      <c r="N88" s="4">
        <f t="shared" si="13"/>
        <v>225000</v>
      </c>
      <c r="O88" s="4">
        <f t="shared" si="13"/>
        <v>230000</v>
      </c>
      <c r="P88" s="4">
        <f t="shared" si="13"/>
        <v>236000</v>
      </c>
      <c r="Q88" s="4">
        <f t="shared" si="13"/>
        <v>241000</v>
      </c>
      <c r="R88" s="4">
        <f t="shared" si="13"/>
        <v>246000</v>
      </c>
      <c r="S88" s="4">
        <f t="shared" si="13"/>
        <v>252000</v>
      </c>
      <c r="T88" s="4">
        <f t="shared" si="13"/>
        <v>257000</v>
      </c>
      <c r="U88" s="4">
        <f t="shared" si="13"/>
        <v>262000</v>
      </c>
      <c r="V88" s="4">
        <f t="shared" si="13"/>
        <v>268000</v>
      </c>
      <c r="W88" s="4">
        <f t="shared" si="13"/>
        <v>273000</v>
      </c>
      <c r="X88" s="4">
        <f t="shared" si="13"/>
        <v>279000</v>
      </c>
      <c r="Y88" s="4">
        <f t="shared" si="13"/>
        <v>284000</v>
      </c>
      <c r="Z88" s="4">
        <f t="shared" si="13"/>
        <v>289000</v>
      </c>
      <c r="AA88" s="4">
        <f t="shared" si="13"/>
        <v>295000</v>
      </c>
      <c r="AB88" s="4">
        <f t="shared" si="13"/>
        <v>300000</v>
      </c>
      <c r="AC88" s="4">
        <f t="shared" si="13"/>
        <v>305000</v>
      </c>
      <c r="AD88" s="4">
        <f t="shared" si="13"/>
        <v>311000</v>
      </c>
      <c r="AE88" s="4">
        <f t="shared" si="13"/>
        <v>316000</v>
      </c>
      <c r="AF88" s="4">
        <f t="shared" si="13"/>
        <v>322000</v>
      </c>
      <c r="AG88" s="4">
        <f t="shared" si="13"/>
        <v>327000</v>
      </c>
      <c r="AH88" s="4">
        <f t="shared" si="13"/>
        <v>332000</v>
      </c>
      <c r="AI88" s="4">
        <f t="shared" si="13"/>
        <v>338000</v>
      </c>
      <c r="AJ88" s="4">
        <f t="shared" si="13"/>
        <v>343000</v>
      </c>
      <c r="AK88" s="4">
        <f t="shared" si="13"/>
        <v>348000</v>
      </c>
      <c r="AL88" s="4">
        <f t="shared" si="13"/>
        <v>354000</v>
      </c>
      <c r="AM88" s="4">
        <f t="shared" si="13"/>
        <v>359000</v>
      </c>
      <c r="AN88" s="4">
        <f t="shared" si="13"/>
        <v>364000</v>
      </c>
      <c r="AO88" s="4">
        <f t="shared" si="13"/>
        <v>370000</v>
      </c>
      <c r="AP88" s="4">
        <f t="shared" si="13"/>
        <v>375000</v>
      </c>
      <c r="AQ88" s="4">
        <f t="shared" si="13"/>
        <v>381000</v>
      </c>
    </row>
    <row r="89" spans="2:44" x14ac:dyDescent="0.35">
      <c r="D89" t="str">
        <f>[5]Kaikki_autot!F138</f>
        <v>YHTEENSÄ</v>
      </c>
      <c r="E89" s="7">
        <f>SUM(E83:E88)</f>
        <v>13123956.536008133</v>
      </c>
      <c r="F89" s="7">
        <f t="shared" ref="F89:AQ89" si="14">SUM(F83:F88)</f>
        <v>12973274.441774363</v>
      </c>
      <c r="G89" s="7">
        <f t="shared" si="14"/>
        <v>12015596.429915912</v>
      </c>
      <c r="H89" s="7">
        <f t="shared" si="14"/>
        <v>11454632.737678863</v>
      </c>
      <c r="I89" s="7">
        <f t="shared" si="14"/>
        <v>12499172.298570996</v>
      </c>
      <c r="J89" s="7">
        <f t="shared" si="14"/>
        <v>11579817.203925705</v>
      </c>
      <c r="K89" s="7">
        <f t="shared" si="14"/>
        <v>11694579.290068943</v>
      </c>
      <c r="L89" s="7">
        <f t="shared" si="14"/>
        <v>11186706.012891956</v>
      </c>
      <c r="M89" s="7">
        <f t="shared" si="14"/>
        <v>11172879.499954179</v>
      </c>
      <c r="N89" s="7">
        <f t="shared" si="14"/>
        <v>10542841.778253125</v>
      </c>
      <c r="O89" s="7">
        <f t="shared" si="14"/>
        <v>10269642.198388673</v>
      </c>
      <c r="P89" s="7">
        <f t="shared" si="14"/>
        <v>9985500.7006480899</v>
      </c>
      <c r="Q89" s="7">
        <f t="shared" si="14"/>
        <v>9672637.7055667304</v>
      </c>
      <c r="R89" s="7">
        <f t="shared" si="14"/>
        <v>9353697.1964955758</v>
      </c>
      <c r="S89" s="7">
        <f t="shared" si="14"/>
        <v>9024450.3388877679</v>
      </c>
      <c r="T89" s="7">
        <f t="shared" si="14"/>
        <v>8687604.5851394292</v>
      </c>
      <c r="U89" s="7">
        <f t="shared" si="14"/>
        <v>8339176.2138270037</v>
      </c>
      <c r="V89" s="7">
        <f t="shared" si="14"/>
        <v>7996015.8311285367</v>
      </c>
      <c r="W89" s="7">
        <f t="shared" si="14"/>
        <v>7805331.7799103092</v>
      </c>
      <c r="X89" s="7">
        <f t="shared" si="14"/>
        <v>7569757.5018502921</v>
      </c>
      <c r="Y89" s="7">
        <f t="shared" si="14"/>
        <v>7357781.5280704601</v>
      </c>
      <c r="Z89" s="7">
        <f t="shared" si="14"/>
        <v>7149590.2131028157</v>
      </c>
      <c r="AA89" s="7">
        <f t="shared" si="14"/>
        <v>6953055.0716117583</v>
      </c>
      <c r="AB89" s="7">
        <f t="shared" si="14"/>
        <v>6765206.4103888283</v>
      </c>
      <c r="AC89" s="7">
        <f t="shared" si="14"/>
        <v>6595201.8335696952</v>
      </c>
      <c r="AD89" s="7">
        <f t="shared" si="14"/>
        <v>6429728.0985465571</v>
      </c>
      <c r="AE89" s="7">
        <f t="shared" si="14"/>
        <v>6277627.541163573</v>
      </c>
      <c r="AF89" s="7">
        <f t="shared" si="14"/>
        <v>6130179.631246008</v>
      </c>
      <c r="AG89" s="7">
        <f t="shared" si="14"/>
        <v>5990488.2782307351</v>
      </c>
      <c r="AH89" s="7">
        <f t="shared" si="14"/>
        <v>5852354.9675578428</v>
      </c>
      <c r="AI89" s="7">
        <f t="shared" si="14"/>
        <v>5719747.5701743262</v>
      </c>
      <c r="AJ89" s="7">
        <f t="shared" si="14"/>
        <v>5597788.142059844</v>
      </c>
      <c r="AK89" s="7">
        <f t="shared" si="14"/>
        <v>5482220.4771197122</v>
      </c>
      <c r="AL89" s="7">
        <f t="shared" si="14"/>
        <v>5370662.1826379169</v>
      </c>
      <c r="AM89" s="7">
        <f t="shared" si="14"/>
        <v>5274827.4649843629</v>
      </c>
      <c r="AN89" s="7">
        <f t="shared" si="14"/>
        <v>5179179.3001621598</v>
      </c>
      <c r="AO89" s="7">
        <f t="shared" si="14"/>
        <v>5092260.9016791619</v>
      </c>
      <c r="AP89" s="7">
        <f t="shared" si="14"/>
        <v>4999427.333661003</v>
      </c>
      <c r="AQ89" s="7">
        <f t="shared" si="14"/>
        <v>4914164.8588208305</v>
      </c>
    </row>
    <row r="90" spans="2:44" x14ac:dyDescent="0.35"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2:44" x14ac:dyDescent="0.35">
      <c r="D91" t="str">
        <f>[5]Kaikki_autot!F140</f>
        <v>TYKO 2018</v>
      </c>
      <c r="E91" s="4">
        <f>[5]Kaikki_autot!G140</f>
        <v>2618605.1511311056</v>
      </c>
      <c r="F91" s="4">
        <f>[5]Kaikki_autot!H140</f>
        <v>2552306.9596180944</v>
      </c>
      <c r="G91" s="4">
        <f>[5]Kaikki_autot!I140</f>
        <v>2500945.875697793</v>
      </c>
      <c r="H91" s="4">
        <f>[5]Kaikki_autot!J140</f>
        <v>2414958.3035444585</v>
      </c>
      <c r="I91" s="26">
        <f>[5]Kaikki_autot!K140</f>
        <v>2317192.3514395407</v>
      </c>
      <c r="J91" s="26">
        <f>[5]Kaikki_autot!L140</f>
        <v>2422100.1379035395</v>
      </c>
      <c r="K91" s="26">
        <f>[5]Kaikki_autot!M140</f>
        <v>2469427.5214076773</v>
      </c>
      <c r="L91" s="26">
        <f>[5]Kaikki_autot!N140</f>
        <v>2446531.2760469937</v>
      </c>
      <c r="M91" s="26">
        <f>[5]Kaikki_autot!O140</f>
        <v>2423409.2139646723</v>
      </c>
      <c r="N91" s="26">
        <f>[5]Kaikki_autot!P140</f>
        <v>2401105.5483446205</v>
      </c>
      <c r="O91" s="26">
        <f>[5]Kaikki_autot!Q140</f>
        <v>2374709.5212765238</v>
      </c>
      <c r="P91" s="26">
        <f>[5]Kaikki_autot!R140</f>
        <v>2349986.6491694343</v>
      </c>
      <c r="Q91" s="26">
        <f>[5]Kaikki_autot!S140</f>
        <v>2357776.5173914465</v>
      </c>
      <c r="R91" s="26">
        <f>[5]Kaikki_autot!T140</f>
        <v>2363416.2483389261</v>
      </c>
      <c r="S91" s="26">
        <f>[5]Kaikki_autot!U140</f>
        <v>2354412.1597008235</v>
      </c>
      <c r="T91" s="26">
        <f>[5]Kaikki_autot!V140</f>
        <v>2348614.643095809</v>
      </c>
      <c r="U91" s="26">
        <f>[5]Kaikki_autot!W140</f>
        <v>2351373.1657464593</v>
      </c>
      <c r="V91" s="26">
        <f>[5]Kaikki_autot!X140</f>
        <v>2352084.7593738819</v>
      </c>
      <c r="W91" s="26">
        <f>[5]Kaikki_autot!Y140</f>
        <v>2356692.572785255</v>
      </c>
      <c r="X91" s="26">
        <f>[5]Kaikki_autot!Z140</f>
        <v>2359038.5537404176</v>
      </c>
      <c r="Y91" s="26">
        <f>[5]Kaikki_autot!AA140</f>
        <v>2357529.8002911247</v>
      </c>
      <c r="Z91" s="26">
        <f>[5]Kaikki_autot!AB140</f>
        <v>2355372.5829829806</v>
      </c>
      <c r="AA91" s="26">
        <f>[5]Kaikki_autot!AC140</f>
        <v>2354861.0068250406</v>
      </c>
      <c r="AB91" s="26">
        <f>[5]Kaikki_autot!AD140</f>
        <v>2353082.7424910883</v>
      </c>
      <c r="AC91" s="26">
        <f>[5]Kaikki_autot!AE140</f>
        <v>2350816.0667759404</v>
      </c>
      <c r="AD91" s="26">
        <f>[5]Kaikki_autot!AF140</f>
        <v>2347814.5097562978</v>
      </c>
      <c r="AE91" s="26">
        <f>[5]Kaikki_autot!AG140</f>
        <v>2348197.5888183117</v>
      </c>
      <c r="AF91" s="26">
        <f>[5]Kaikki_autot!AH140</f>
        <v>2348389.8066133535</v>
      </c>
      <c r="AG91" s="26">
        <f>[5]Kaikki_autot!AI140</f>
        <v>2348069.4589914745</v>
      </c>
      <c r="AH91" s="26">
        <f>[5]Kaikki_autot!AJ140</f>
        <v>0</v>
      </c>
      <c r="AI91" s="26">
        <f>[5]Kaikki_autot!AK140</f>
        <v>0</v>
      </c>
      <c r="AJ91" s="26">
        <f>[5]Kaikki_autot!AL140</f>
        <v>0</v>
      </c>
      <c r="AK91" s="26">
        <f>[5]Kaikki_autot!AM140</f>
        <v>0</v>
      </c>
      <c r="AL91" s="26">
        <f>[5]Kaikki_autot!AN140</f>
        <v>0</v>
      </c>
      <c r="AM91" s="26">
        <f>[5]Kaikki_autot!AO140</f>
        <v>0</v>
      </c>
      <c r="AN91" s="26">
        <f>[5]Kaikki_autot!AP140</f>
        <v>0</v>
      </c>
      <c r="AO91" s="26">
        <f>[5]Kaikki_autot!AQ140</f>
        <v>0</v>
      </c>
      <c r="AP91" s="26">
        <f>[5]Kaikki_autot!AR140</f>
        <v>0</v>
      </c>
      <c r="AQ91" s="26">
        <f>[5]Kaikki_autot!AS140</f>
        <v>0</v>
      </c>
    </row>
    <row r="94" spans="2:44" x14ac:dyDescent="0.35">
      <c r="B94" s="1" t="s">
        <v>103</v>
      </c>
      <c r="D94" t="str">
        <f>[6]Kaikki_autot!F123</f>
        <v xml:space="preserve">CO2 [t/a] </v>
      </c>
    </row>
    <row r="95" spans="2:44" x14ac:dyDescent="0.35">
      <c r="E95" s="1">
        <f>[6]Kaikki_autot!G124</f>
        <v>2012</v>
      </c>
      <c r="F95" s="1">
        <f>[6]Kaikki_autot!H124</f>
        <v>2013</v>
      </c>
      <c r="G95" s="1">
        <f>[6]Kaikki_autot!I124</f>
        <v>2014</v>
      </c>
      <c r="H95" s="1">
        <f>[6]Kaikki_autot!J124</f>
        <v>2015</v>
      </c>
      <c r="I95" s="1">
        <f>[6]Kaikki_autot!K124</f>
        <v>2016</v>
      </c>
      <c r="J95" s="1">
        <f>[6]Kaikki_autot!L124</f>
        <v>2017</v>
      </c>
      <c r="K95" s="1">
        <f>[6]Kaikki_autot!M124</f>
        <v>2018</v>
      </c>
      <c r="L95" s="1">
        <f>[6]Kaikki_autot!N124</f>
        <v>2019</v>
      </c>
      <c r="M95" s="1">
        <f>[6]Kaikki_autot!O124</f>
        <v>2020</v>
      </c>
      <c r="N95" s="1">
        <f>[6]Kaikki_autot!P124</f>
        <v>2021</v>
      </c>
      <c r="O95" s="1">
        <f>[6]Kaikki_autot!Q124</f>
        <v>2022</v>
      </c>
      <c r="P95" s="1">
        <f>[6]Kaikki_autot!R124</f>
        <v>2023</v>
      </c>
      <c r="Q95" s="1">
        <f>[6]Kaikki_autot!S124</f>
        <v>2024</v>
      </c>
      <c r="R95" s="1">
        <f>[6]Kaikki_autot!T124</f>
        <v>2025</v>
      </c>
      <c r="S95" s="1">
        <f>[6]Kaikki_autot!U124</f>
        <v>2026</v>
      </c>
      <c r="T95" s="1">
        <f>[6]Kaikki_autot!V124</f>
        <v>2027</v>
      </c>
      <c r="U95" s="1">
        <f>[6]Kaikki_autot!W124</f>
        <v>2028</v>
      </c>
      <c r="V95" s="1">
        <f>[6]Kaikki_autot!X124</f>
        <v>2029</v>
      </c>
      <c r="W95" s="1">
        <f>[6]Kaikki_autot!Y124</f>
        <v>2030</v>
      </c>
      <c r="X95" s="1">
        <f>[6]Kaikki_autot!Z124</f>
        <v>2031</v>
      </c>
      <c r="Y95" s="1">
        <f>[6]Kaikki_autot!AA124</f>
        <v>2032</v>
      </c>
      <c r="Z95" s="1">
        <f>[6]Kaikki_autot!AB124</f>
        <v>2033</v>
      </c>
      <c r="AA95" s="1">
        <f>[6]Kaikki_autot!AC124</f>
        <v>2034</v>
      </c>
      <c r="AB95" s="1">
        <f>[6]Kaikki_autot!AD124</f>
        <v>2035</v>
      </c>
      <c r="AC95" s="1">
        <f>[6]Kaikki_autot!AE124</f>
        <v>2036</v>
      </c>
      <c r="AD95" s="1">
        <f>[6]Kaikki_autot!AF124</f>
        <v>2037</v>
      </c>
      <c r="AE95" s="1">
        <f>[6]Kaikki_autot!AG124</f>
        <v>2038</v>
      </c>
      <c r="AF95" s="1">
        <f>[6]Kaikki_autot!AH124</f>
        <v>2039</v>
      </c>
      <c r="AG95" s="1">
        <f>[6]Kaikki_autot!AI124</f>
        <v>2040</v>
      </c>
      <c r="AH95" s="1">
        <f>[6]Kaikki_autot!AJ124</f>
        <v>2041</v>
      </c>
      <c r="AI95" s="1">
        <f>[6]Kaikki_autot!AK124</f>
        <v>2042</v>
      </c>
      <c r="AJ95" s="1">
        <f>[6]Kaikki_autot!AL124</f>
        <v>2043</v>
      </c>
      <c r="AK95" s="1">
        <f>[6]Kaikki_autot!AM124</f>
        <v>2044</v>
      </c>
      <c r="AL95" s="1">
        <f>[6]Kaikki_autot!AN124</f>
        <v>2045</v>
      </c>
      <c r="AM95" s="1">
        <f>[6]Kaikki_autot!AO124</f>
        <v>2046</v>
      </c>
      <c r="AN95" s="1">
        <f>[6]Kaikki_autot!AP124</f>
        <v>2047</v>
      </c>
      <c r="AO95" s="1">
        <f>[6]Kaikki_autot!AQ124</f>
        <v>2048</v>
      </c>
      <c r="AP95" s="1">
        <f>[6]Kaikki_autot!AR124</f>
        <v>2049</v>
      </c>
      <c r="AQ95" s="1">
        <f>[6]Kaikki_autot!AS124</f>
        <v>2050</v>
      </c>
      <c r="AR95" s="1"/>
    </row>
    <row r="96" spans="2:44" x14ac:dyDescent="0.35">
      <c r="B96" t="s">
        <v>111</v>
      </c>
      <c r="D96" t="str">
        <f>[6]Kaikki_autot!F125</f>
        <v>Henkilöautot</v>
      </c>
      <c r="E96" s="4">
        <f>[6]Kaikki_autot!G125</f>
        <v>6484529.230664188</v>
      </c>
      <c r="F96" s="4">
        <f>[6]Kaikki_autot!H125</f>
        <v>6404922.1173669947</v>
      </c>
      <c r="G96" s="4">
        <f>[6]Kaikki_autot!I125</f>
        <v>6106432.9157306161</v>
      </c>
      <c r="H96" s="4">
        <f>[6]Kaikki_autot!J125</f>
        <v>6034825.3737390088</v>
      </c>
      <c r="I96" s="4">
        <f>[6]Kaikki_autot!K125</f>
        <v>6262572.4296846781</v>
      </c>
      <c r="J96" s="4">
        <f>[6]Kaikki_autot!L125</f>
        <v>5893920.6172628058</v>
      </c>
      <c r="K96" s="4">
        <f>[6]Kaikki_autot!M125</f>
        <v>5856113.2984793475</v>
      </c>
      <c r="L96" s="4">
        <f>[6]Kaikki_autot!N125</f>
        <v>5691699.5640507052</v>
      </c>
      <c r="M96" s="4">
        <f>[6]Kaikki_autot!O125</f>
        <v>5662251.3136485601</v>
      </c>
      <c r="N96" s="4">
        <f>[6]Kaikki_autot!P125</f>
        <v>5413444.2081774361</v>
      </c>
      <c r="O96" s="4">
        <f>[6]Kaikki_autot!Q125</f>
        <v>5267169.3632546356</v>
      </c>
      <c r="P96" s="4">
        <f>[6]Kaikki_autot!R125</f>
        <v>5110609.4371187799</v>
      </c>
      <c r="Q96" s="4">
        <f>[6]Kaikki_autot!S125</f>
        <v>4940368.983427383</v>
      </c>
      <c r="R96" s="4">
        <f>[6]Kaikki_autot!T125</f>
        <v>4758643.3180824546</v>
      </c>
      <c r="S96" s="4">
        <f>[6]Kaikki_autot!U125</f>
        <v>4580429.5605124654</v>
      </c>
      <c r="T96" s="4">
        <f>[6]Kaikki_autot!V125</f>
        <v>4399136.456891506</v>
      </c>
      <c r="U96" s="4">
        <f>[6]Kaikki_autot!W125</f>
        <v>4214593.9499586597</v>
      </c>
      <c r="V96" s="4">
        <f>[6]Kaikki_autot!X125</f>
        <v>4030171.0923408419</v>
      </c>
      <c r="W96" s="4">
        <f>[6]Kaikki_autot!Y125</f>
        <v>3879718.5321618086</v>
      </c>
      <c r="X96" s="4">
        <f>[6]Kaikki_autot!Z125</f>
        <v>3693008.5948120216</v>
      </c>
      <c r="Y96" s="4">
        <f>[6]Kaikki_autot!AA125</f>
        <v>3517593.977147467</v>
      </c>
      <c r="Z96" s="4">
        <f>[6]Kaikki_autot!AB125</f>
        <v>3352955.2100080829</v>
      </c>
      <c r="AA96" s="4">
        <f>[6]Kaikki_autot!AC125</f>
        <v>3198994.4324959796</v>
      </c>
      <c r="AB96" s="4">
        <f>[6]Kaikki_autot!AD125</f>
        <v>3054408.268305053</v>
      </c>
      <c r="AC96" s="4">
        <f>[6]Kaikki_autot!AE125</f>
        <v>2926917.3515809746</v>
      </c>
      <c r="AD96" s="4">
        <f>[6]Kaikki_autot!AF125</f>
        <v>2809284.6941032694</v>
      </c>
      <c r="AE96" s="4">
        <f>[6]Kaikki_autot!AG125</f>
        <v>2698610.1354353097</v>
      </c>
      <c r="AF96" s="4">
        <f>[6]Kaikki_autot!AH125</f>
        <v>2595770.2038472649</v>
      </c>
      <c r="AG96" s="4">
        <f>[6]Kaikki_autot!AI125</f>
        <v>2500493.4245661153</v>
      </c>
      <c r="AH96" s="4">
        <f>[6]Kaikki_autot!AJ125</f>
        <v>2396052.3155705011</v>
      </c>
      <c r="AI96" s="4">
        <f>[6]Kaikki_autot!AK125</f>
        <v>2300176.9449044084</v>
      </c>
      <c r="AJ96" s="4">
        <f>[6]Kaikki_autot!AL125</f>
        <v>2210604.3332099249</v>
      </c>
      <c r="AK96" s="4">
        <f>[6]Kaikki_autot!AM125</f>
        <v>2126904.0065395278</v>
      </c>
      <c r="AL96" s="4">
        <f>[6]Kaikki_autot!AN125</f>
        <v>2049227.5773652249</v>
      </c>
      <c r="AM96" s="4">
        <f>[6]Kaikki_autot!AO125</f>
        <v>1979598.2737648231</v>
      </c>
      <c r="AN96" s="4">
        <f>[6]Kaikki_autot!AP125</f>
        <v>1913521.0746221216</v>
      </c>
      <c r="AO96" s="4">
        <f>[6]Kaikki_autot!AQ125</f>
        <v>1850089.7126917271</v>
      </c>
      <c r="AP96" s="4">
        <f>[6]Kaikki_autot!AR125</f>
        <v>1789557.0233758397</v>
      </c>
      <c r="AQ96" s="4">
        <f>[6]Kaikki_autot!AS125</f>
        <v>1731083.4419877948</v>
      </c>
      <c r="AR96" s="4"/>
    </row>
    <row r="97" spans="2:44" x14ac:dyDescent="0.35">
      <c r="B97" t="s">
        <v>109</v>
      </c>
      <c r="D97" t="str">
        <f>[6]Kaikki_autot!F126</f>
        <v>Pakettiautot</v>
      </c>
      <c r="E97" s="4">
        <f>[6]Kaikki_autot!G126</f>
        <v>957983.01864512288</v>
      </c>
      <c r="F97" s="4">
        <f>[6]Kaikki_autot!H126</f>
        <v>931537.46566462645</v>
      </c>
      <c r="G97" s="4">
        <f>[6]Kaikki_autot!I126</f>
        <v>784687.76374725113</v>
      </c>
      <c r="H97" s="4">
        <f>[6]Kaikki_autot!J126</f>
        <v>837624.9582451639</v>
      </c>
      <c r="I97" s="4">
        <f>[6]Kaikki_autot!K126</f>
        <v>963831.17632090894</v>
      </c>
      <c r="J97" s="4">
        <f>[6]Kaikki_autot!L126</f>
        <v>885864.4767764149</v>
      </c>
      <c r="K97" s="4">
        <f>[6]Kaikki_autot!M126</f>
        <v>900256.77954618295</v>
      </c>
      <c r="L97" s="4">
        <f>[6]Kaikki_autot!N126</f>
        <v>825805.99297655444</v>
      </c>
      <c r="M97" s="4">
        <f>[6]Kaikki_autot!O126</f>
        <v>809622.76970471279</v>
      </c>
      <c r="N97" s="4">
        <f>[6]Kaikki_autot!P126</f>
        <v>723716.80308824056</v>
      </c>
      <c r="O97" s="4">
        <f>[6]Kaikki_autot!Q126</f>
        <v>684796.55332927231</v>
      </c>
      <c r="P97" s="4">
        <f>[6]Kaikki_autot!R126</f>
        <v>648324.57849684858</v>
      </c>
      <c r="Q97" s="4">
        <f>[6]Kaikki_autot!S126</f>
        <v>613296.65007137216</v>
      </c>
      <c r="R97" s="4">
        <f>[6]Kaikki_autot!T126</f>
        <v>579714.45514755405</v>
      </c>
      <c r="S97" s="4">
        <f>[6]Kaikki_autot!U126</f>
        <v>544494.28101305454</v>
      </c>
      <c r="T97" s="4">
        <f>[6]Kaikki_autot!V126</f>
        <v>510419.87238554435</v>
      </c>
      <c r="U97" s="4">
        <f>[6]Kaikki_autot!W126</f>
        <v>476637.50174016051</v>
      </c>
      <c r="V97" s="4">
        <f>[6]Kaikki_autot!X126</f>
        <v>444800.07081682992</v>
      </c>
      <c r="W97" s="4">
        <f>[6]Kaikki_autot!Y126</f>
        <v>430208.74290800845</v>
      </c>
      <c r="X97" s="4">
        <f>[6]Kaikki_autot!Z126</f>
        <v>418128.34844700259</v>
      </c>
      <c r="Y97" s="4">
        <f>[6]Kaikki_autot!AA126</f>
        <v>406371.26494345296</v>
      </c>
      <c r="Z97" s="4">
        <f>[6]Kaikki_autot!AB126</f>
        <v>395046.65327693307</v>
      </c>
      <c r="AA97" s="4">
        <f>[6]Kaikki_autot!AC126</f>
        <v>384198.45472800516</v>
      </c>
      <c r="AB97" s="4">
        <f>[6]Kaikki_autot!AD126</f>
        <v>373700.11982576788</v>
      </c>
      <c r="AC97" s="4">
        <f>[6]Kaikki_autot!AE126</f>
        <v>363351.60282207152</v>
      </c>
      <c r="AD97" s="4">
        <f>[6]Kaikki_autot!AF126</f>
        <v>353906.49139113905</v>
      </c>
      <c r="AE97" s="4">
        <f>[6]Kaikki_autot!AG126</f>
        <v>344151.5489639772</v>
      </c>
      <c r="AF97" s="4">
        <f>[6]Kaikki_autot!AH126</f>
        <v>334668.36003071663</v>
      </c>
      <c r="AG97" s="4">
        <f>[6]Kaikki_autot!AI126</f>
        <v>325441.31970339199</v>
      </c>
      <c r="AH97" s="4">
        <f>[6]Kaikki_autot!AJ126</f>
        <v>318438.24387408316</v>
      </c>
      <c r="AI97" s="4">
        <f>[6]Kaikki_autot!AK126</f>
        <v>311082.35054667684</v>
      </c>
      <c r="AJ97" s="4">
        <f>[6]Kaikki_autot!AL126</f>
        <v>303766.09461845533</v>
      </c>
      <c r="AK97" s="4">
        <f>[6]Kaikki_autot!AM126</f>
        <v>296462.1901578668</v>
      </c>
      <c r="AL97" s="4">
        <f>[6]Kaikki_autot!AN126</f>
        <v>289313.46627587551</v>
      </c>
      <c r="AM97" s="4">
        <f>[6]Kaikki_autot!AO126</f>
        <v>283119.70649027574</v>
      </c>
      <c r="AN97" s="4">
        <f>[6]Kaikki_autot!AP126</f>
        <v>276930.12217061408</v>
      </c>
      <c r="AO97" s="4">
        <f>[6]Kaikki_autot!AQ126</f>
        <v>270271.74056419148</v>
      </c>
      <c r="AP97" s="4">
        <f>[6]Kaikki_autot!AR126</f>
        <v>264068.65528221877</v>
      </c>
      <c r="AQ97" s="4">
        <f>[6]Kaikki_autot!AS126</f>
        <v>257961.69187619654</v>
      </c>
      <c r="AR97" s="4"/>
    </row>
    <row r="98" spans="2:44" x14ac:dyDescent="0.35">
      <c r="B98" t="s">
        <v>120</v>
      </c>
      <c r="D98" t="str">
        <f>[6]Kaikki_autot!F127</f>
        <v>Linja-autot</v>
      </c>
      <c r="E98" s="4">
        <f>[6]Kaikki_autot!G127</f>
        <v>544245.2237466668</v>
      </c>
      <c r="F98" s="4">
        <f>[6]Kaikki_autot!H127</f>
        <v>533877.70188140508</v>
      </c>
      <c r="G98" s="4">
        <f>[6]Kaikki_autot!I127</f>
        <v>473601.82251831773</v>
      </c>
      <c r="H98" s="4">
        <f>[6]Kaikki_autot!J127</f>
        <v>488038.85622292204</v>
      </c>
      <c r="I98" s="4">
        <f>[6]Kaikki_autot!K127</f>
        <v>565027.06005172664</v>
      </c>
      <c r="J98" s="4">
        <f>[6]Kaikki_autot!L127</f>
        <v>512385.78370129981</v>
      </c>
      <c r="K98" s="4">
        <f>[6]Kaikki_autot!M127</f>
        <v>509710.09212736151</v>
      </c>
      <c r="L98" s="4">
        <f>[6]Kaikki_autot!N127</f>
        <v>481381.06827225292</v>
      </c>
      <c r="M98" s="4">
        <f>[6]Kaikki_autot!O127</f>
        <v>480741.98947944609</v>
      </c>
      <c r="N98" s="4">
        <f>[6]Kaikki_autot!P127</f>
        <v>440747.81487829774</v>
      </c>
      <c r="O98" s="4">
        <f>[6]Kaikki_autot!Q127</f>
        <v>426611.62109939649</v>
      </c>
      <c r="P98" s="4">
        <f>[6]Kaikki_autot!R127</f>
        <v>411837.11914211523</v>
      </c>
      <c r="Q98" s="4">
        <f>[6]Kaikki_autot!S127</f>
        <v>396072.0847597887</v>
      </c>
      <c r="R98" s="4">
        <f>[6]Kaikki_autot!T127</f>
        <v>378987.44972386275</v>
      </c>
      <c r="S98" s="4">
        <f>[6]Kaikki_autot!U127</f>
        <v>361780.73309937667</v>
      </c>
      <c r="T98" s="4">
        <f>[6]Kaikki_autot!V127</f>
        <v>344275.52531394316</v>
      </c>
      <c r="U98" s="4">
        <f>[6]Kaikki_autot!W127</f>
        <v>326042.72023900045</v>
      </c>
      <c r="V98" s="4">
        <f>[6]Kaikki_autot!X127</f>
        <v>309168.72144441557</v>
      </c>
      <c r="W98" s="4">
        <f>[6]Kaikki_autot!Y127</f>
        <v>304524.37897327304</v>
      </c>
      <c r="X98" s="4">
        <f>[6]Kaikki_autot!Z127</f>
        <v>298331.22064179857</v>
      </c>
      <c r="Y98" s="4">
        <f>[6]Kaikki_autot!AA127</f>
        <v>292105.73095250025</v>
      </c>
      <c r="Z98" s="4">
        <f>[6]Kaikki_autot!AB127</f>
        <v>285898.44999541919</v>
      </c>
      <c r="AA98" s="4">
        <f>[6]Kaikki_autot!AC127</f>
        <v>279769.88892185455</v>
      </c>
      <c r="AB98" s="4">
        <f>[6]Kaikki_autot!AD127</f>
        <v>273791.55405024235</v>
      </c>
      <c r="AC98" s="4">
        <f>[6]Kaikki_autot!AE127</f>
        <v>268176.32894260902</v>
      </c>
      <c r="AD98" s="4">
        <f>[6]Kaikki_autot!AF127</f>
        <v>263147.18753397733</v>
      </c>
      <c r="AE98" s="4">
        <f>[6]Kaikki_autot!AG127</f>
        <v>257891.64392246041</v>
      </c>
      <c r="AF98" s="4">
        <f>[6]Kaikki_autot!AH127</f>
        <v>252795.68911253187</v>
      </c>
      <c r="AG98" s="4">
        <f>[6]Kaikki_autot!AI127</f>
        <v>247546.89103762092</v>
      </c>
      <c r="AH98" s="4">
        <f>[6]Kaikki_autot!AJ127</f>
        <v>244384.56365847294</v>
      </c>
      <c r="AI98" s="4">
        <f>[6]Kaikki_autot!AK127</f>
        <v>241342.62266927914</v>
      </c>
      <c r="AJ98" s="4">
        <f>[6]Kaikki_autot!AL127</f>
        <v>237811.94937585076</v>
      </c>
      <c r="AK98" s="4">
        <f>[6]Kaikki_autot!AM127</f>
        <v>233817.37802133098</v>
      </c>
      <c r="AL98" s="4">
        <f>[6]Kaikki_autot!AN127</f>
        <v>229945.68668503882</v>
      </c>
      <c r="AM98" s="4">
        <f>[6]Kaikki_autot!AO127</f>
        <v>226974.20165893811</v>
      </c>
      <c r="AN98" s="4">
        <f>[6]Kaikki_autot!AP127</f>
        <v>224053.77432342569</v>
      </c>
      <c r="AO98" s="4">
        <f>[6]Kaikki_autot!AQ127</f>
        <v>220809.40920177833</v>
      </c>
      <c r="AP98" s="4">
        <f>[6]Kaikki_autot!AR127</f>
        <v>217974.01032414843</v>
      </c>
      <c r="AQ98" s="4">
        <f>[6]Kaikki_autot!AS127</f>
        <v>215174.32863372401</v>
      </c>
      <c r="AR98" s="4"/>
    </row>
    <row r="99" spans="2:44" x14ac:dyDescent="0.35">
      <c r="B99" s="4">
        <f>summary!W15</f>
        <v>599999.68562611938</v>
      </c>
      <c r="C99" s="40" t="s">
        <v>121</v>
      </c>
      <c r="D99" t="str">
        <f>[6]Kaikki_autot!F128</f>
        <v>KAIP</v>
      </c>
      <c r="E99" s="4">
        <f>[6]Kaikki_autot!G128</f>
        <v>1721896.3265401851</v>
      </c>
      <c r="F99" s="4">
        <f>[6]Kaikki_autot!H128</f>
        <v>1717280.0511986173</v>
      </c>
      <c r="G99" s="4">
        <f>[6]Kaikki_autot!I128</f>
        <v>1605170.2797190549</v>
      </c>
      <c r="H99" s="4">
        <f>[6]Kaikki_autot!J128</f>
        <v>1225360.4793273206</v>
      </c>
      <c r="I99" s="4">
        <f>[6]Kaikki_autot!K128</f>
        <v>1466469.9439702614</v>
      </c>
      <c r="J99" s="4">
        <f>[6]Kaikki_autot!L128</f>
        <v>1236664.2280081222</v>
      </c>
      <c r="K99" s="4">
        <f>[6]Kaikki_autot!M128</f>
        <v>1278916.834669238</v>
      </c>
      <c r="L99" s="4">
        <f>[6]Kaikki_autot!N128</f>
        <v>1216359.8799497273</v>
      </c>
      <c r="M99" s="4">
        <f>[6]Kaikki_autot!O128</f>
        <v>1246038.7665135043</v>
      </c>
      <c r="N99" s="4">
        <f>[6]Kaikki_autot!P128</f>
        <v>1156780.6755313382</v>
      </c>
      <c r="O99" s="4">
        <f>[6]Kaikki_autot!Q128</f>
        <v>1135731.5436970836</v>
      </c>
      <c r="P99" s="4">
        <f>[6]Kaikki_autot!R128</f>
        <v>1113401.3775456608</v>
      </c>
      <c r="Q99" s="4">
        <f>[6]Kaikki_autot!S128</f>
        <v>1088406.5577250747</v>
      </c>
      <c r="R99" s="4">
        <f>[6]Kaikki_autot!T128</f>
        <v>1059351.7761420133</v>
      </c>
      <c r="S99" s="4">
        <f>[6]Kaikki_autot!U128</f>
        <v>1028480.0322489981</v>
      </c>
      <c r="T99" s="4">
        <f>[6]Kaikki_autot!V128</f>
        <v>995492.35378921521</v>
      </c>
      <c r="U99" s="4">
        <f>[6]Kaikki_autot!W128</f>
        <v>958888.57527004648</v>
      </c>
      <c r="V99" s="4">
        <f>[6]Kaikki_autot!X128</f>
        <v>922045.24347416917</v>
      </c>
      <c r="W99" s="4">
        <f>[6]Kaikki_autot!Y128</f>
        <v>918403.28090132191</v>
      </c>
      <c r="X99" s="4">
        <f>[6]Kaikki_autot!Z128</f>
        <v>910779.68322772754</v>
      </c>
      <c r="Y99" s="4">
        <f>[6]Kaikki_autot!AA128</f>
        <v>906036.22310563549</v>
      </c>
      <c r="Z99" s="4">
        <f>[6]Kaikki_autot!AB128</f>
        <v>900769.67059969495</v>
      </c>
      <c r="AA99" s="4">
        <f>[6]Kaikki_autot!AC128</f>
        <v>895083.34069115913</v>
      </c>
      <c r="AB99" s="4">
        <f>[6]Kaikki_autot!AD128</f>
        <v>889113.62943342258</v>
      </c>
      <c r="AC99" s="4">
        <f>[6]Kaikki_autot!AE128</f>
        <v>875751.16379534022</v>
      </c>
      <c r="AD99" s="4">
        <f>[6]Kaikki_autot!AF128</f>
        <v>863666.09719745559</v>
      </c>
      <c r="AE99" s="4">
        <f>[6]Kaikki_autot!AG128</f>
        <v>850125.46232445037</v>
      </c>
      <c r="AF99" s="4">
        <f>[6]Kaikki_autot!AH128</f>
        <v>836710.33772015164</v>
      </c>
      <c r="AG99" s="4">
        <f>[6]Kaikki_autot!AI128</f>
        <v>823525.35419109231</v>
      </c>
      <c r="AH99" s="4">
        <f>[6]Kaikki_autot!AJ128</f>
        <v>811889.19214730687</v>
      </c>
      <c r="AI99" s="4">
        <f>[6]Kaikki_autot!AK128</f>
        <v>800419.61568776437</v>
      </c>
      <c r="AJ99" s="4">
        <f>[6]Kaikki_autot!AL128</f>
        <v>789178.218733949</v>
      </c>
      <c r="AK99" s="4">
        <f>[6]Kaikki_autot!AM128</f>
        <v>778176.01415662561</v>
      </c>
      <c r="AL99" s="4">
        <f>[6]Kaikki_autot!AN128</f>
        <v>767407.85859373899</v>
      </c>
      <c r="AM99" s="4">
        <f>[6]Kaikki_autot!AO128</f>
        <v>758495.30765138881</v>
      </c>
      <c r="AN99" s="4">
        <f>[6]Kaikki_autot!AP128</f>
        <v>749724.01284448255</v>
      </c>
      <c r="AO99" s="4">
        <f>[6]Kaikki_autot!AQ128</f>
        <v>739862.58881048369</v>
      </c>
      <c r="AP99" s="4">
        <f>[6]Kaikki_autot!AR128</f>
        <v>731260.52680434415</v>
      </c>
      <c r="AQ99" s="4">
        <f>[6]Kaikki_autot!AS128</f>
        <v>722683.78761388909</v>
      </c>
      <c r="AR99" s="4"/>
    </row>
    <row r="100" spans="2:44" x14ac:dyDescent="0.35">
      <c r="D100" t="str">
        <f>[6]Kaikki_autot!F129</f>
        <v>KAP</v>
      </c>
      <c r="E100" s="4">
        <f>[6]Kaikki_autot!G129</f>
        <v>2432243.1416867129</v>
      </c>
      <c r="F100" s="4">
        <f>[6]Kaikki_autot!H129</f>
        <v>2398596.9271740383</v>
      </c>
      <c r="G100" s="4">
        <f>[6]Kaikki_autot!I129</f>
        <v>2134406.4696192043</v>
      </c>
      <c r="H100" s="4">
        <f>[6]Kaikki_autot!J129</f>
        <v>1971895.0046338672</v>
      </c>
      <c r="I100" s="4">
        <f>[6]Kaikki_autot!K129</f>
        <v>2357120.0673722527</v>
      </c>
      <c r="J100" s="4">
        <f>[6]Kaikki_autot!L129</f>
        <v>2172446.5571437809</v>
      </c>
      <c r="K100" s="4">
        <f>[6]Kaikki_autot!M129</f>
        <v>2243941.5884600258</v>
      </c>
      <c r="L100" s="4">
        <f>[6]Kaikki_autot!N129</f>
        <v>2081789.5149601102</v>
      </c>
      <c r="M100" s="4">
        <f>[6]Kaikki_autot!O129</f>
        <v>2087789.4848433579</v>
      </c>
      <c r="N100" s="4">
        <f>[6]Kaikki_autot!P129</f>
        <v>1924573.4376922578</v>
      </c>
      <c r="O100" s="4">
        <f>[6]Kaikki_autot!Q129</f>
        <v>1875012.524994923</v>
      </c>
      <c r="P100" s="4">
        <f>[6]Kaikki_autot!R129</f>
        <v>1823118.5945862348</v>
      </c>
      <c r="Q100" s="4">
        <f>[6]Kaikki_autot!S129</f>
        <v>1767114.3369606568</v>
      </c>
      <c r="R100" s="4">
        <f>[6]Kaikki_autot!T129</f>
        <v>1705254.0782897878</v>
      </c>
      <c r="S100" s="4">
        <f>[6]Kaikki_autot!U129</f>
        <v>1640335.9812820095</v>
      </c>
      <c r="T100" s="4">
        <f>[6]Kaikki_autot!V129</f>
        <v>1573637.5991821133</v>
      </c>
      <c r="U100" s="4">
        <f>[6]Kaikki_autot!W129</f>
        <v>1503249.3967497735</v>
      </c>
      <c r="V100" s="4">
        <f>[6]Kaikki_autot!X129</f>
        <v>1434524.0628754504</v>
      </c>
      <c r="W100" s="4">
        <f>[6]Kaikki_autot!Y129</f>
        <v>1415066.6058816756</v>
      </c>
      <c r="X100" s="4">
        <f>[6]Kaikki_autot!Z129</f>
        <v>1396144.6890610745</v>
      </c>
      <c r="Y100" s="4">
        <f>[6]Kaikki_autot!AA129</f>
        <v>1381227.7998077513</v>
      </c>
      <c r="Z100" s="4">
        <f>[6]Kaikki_autot!AB129</f>
        <v>1365640.4658821984</v>
      </c>
      <c r="AA100" s="4">
        <f>[6]Kaikki_autot!AC129</f>
        <v>1349580.4246784803</v>
      </c>
      <c r="AB100" s="4">
        <f>[6]Kaikki_autot!AD129</f>
        <v>1333300.243674346</v>
      </c>
      <c r="AC100" s="4">
        <f>[6]Kaikki_autot!AE129</f>
        <v>1319026.4168090075</v>
      </c>
      <c r="AD100" s="4">
        <f>[6]Kaikki_autot!AF129</f>
        <v>1306482.4102073906</v>
      </c>
      <c r="AE100" s="4">
        <f>[6]Kaikki_autot!AG129</f>
        <v>1292270.0146353804</v>
      </c>
      <c r="AF100" s="4">
        <f>[6]Kaikki_autot!AH129</f>
        <v>1278447.2414276397</v>
      </c>
      <c r="AG100" s="4">
        <f>[6]Kaikki_autot!AI129</f>
        <v>1265189.501397047</v>
      </c>
      <c r="AH100" s="4">
        <f>[6]Kaikki_autot!AJ129</f>
        <v>1256118.6042230609</v>
      </c>
      <c r="AI100" s="4">
        <f>[6]Kaikki_autot!AK129</f>
        <v>1247491.1583199997</v>
      </c>
      <c r="AJ100" s="4">
        <f>[6]Kaikki_autot!AL129</f>
        <v>1239413.5414332382</v>
      </c>
      <c r="AK100" s="4">
        <f>[6]Kaikki_autot!AM129</f>
        <v>1231902.8253164575</v>
      </c>
      <c r="AL100" s="4">
        <f>[6]Kaikki_autot!AN129</f>
        <v>1224942.7428059326</v>
      </c>
      <c r="AM100" s="4">
        <f>[6]Kaikki_autot!AO129</f>
        <v>1218456.7930077594</v>
      </c>
      <c r="AN100" s="4">
        <f>[6]Kaikki_autot!AP129</f>
        <v>1212342.4044546245</v>
      </c>
      <c r="AO100" s="4">
        <f>[6]Kaikki_autot!AQ129</f>
        <v>1204984.4815340708</v>
      </c>
      <c r="AP100" s="4">
        <f>[6]Kaikki_autot!AR129</f>
        <v>1199335.3888740707</v>
      </c>
      <c r="AQ100" s="4">
        <f>[6]Kaikki_autot!AS129</f>
        <v>1193791.9857789034</v>
      </c>
      <c r="AR100" s="4"/>
    </row>
    <row r="101" spans="2:44" x14ac:dyDescent="0.35">
      <c r="B101" t="s">
        <v>112</v>
      </c>
      <c r="D101" t="str">
        <f>[6]Kaikki_autot!F130</f>
        <v>YHTEENSÄ</v>
      </c>
      <c r="E101" s="7">
        <f>[6]Kaikki_autot!G130</f>
        <v>12140896.941282876</v>
      </c>
      <c r="F101" s="7">
        <f>[6]Kaikki_autot!H130</f>
        <v>11986214.263285682</v>
      </c>
      <c r="G101" s="7">
        <f>[6]Kaikki_autot!I130</f>
        <v>11104299.251334444</v>
      </c>
      <c r="H101" s="7">
        <f>[6]Kaikki_autot!J130</f>
        <v>10557744.672168281</v>
      </c>
      <c r="I101" s="7">
        <f>[6]Kaikki_autot!K130</f>
        <v>11615020.677399827</v>
      </c>
      <c r="J101" s="7">
        <f>[6]Kaikki_autot!L130</f>
        <v>10701281.662892424</v>
      </c>
      <c r="K101" s="7">
        <f>[6]Kaikki_autot!M130</f>
        <v>10788938.593282156</v>
      </c>
      <c r="L101" s="7">
        <f>[6]Kaikki_autot!N130</f>
        <v>10297036.02020935</v>
      </c>
      <c r="M101" s="7">
        <f>[6]Kaikki_autot!O130</f>
        <v>10286444.324189581</v>
      </c>
      <c r="N101" s="7">
        <f>[6]Kaikki_autot!P130</f>
        <v>9659262.93936757</v>
      </c>
      <c r="O101" s="7">
        <f>[6]Kaikki_autot!Q130</f>
        <v>9389321.6063753106</v>
      </c>
      <c r="P101" s="7">
        <f>[6]Kaikki_autot!R130</f>
        <v>9107291.106889639</v>
      </c>
      <c r="Q101" s="7">
        <f>[6]Kaikki_autot!S130</f>
        <v>8805258.6129442751</v>
      </c>
      <c r="R101" s="7">
        <f>[6]Kaikki_autot!T130</f>
        <v>8481951.0773856733</v>
      </c>
      <c r="S101" s="7">
        <f>[6]Kaikki_autot!U130</f>
        <v>8155520.5881559048</v>
      </c>
      <c r="T101" s="7">
        <f>[6]Kaikki_autot!V130</f>
        <v>7822961.8075623214</v>
      </c>
      <c r="U101" s="7">
        <f>[6]Kaikki_autot!W130</f>
        <v>7479412.143957641</v>
      </c>
      <c r="V101" s="7">
        <f>[6]Kaikki_autot!X130</f>
        <v>7140709.1909517078</v>
      </c>
      <c r="W101" s="7">
        <f>[6]Kaikki_autot!Y130</f>
        <v>6947921.5408260878</v>
      </c>
      <c r="X101" s="7">
        <f>[6]Kaikki_autot!Z130</f>
        <v>6716392.5361896241</v>
      </c>
      <c r="Y101" s="7">
        <f>[6]Kaikki_autot!AA130</f>
        <v>6503334.9959568074</v>
      </c>
      <c r="Z101" s="7">
        <f>[6]Kaikki_autot!AB130</f>
        <v>6300310.4497623276</v>
      </c>
      <c r="AA101" s="7">
        <f>[6]Kaikki_autot!AC130</f>
        <v>6107626.5415154789</v>
      </c>
      <c r="AB101" s="7">
        <f>[6]Kaikki_autot!AD130</f>
        <v>5924313.8152888324</v>
      </c>
      <c r="AC101" s="7">
        <f>[6]Kaikki_autot!AE130</f>
        <v>5753222.8639500029</v>
      </c>
      <c r="AD101" s="7">
        <f>[6]Kaikki_autot!AF130</f>
        <v>5596486.8804332325</v>
      </c>
      <c r="AE101" s="7">
        <f>[6]Kaikki_autot!AG130</f>
        <v>5443048.8052815776</v>
      </c>
      <c r="AF101" s="7">
        <f>[6]Kaikki_autot!AH130</f>
        <v>5298391.8321383046</v>
      </c>
      <c r="AG101" s="7">
        <f>[6]Kaikki_autot!AI130</f>
        <v>5162196.4908952676</v>
      </c>
      <c r="AH101" s="7">
        <f>[6]Kaikki_autot!AJ130</f>
        <v>5026882.9194734246</v>
      </c>
      <c r="AI101" s="7">
        <f>[6]Kaikki_autot!AK130</f>
        <v>4900512.6921281284</v>
      </c>
      <c r="AJ101" s="7">
        <f>[6]Kaikki_autot!AL130</f>
        <v>4780774.1373714181</v>
      </c>
      <c r="AK101" s="7">
        <f>[6]Kaikki_autot!AM130</f>
        <v>4667262.4141918086</v>
      </c>
      <c r="AL101" s="7">
        <f>[6]Kaikki_autot!AN130</f>
        <v>4560837.3317258116</v>
      </c>
      <c r="AM101" s="7">
        <f>[6]Kaikki_autot!AO130</f>
        <v>4466644.2825731859</v>
      </c>
      <c r="AN101" s="7">
        <f>[6]Kaikki_autot!AP130</f>
        <v>4376571.3884152686</v>
      </c>
      <c r="AO101" s="7">
        <f>[6]Kaikki_autot!AQ130</f>
        <v>4286017.9328022525</v>
      </c>
      <c r="AP101" s="7">
        <f>[6]Kaikki_autot!AR130</f>
        <v>4202195.6046606218</v>
      </c>
      <c r="AQ101" s="7">
        <f>[6]Kaikki_autot!AS130</f>
        <v>4120695.2358905077</v>
      </c>
      <c r="AR101" s="7"/>
    </row>
    <row r="102" spans="2:44" x14ac:dyDescent="0.35">
      <c r="B102" s="4">
        <f>SUM(summary!W34:W35,summary!W40:W41)</f>
        <v>1833.5599221402051</v>
      </c>
      <c r="C102" s="40" t="s">
        <v>121</v>
      </c>
      <c r="D102" t="str">
        <f>[6]Kaikki_autot!F131</f>
        <v>MP+mopot</v>
      </c>
      <c r="E102" s="4">
        <f>E11</f>
        <v>114000</v>
      </c>
      <c r="F102" s="4">
        <f t="shared" ref="F102:AQ102" si="15">F11</f>
        <v>115000</v>
      </c>
      <c r="G102" s="4">
        <f t="shared" si="15"/>
        <v>116327.32538166296</v>
      </c>
      <c r="H102" s="4">
        <f t="shared" si="15"/>
        <v>118396.8829985354</v>
      </c>
      <c r="I102" s="4">
        <f t="shared" si="15"/>
        <v>119992.19437371336</v>
      </c>
      <c r="J102" s="4">
        <f t="shared" si="15"/>
        <v>117786.13342700052</v>
      </c>
      <c r="K102" s="4">
        <f t="shared" si="15"/>
        <v>118362.80378465405</v>
      </c>
      <c r="L102" s="4">
        <f t="shared" si="15"/>
        <v>117872.4456360873</v>
      </c>
      <c r="M102" s="4">
        <f t="shared" si="15"/>
        <v>117419.10510046837</v>
      </c>
      <c r="N102" s="4">
        <f t="shared" si="15"/>
        <v>117019.22661256939</v>
      </c>
      <c r="O102" s="4">
        <f t="shared" si="15"/>
        <v>116807.54089687805</v>
      </c>
      <c r="P102" s="4">
        <f t="shared" si="15"/>
        <v>116855.74922072586</v>
      </c>
      <c r="Q102" s="4">
        <f t="shared" si="15"/>
        <v>116924.00217817258</v>
      </c>
      <c r="R102" s="4">
        <f t="shared" si="15"/>
        <v>117027.7471778084</v>
      </c>
      <c r="S102" s="4">
        <f t="shared" si="15"/>
        <v>117123.94415244987</v>
      </c>
      <c r="T102" s="4">
        <f t="shared" si="15"/>
        <v>117244.14140681671</v>
      </c>
      <c r="U102" s="4">
        <f t="shared" si="15"/>
        <v>117364.44977931122</v>
      </c>
      <c r="V102" s="4">
        <f t="shared" si="15"/>
        <v>117484.86926993344</v>
      </c>
      <c r="W102" s="4">
        <f t="shared" si="15"/>
        <v>117605.39987868334</v>
      </c>
      <c r="X102" s="4">
        <f t="shared" si="15"/>
        <v>117726.04160556088</v>
      </c>
      <c r="Y102" s="4">
        <f t="shared" si="15"/>
        <v>117858.429241645</v>
      </c>
      <c r="Z102" s="4">
        <f t="shared" si="15"/>
        <v>117990.87765987789</v>
      </c>
      <c r="AA102" s="4">
        <f t="shared" si="15"/>
        <v>118123.38686025956</v>
      </c>
      <c r="AB102" s="4">
        <f t="shared" si="15"/>
        <v>118259.63445897905</v>
      </c>
      <c r="AC102" s="4">
        <f t="shared" si="15"/>
        <v>118395.88205769857</v>
      </c>
      <c r="AD102" s="4">
        <f t="shared" si="15"/>
        <v>118523.33330050795</v>
      </c>
      <c r="AE102" s="4">
        <f t="shared" si="15"/>
        <v>118659.58089922744</v>
      </c>
      <c r="AF102" s="4">
        <f t="shared" si="15"/>
        <v>118795.82849794695</v>
      </c>
      <c r="AG102" s="4">
        <f t="shared" si="15"/>
        <v>118932.07609666647</v>
      </c>
      <c r="AH102" s="4">
        <f t="shared" si="15"/>
        <v>119068.323695386</v>
      </c>
      <c r="AI102" s="4">
        <f t="shared" si="15"/>
        <v>119204.57129410551</v>
      </c>
      <c r="AJ102" s="4">
        <f t="shared" si="15"/>
        <v>119340.81889282503</v>
      </c>
      <c r="AK102" s="4">
        <f t="shared" si="15"/>
        <v>119468.2712365302</v>
      </c>
      <c r="AL102" s="4">
        <f t="shared" si="15"/>
        <v>119604.51883524972</v>
      </c>
      <c r="AM102" s="4">
        <f t="shared" si="15"/>
        <v>119740.76643396923</v>
      </c>
      <c r="AN102" s="4">
        <f t="shared" si="15"/>
        <v>119877.01403268873</v>
      </c>
      <c r="AO102" s="4">
        <f t="shared" si="15"/>
        <v>120013.26163140826</v>
      </c>
      <c r="AP102" s="4">
        <f t="shared" si="15"/>
        <v>120140.71507583123</v>
      </c>
      <c r="AQ102" s="4">
        <f t="shared" si="15"/>
        <v>120276.96267455074</v>
      </c>
    </row>
    <row r="103" spans="2:44" x14ac:dyDescent="0.35">
      <c r="B103" t="s">
        <v>124</v>
      </c>
      <c r="E103" s="4"/>
      <c r="F103" s="4"/>
      <c r="G103" s="4"/>
      <c r="H103" s="4"/>
      <c r="I103" s="4"/>
      <c r="J103" s="4"/>
      <c r="K103" s="4"/>
      <c r="L103" s="4"/>
      <c r="M103" s="4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4"/>
    </row>
    <row r="104" spans="2:44" x14ac:dyDescent="0.35">
      <c r="B104" t="s">
        <v>122</v>
      </c>
      <c r="D104" t="str">
        <f>[6]Kaikki_autot!F134</f>
        <v>MEERI 2018</v>
      </c>
      <c r="E104" s="4">
        <f>[6]Kaikki_autot!G134</f>
        <v>592651.45237552118</v>
      </c>
      <c r="F104" s="4">
        <f>[6]Kaikki_autot!H134</f>
        <v>593475.22131974727</v>
      </c>
      <c r="G104" s="4">
        <f>[6]Kaikki_autot!I134</f>
        <v>523566.19150595972</v>
      </c>
      <c r="H104" s="4">
        <f>[6]Kaikki_autot!J134</f>
        <v>524586.38256451336</v>
      </c>
      <c r="I104" s="4">
        <f>[6]Kaikki_autot!K134</f>
        <v>497880.30650571443</v>
      </c>
      <c r="J104" s="4">
        <f>[6]Kaikki_autot!L134</f>
        <v>509193.84871931857</v>
      </c>
      <c r="K104" s="4">
        <f>[6]Kaikki_autot!M134</f>
        <v>507789.89714083599</v>
      </c>
      <c r="L104" s="4">
        <f>[6]Kaikki_autot!N134</f>
        <v>503192.34442698897</v>
      </c>
      <c r="M104" s="4">
        <f>[6]Kaikki_autot!O134</f>
        <v>498791.82122593955</v>
      </c>
      <c r="N104" s="4">
        <f>[6]Kaikki_autot!P134</f>
        <v>494664.07254480454</v>
      </c>
      <c r="O104" s="4">
        <f>[6]Kaikki_autot!Q134</f>
        <v>490487.98319677898</v>
      </c>
      <c r="P104" s="4">
        <f>[6]Kaikki_autot!R134</f>
        <v>486316.83837407362</v>
      </c>
      <c r="Q104" s="4">
        <f>[6]Kaikki_autot!S134</f>
        <v>482376.58970102126</v>
      </c>
      <c r="R104" s="4">
        <f>[6]Kaikki_autot!T134</f>
        <v>478383.64604855055</v>
      </c>
      <c r="S104" s="4">
        <f>[6]Kaikki_autot!U134</f>
        <v>474364.14863102452</v>
      </c>
      <c r="T104" s="4">
        <f>[6]Kaikki_autot!V134</f>
        <v>470318.09744844277</v>
      </c>
      <c r="U104" s="4">
        <f>[6]Kaikki_autot!W134</f>
        <v>466245.49250080553</v>
      </c>
      <c r="V104" s="4">
        <f>[6]Kaikki_autot!X134</f>
        <v>462146.33378811274</v>
      </c>
      <c r="W104" s="4">
        <f>[6]Kaikki_autot!Y134</f>
        <v>458020.6213103644</v>
      </c>
      <c r="X104" s="4">
        <f>[6]Kaikki_autot!Z134</f>
        <v>453868.35506756051</v>
      </c>
      <c r="Y104" s="4">
        <f>[6]Kaikki_autot!AA134</f>
        <v>449689.53505970119</v>
      </c>
      <c r="Z104" s="4">
        <f>[6]Kaikki_autot!AB134</f>
        <v>445484.1612867862</v>
      </c>
      <c r="AA104" s="4">
        <f>[6]Kaikki_autot!AC134</f>
        <v>441252.23374881572</v>
      </c>
      <c r="AB104" s="4">
        <f>[6]Kaikki_autot!AD134</f>
        <v>436993.75244578969</v>
      </c>
      <c r="AC104" s="4">
        <f>[6]Kaikki_autot!AE134</f>
        <v>432708.71737770812</v>
      </c>
      <c r="AD104" s="4">
        <f>[6]Kaikki_autot!AF134</f>
        <v>428375.55218149535</v>
      </c>
      <c r="AE104" s="4">
        <f>[6]Kaikki_autot!AG134</f>
        <v>424037.78559057973</v>
      </c>
      <c r="AF104" s="4">
        <f>[6]Kaikki_autot!AH134</f>
        <v>419673.47189413785</v>
      </c>
      <c r="AG104" s="4">
        <f>[6]Kaikki_autot!AI134</f>
        <v>415282.61109216989</v>
      </c>
      <c r="AH104" s="4">
        <f>[6]Kaikki_autot!AJ134</f>
        <v>411288.93800815631</v>
      </c>
      <c r="AI104" s="4">
        <f>[6]Kaikki_autot!AK134</f>
        <v>407265.31133877428</v>
      </c>
      <c r="AJ104" s="4">
        <f>[6]Kaikki_autot!AL134</f>
        <v>403211.73108402395</v>
      </c>
      <c r="AK104" s="4">
        <f>[6]Kaikki_autot!AM134</f>
        <v>399109.39238717034</v>
      </c>
      <c r="AL104" s="4">
        <f>[6]Kaikki_autot!AN134</f>
        <v>394996.32759453746</v>
      </c>
      <c r="AM104" s="4">
        <f>[6]Kaikki_autot!AO134</f>
        <v>390853.31587620545</v>
      </c>
      <c r="AN104" s="4">
        <f>[6]Kaikki_autot!AP134</f>
        <v>386680.35723217437</v>
      </c>
      <c r="AO104" s="4">
        <f>[6]Kaikki_autot!AQ134</f>
        <v>382477.4516624441</v>
      </c>
      <c r="AP104" s="4">
        <f>[6]Kaikki_autot!AR134</f>
        <v>378227.97372226836</v>
      </c>
      <c r="AQ104" s="4">
        <f>[6]Kaikki_autot!AS134</f>
        <v>373965.63024191034</v>
      </c>
      <c r="AR104" s="4"/>
    </row>
    <row r="105" spans="2:44" x14ac:dyDescent="0.35">
      <c r="B105" s="4">
        <f>SUM(summary!W33,summary!W39)</f>
        <v>3092.4996834535359</v>
      </c>
      <c r="C105" s="40" t="s">
        <v>121</v>
      </c>
      <c r="D105" t="str">
        <f>[6]Kaikki_autot!F135</f>
        <v>RAILI 2018</v>
      </c>
      <c r="E105" s="4">
        <f>[6]Kaikki_autot!G135</f>
        <v>99408.142349734349</v>
      </c>
      <c r="F105" s="4">
        <f>[6]Kaikki_autot!H135</f>
        <v>91921.95716893331</v>
      </c>
      <c r="G105" s="4">
        <f>[6]Kaikki_autot!I135</f>
        <v>83846.66169384656</v>
      </c>
      <c r="H105" s="4">
        <f>[6]Kaikki_autot!J135</f>
        <v>67928.799947533596</v>
      </c>
      <c r="I105" s="4">
        <f>[6]Kaikki_autot!K135</f>
        <v>63421.120291741296</v>
      </c>
      <c r="J105" s="4">
        <f>[6]Kaikki_autot!L135</f>
        <v>63273.218598639316</v>
      </c>
      <c r="K105" s="4">
        <f>[6]Kaikki_autot!M135</f>
        <v>62585.365485046139</v>
      </c>
      <c r="L105" s="4">
        <f>[6]Kaikki_autot!N135</f>
        <v>61208.719037578529</v>
      </c>
      <c r="M105" s="4">
        <f>[6]Kaikki_autot!O135</f>
        <v>61206.861988841454</v>
      </c>
      <c r="N105" s="4">
        <f>[6]Kaikki_autot!P135</f>
        <v>61206.861988841454</v>
      </c>
      <c r="O105" s="4">
        <f>[6]Kaikki_autot!Q135</f>
        <v>61206.861988841454</v>
      </c>
      <c r="P105" s="4">
        <f>[6]Kaikki_autot!R135</f>
        <v>61206.861988841454</v>
      </c>
      <c r="Q105" s="4">
        <f>[6]Kaikki_autot!S135</f>
        <v>61206.861988841454</v>
      </c>
      <c r="R105" s="4">
        <f>[6]Kaikki_autot!T135</f>
        <v>61206.861988841454</v>
      </c>
      <c r="S105" s="4">
        <f>[6]Kaikki_autot!U135</f>
        <v>61206.861988841454</v>
      </c>
      <c r="T105" s="4">
        <f>[6]Kaikki_autot!V135</f>
        <v>61206.861988841454</v>
      </c>
      <c r="U105" s="4">
        <f>[6]Kaikki_autot!W135</f>
        <v>61206.861988841454</v>
      </c>
      <c r="V105" s="4">
        <f>[6]Kaikki_autot!X135</f>
        <v>61206.861988841454</v>
      </c>
      <c r="W105" s="4">
        <f>[6]Kaikki_autot!Y135</f>
        <v>61206.861988841454</v>
      </c>
      <c r="X105" s="4">
        <f>[6]Kaikki_autot!Z135</f>
        <v>61206.861988841454</v>
      </c>
      <c r="Y105" s="4">
        <f>[6]Kaikki_autot!AA135</f>
        <v>61206.861988841454</v>
      </c>
      <c r="Z105" s="4">
        <f>[6]Kaikki_autot!AB135</f>
        <v>61206.861988841454</v>
      </c>
      <c r="AA105" s="4">
        <f>[6]Kaikki_autot!AC135</f>
        <v>61206.861988841454</v>
      </c>
      <c r="AB105" s="4">
        <f>[6]Kaikki_autot!AD135</f>
        <v>61206.861988841454</v>
      </c>
      <c r="AC105" s="4">
        <f>[6]Kaikki_autot!AE135</f>
        <v>61206.861988841454</v>
      </c>
      <c r="AD105" s="4">
        <f>[6]Kaikki_autot!AF135</f>
        <v>61206.861988841454</v>
      </c>
      <c r="AE105" s="4">
        <f>[6]Kaikki_autot!AG135</f>
        <v>61206.861988841454</v>
      </c>
      <c r="AF105" s="4">
        <f>[6]Kaikki_autot!AH135</f>
        <v>61206.861988841454</v>
      </c>
      <c r="AG105" s="4">
        <f>[6]Kaikki_autot!AI135</f>
        <v>61206.861988841454</v>
      </c>
      <c r="AH105" s="4">
        <f>[6]Kaikki_autot!AJ135</f>
        <v>61206.861988841454</v>
      </c>
      <c r="AI105" s="4">
        <f>[6]Kaikki_autot!AK135</f>
        <v>61206.861988841454</v>
      </c>
      <c r="AJ105" s="4">
        <f>[6]Kaikki_autot!AL135</f>
        <v>61206.861988841454</v>
      </c>
      <c r="AK105" s="4">
        <f>[6]Kaikki_autot!AM135</f>
        <v>61206.861988841454</v>
      </c>
      <c r="AL105" s="4">
        <f>[6]Kaikki_autot!AN135</f>
        <v>61206.861988841454</v>
      </c>
      <c r="AM105" s="4">
        <f>[6]Kaikki_autot!AO135</f>
        <v>61206.861988841454</v>
      </c>
      <c r="AN105" s="4">
        <f>[6]Kaikki_autot!AP135</f>
        <v>61206.861988841454</v>
      </c>
      <c r="AO105" s="4">
        <f>[6]Kaikki_autot!AQ135</f>
        <v>61206.861988841454</v>
      </c>
      <c r="AP105" s="4">
        <f>[6]Kaikki_autot!AR135</f>
        <v>61206.861988841454</v>
      </c>
      <c r="AQ105" s="4">
        <f>[6]Kaikki_autot!AS135</f>
        <v>61206.861988841454</v>
      </c>
      <c r="AR105" s="4"/>
    </row>
    <row r="106" spans="2:44" x14ac:dyDescent="0.35">
      <c r="D106" t="str">
        <f>[6]Kaikki_autot!F136</f>
        <v>ILMA</v>
      </c>
      <c r="E106" s="4">
        <f>E17</f>
        <v>177000</v>
      </c>
      <c r="F106" s="4">
        <f t="shared" ref="F106:AQ106" si="16">F17</f>
        <v>186663</v>
      </c>
      <c r="G106" s="4">
        <f t="shared" si="16"/>
        <v>187557</v>
      </c>
      <c r="H106" s="4">
        <f t="shared" si="16"/>
        <v>185976</v>
      </c>
      <c r="I106" s="4">
        <f t="shared" si="16"/>
        <v>202858</v>
      </c>
      <c r="J106" s="4">
        <f t="shared" si="16"/>
        <v>189000</v>
      </c>
      <c r="K106" s="4">
        <f t="shared" si="16"/>
        <v>220000</v>
      </c>
      <c r="L106" s="4">
        <f t="shared" si="16"/>
        <v>214000</v>
      </c>
      <c r="M106" s="4">
        <f t="shared" si="16"/>
        <v>220000</v>
      </c>
      <c r="N106" s="4">
        <f t="shared" si="16"/>
        <v>225000</v>
      </c>
      <c r="O106" s="4">
        <f t="shared" si="16"/>
        <v>230000</v>
      </c>
      <c r="P106" s="4">
        <f t="shared" si="16"/>
        <v>236000</v>
      </c>
      <c r="Q106" s="4">
        <f t="shared" si="16"/>
        <v>241000</v>
      </c>
      <c r="R106" s="4">
        <f t="shared" si="16"/>
        <v>246000</v>
      </c>
      <c r="S106" s="4">
        <f t="shared" si="16"/>
        <v>252000</v>
      </c>
      <c r="T106" s="4">
        <f t="shared" si="16"/>
        <v>257000</v>
      </c>
      <c r="U106" s="4">
        <f t="shared" si="16"/>
        <v>262000</v>
      </c>
      <c r="V106" s="4">
        <f t="shared" si="16"/>
        <v>268000</v>
      </c>
      <c r="W106" s="4">
        <f t="shared" si="16"/>
        <v>273000</v>
      </c>
      <c r="X106" s="4">
        <f t="shared" si="16"/>
        <v>279000</v>
      </c>
      <c r="Y106" s="4">
        <f t="shared" si="16"/>
        <v>284000</v>
      </c>
      <c r="Z106" s="4">
        <f t="shared" si="16"/>
        <v>289000</v>
      </c>
      <c r="AA106" s="4">
        <f t="shared" si="16"/>
        <v>295000</v>
      </c>
      <c r="AB106" s="4">
        <f t="shared" si="16"/>
        <v>300000</v>
      </c>
      <c r="AC106" s="4">
        <f t="shared" si="16"/>
        <v>305000</v>
      </c>
      <c r="AD106" s="4">
        <f t="shared" si="16"/>
        <v>311000</v>
      </c>
      <c r="AE106" s="4">
        <f t="shared" si="16"/>
        <v>316000</v>
      </c>
      <c r="AF106" s="4">
        <f t="shared" si="16"/>
        <v>322000</v>
      </c>
      <c r="AG106" s="4">
        <f t="shared" si="16"/>
        <v>327000</v>
      </c>
      <c r="AH106" s="4">
        <f t="shared" si="16"/>
        <v>332000</v>
      </c>
      <c r="AI106" s="4">
        <f t="shared" si="16"/>
        <v>338000</v>
      </c>
      <c r="AJ106" s="4">
        <f t="shared" si="16"/>
        <v>343000</v>
      </c>
      <c r="AK106" s="4">
        <f t="shared" si="16"/>
        <v>348000</v>
      </c>
      <c r="AL106" s="4">
        <f t="shared" si="16"/>
        <v>354000</v>
      </c>
      <c r="AM106" s="4">
        <f t="shared" si="16"/>
        <v>359000</v>
      </c>
      <c r="AN106" s="4">
        <f t="shared" si="16"/>
        <v>364000</v>
      </c>
      <c r="AO106" s="4">
        <f t="shared" si="16"/>
        <v>370000</v>
      </c>
      <c r="AP106" s="4">
        <f t="shared" si="16"/>
        <v>375000</v>
      </c>
      <c r="AQ106" s="4">
        <f t="shared" si="16"/>
        <v>381000</v>
      </c>
      <c r="AR106" s="4"/>
    </row>
    <row r="107" spans="2:44" x14ac:dyDescent="0.35">
      <c r="D107" t="str">
        <f>[6]Kaikki_autot!F137</f>
        <v>YHTEENSÄ</v>
      </c>
      <c r="E107" s="7">
        <f>SUM(E101:E106)</f>
        <v>13123956.536008133</v>
      </c>
      <c r="F107" s="7">
        <f t="shared" ref="F107:AQ107" si="17">SUM(F101:F106)</f>
        <v>12973274.441774363</v>
      </c>
      <c r="G107" s="7">
        <f t="shared" si="17"/>
        <v>12015596.429915912</v>
      </c>
      <c r="H107" s="7">
        <f t="shared" si="17"/>
        <v>11454632.737678863</v>
      </c>
      <c r="I107" s="7">
        <f t="shared" si="17"/>
        <v>12499172.298570996</v>
      </c>
      <c r="J107" s="7">
        <f t="shared" si="17"/>
        <v>11580534.863637382</v>
      </c>
      <c r="K107" s="7">
        <f t="shared" si="17"/>
        <v>11697676.659692692</v>
      </c>
      <c r="L107" s="7">
        <f t="shared" si="17"/>
        <v>11193309.529310007</v>
      </c>
      <c r="M107" s="7">
        <f t="shared" si="17"/>
        <v>11183862.112504829</v>
      </c>
      <c r="N107" s="7">
        <f t="shared" si="17"/>
        <v>10557153.100513784</v>
      </c>
      <c r="O107" s="7">
        <f t="shared" si="17"/>
        <v>10287823.992457807</v>
      </c>
      <c r="P107" s="7">
        <f t="shared" si="17"/>
        <v>10007670.556473279</v>
      </c>
      <c r="Q107" s="7">
        <f t="shared" si="17"/>
        <v>9706766.0668123104</v>
      </c>
      <c r="R107" s="7">
        <f t="shared" si="17"/>
        <v>9384569.332600873</v>
      </c>
      <c r="S107" s="7">
        <f t="shared" si="17"/>
        <v>9060215.5429282207</v>
      </c>
      <c r="T107" s="7">
        <f t="shared" si="17"/>
        <v>8728730.9084064215</v>
      </c>
      <c r="U107" s="7">
        <f t="shared" si="17"/>
        <v>8386228.948226599</v>
      </c>
      <c r="V107" s="7">
        <f t="shared" si="17"/>
        <v>8049547.2559985956</v>
      </c>
      <c r="W107" s="7">
        <f t="shared" si="17"/>
        <v>7857754.4240039773</v>
      </c>
      <c r="X107" s="7">
        <f t="shared" si="17"/>
        <v>7628193.7948515872</v>
      </c>
      <c r="Y107" s="7">
        <f t="shared" si="17"/>
        <v>7416089.8222469958</v>
      </c>
      <c r="Z107" s="7">
        <f t="shared" si="17"/>
        <v>7213992.3506978331</v>
      </c>
      <c r="AA107" s="7">
        <f t="shared" si="17"/>
        <v>7023209.0241133962</v>
      </c>
      <c r="AB107" s="7">
        <f t="shared" si="17"/>
        <v>6840774.0641824426</v>
      </c>
      <c r="AC107" s="7">
        <f t="shared" si="17"/>
        <v>6670534.3253742512</v>
      </c>
      <c r="AD107" s="7">
        <f t="shared" si="17"/>
        <v>6515592.6279040771</v>
      </c>
      <c r="AE107" s="7">
        <f t="shared" si="17"/>
        <v>6362953.0337602263</v>
      </c>
      <c r="AF107" s="7">
        <f t="shared" si="17"/>
        <v>6220067.9945192309</v>
      </c>
      <c r="AG107" s="7">
        <f t="shared" si="17"/>
        <v>6084618.0400729449</v>
      </c>
      <c r="AH107" s="7">
        <f t="shared" si="17"/>
        <v>5950447.0431658085</v>
      </c>
      <c r="AI107" s="7">
        <f t="shared" si="17"/>
        <v>5826189.4367498495</v>
      </c>
      <c r="AJ107" s="7">
        <f t="shared" si="17"/>
        <v>5707533.5493371086</v>
      </c>
      <c r="AK107" s="7">
        <f t="shared" si="17"/>
        <v>5595046.939804351</v>
      </c>
      <c r="AL107" s="7">
        <f t="shared" si="17"/>
        <v>5490645.0401444398</v>
      </c>
      <c r="AM107" s="7">
        <f t="shared" si="17"/>
        <v>5397445.226872202</v>
      </c>
      <c r="AN107" s="7">
        <f t="shared" si="17"/>
        <v>5308335.621668973</v>
      </c>
      <c r="AO107" s="7">
        <f t="shared" si="17"/>
        <v>5219715.5080849472</v>
      </c>
      <c r="AP107" s="7">
        <f t="shared" si="17"/>
        <v>5136771.1554475622</v>
      </c>
      <c r="AQ107" s="7">
        <f t="shared" si="17"/>
        <v>5057144.69079581</v>
      </c>
      <c r="AR107" s="4"/>
    </row>
    <row r="108" spans="2:44" x14ac:dyDescent="0.35"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</row>
    <row r="109" spans="2:44" x14ac:dyDescent="0.35">
      <c r="D109" t="str">
        <f>[6]Kaikki_autot!F139</f>
        <v>TYKO 2018</v>
      </c>
      <c r="E109" s="4">
        <f>[6]Kaikki_autot!G139</f>
        <v>2618605.1511311056</v>
      </c>
      <c r="F109" s="4">
        <f>[6]Kaikki_autot!H139</f>
        <v>2552306.9596180944</v>
      </c>
      <c r="G109" s="4">
        <f>[6]Kaikki_autot!I139</f>
        <v>2500945.875697793</v>
      </c>
      <c r="H109" s="4">
        <f>[6]Kaikki_autot!J139</f>
        <v>2414958.3035444585</v>
      </c>
      <c r="I109" s="26">
        <f>[6]Kaikki_autot!K139</f>
        <v>2317192.3514395407</v>
      </c>
      <c r="J109" s="26">
        <f>[6]Kaikki_autot!L139</f>
        <v>2422100.1379035395</v>
      </c>
      <c r="K109" s="26">
        <f>[6]Kaikki_autot!M139</f>
        <v>2469427.5214076773</v>
      </c>
      <c r="L109" s="26">
        <f>[6]Kaikki_autot!N139</f>
        <v>2446531.2760469937</v>
      </c>
      <c r="M109" s="26">
        <f>[6]Kaikki_autot!O139</f>
        <v>2423409.2139646723</v>
      </c>
      <c r="N109" s="26">
        <f>[6]Kaikki_autot!P139</f>
        <v>2401105.5483446205</v>
      </c>
      <c r="O109" s="26">
        <f>[6]Kaikki_autot!Q139</f>
        <v>2374709.5212765238</v>
      </c>
      <c r="P109" s="26">
        <f>[6]Kaikki_autot!R139</f>
        <v>2349986.6491694343</v>
      </c>
      <c r="Q109" s="26">
        <f>[6]Kaikki_autot!S139</f>
        <v>2357776.5173914465</v>
      </c>
      <c r="R109" s="26">
        <f>[6]Kaikki_autot!T139</f>
        <v>2363416.2483389261</v>
      </c>
      <c r="S109" s="26">
        <f>[6]Kaikki_autot!U139</f>
        <v>2354412.1597008235</v>
      </c>
      <c r="T109" s="26">
        <f>[6]Kaikki_autot!V139</f>
        <v>2348614.643095809</v>
      </c>
      <c r="U109" s="26">
        <f>[6]Kaikki_autot!W139</f>
        <v>2351373.1657464593</v>
      </c>
      <c r="V109" s="26">
        <f>[6]Kaikki_autot!X139</f>
        <v>2352084.7593738819</v>
      </c>
      <c r="W109" s="26">
        <f>[6]Kaikki_autot!Y139</f>
        <v>2356692.572785255</v>
      </c>
      <c r="X109" s="26">
        <f>[6]Kaikki_autot!Z139</f>
        <v>2359038.5537404176</v>
      </c>
      <c r="Y109" s="26">
        <f>[6]Kaikki_autot!AA139</f>
        <v>2357529.8002911247</v>
      </c>
      <c r="Z109" s="26">
        <f>[6]Kaikki_autot!AB139</f>
        <v>2355372.5829829806</v>
      </c>
      <c r="AA109" s="26">
        <f>[6]Kaikki_autot!AC139</f>
        <v>2354861.0068250406</v>
      </c>
      <c r="AB109" s="26">
        <f>[6]Kaikki_autot!AD139</f>
        <v>2353082.7424910883</v>
      </c>
      <c r="AC109" s="26">
        <f>[6]Kaikki_autot!AE139</f>
        <v>2350816.0667759404</v>
      </c>
      <c r="AD109" s="26">
        <f>[6]Kaikki_autot!AF139</f>
        <v>2347814.5097562978</v>
      </c>
      <c r="AE109" s="26">
        <f>[6]Kaikki_autot!AG139</f>
        <v>2348197.5888183117</v>
      </c>
      <c r="AF109" s="26">
        <f>[6]Kaikki_autot!AH139</f>
        <v>2348389.8066133535</v>
      </c>
      <c r="AG109" s="26">
        <f>[6]Kaikki_autot!AI139</f>
        <v>2348069.4589914745</v>
      </c>
      <c r="AH109" s="26">
        <f>[6]Kaikki_autot!AJ139</f>
        <v>0</v>
      </c>
      <c r="AI109" s="26">
        <f>[6]Kaikki_autot!AK139</f>
        <v>0</v>
      </c>
      <c r="AJ109" s="26">
        <f>[6]Kaikki_autot!AL139</f>
        <v>0</v>
      </c>
      <c r="AK109" s="26">
        <f>[6]Kaikki_autot!AM139</f>
        <v>0</v>
      </c>
      <c r="AL109" s="26">
        <f>[6]Kaikki_autot!AN139</f>
        <v>0</v>
      </c>
      <c r="AM109" s="26">
        <f>[6]Kaikki_autot!AO139</f>
        <v>0</v>
      </c>
      <c r="AN109" s="26">
        <f>[6]Kaikki_autot!AP139</f>
        <v>0</v>
      </c>
      <c r="AO109" s="26">
        <f>[6]Kaikki_autot!AQ139</f>
        <v>0</v>
      </c>
      <c r="AP109" s="26">
        <f>[6]Kaikki_autot!AR139</f>
        <v>0</v>
      </c>
      <c r="AQ109" s="26">
        <f>[6]Kaikki_autot!AS139</f>
        <v>0</v>
      </c>
    </row>
    <row r="110" spans="2:44" x14ac:dyDescent="0.3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4" spans="5:43" x14ac:dyDescent="0.35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BH28"/>
  <sheetViews>
    <sheetView workbookViewId="0"/>
  </sheetViews>
  <sheetFormatPr defaultRowHeight="14.5" x14ac:dyDescent="0.35"/>
  <cols>
    <col min="2" max="2" width="25" bestFit="1" customWidth="1"/>
    <col min="4" max="7" width="2.7265625" customWidth="1"/>
    <col min="9" max="12" width="4.1796875" customWidth="1"/>
    <col min="14" max="17" width="4" customWidth="1"/>
    <col min="19" max="22" width="3" customWidth="1"/>
    <col min="24" max="27" width="2.54296875" customWidth="1"/>
    <col min="29" max="32" width="2.81640625" customWidth="1"/>
    <col min="34" max="37" width="3.1796875" customWidth="1"/>
    <col min="39" max="42" width="2.1796875" customWidth="1"/>
    <col min="44" max="47" width="1.81640625" customWidth="1"/>
    <col min="49" max="52" width="2.7265625" customWidth="1"/>
  </cols>
  <sheetData>
    <row r="4" spans="2:60" ht="24" x14ac:dyDescent="0.65">
      <c r="B4" s="53" t="s">
        <v>131</v>
      </c>
    </row>
    <row r="6" spans="2:60" x14ac:dyDescent="0.35">
      <c r="B6" s="1" t="s">
        <v>125</v>
      </c>
      <c r="C6" s="1">
        <v>2000</v>
      </c>
      <c r="D6" s="1">
        <v>2001</v>
      </c>
      <c r="E6" s="1">
        <v>2002</v>
      </c>
      <c r="F6" s="1">
        <v>2003</v>
      </c>
      <c r="G6" s="1">
        <v>2004</v>
      </c>
      <c r="H6" s="49">
        <v>2005</v>
      </c>
      <c r="I6" s="1">
        <v>2006</v>
      </c>
      <c r="J6" s="1">
        <v>2007</v>
      </c>
      <c r="K6" s="1">
        <v>2008</v>
      </c>
      <c r="L6" s="1">
        <v>2009</v>
      </c>
      <c r="M6" s="1">
        <v>2010</v>
      </c>
      <c r="N6" s="1">
        <v>2011</v>
      </c>
      <c r="O6" s="1">
        <v>2012</v>
      </c>
      <c r="P6" s="1">
        <v>2013</v>
      </c>
      <c r="Q6" s="1">
        <v>2014</v>
      </c>
      <c r="R6" s="1">
        <v>2015</v>
      </c>
      <c r="S6" s="1">
        <v>2016</v>
      </c>
      <c r="T6" s="1">
        <v>2017</v>
      </c>
      <c r="U6" s="1">
        <v>2018</v>
      </c>
      <c r="V6" s="1">
        <f>U6+1</f>
        <v>2019</v>
      </c>
      <c r="W6" s="1">
        <f t="shared" ref="W6:BA6" si="0">V6+1</f>
        <v>2020</v>
      </c>
      <c r="X6" s="1">
        <f t="shared" si="0"/>
        <v>2021</v>
      </c>
      <c r="Y6" s="1">
        <f t="shared" si="0"/>
        <v>2022</v>
      </c>
      <c r="Z6" s="1">
        <f t="shared" si="0"/>
        <v>2023</v>
      </c>
      <c r="AA6" s="1">
        <f t="shared" si="0"/>
        <v>2024</v>
      </c>
      <c r="AB6" s="1">
        <f t="shared" si="0"/>
        <v>2025</v>
      </c>
      <c r="AC6" s="1">
        <f t="shared" si="0"/>
        <v>2026</v>
      </c>
      <c r="AD6" s="1">
        <f t="shared" si="0"/>
        <v>2027</v>
      </c>
      <c r="AE6" s="1">
        <f t="shared" si="0"/>
        <v>2028</v>
      </c>
      <c r="AF6" s="1">
        <f t="shared" si="0"/>
        <v>2029</v>
      </c>
      <c r="AG6" s="1">
        <f t="shared" si="0"/>
        <v>2030</v>
      </c>
      <c r="AH6" s="1">
        <f t="shared" si="0"/>
        <v>2031</v>
      </c>
      <c r="AI6" s="1">
        <f t="shared" si="0"/>
        <v>2032</v>
      </c>
      <c r="AJ6" s="1">
        <f t="shared" si="0"/>
        <v>2033</v>
      </c>
      <c r="AK6" s="1">
        <f t="shared" si="0"/>
        <v>2034</v>
      </c>
      <c r="AL6" s="1">
        <f t="shared" si="0"/>
        <v>2035</v>
      </c>
      <c r="AM6" s="1">
        <f t="shared" si="0"/>
        <v>2036</v>
      </c>
      <c r="AN6" s="1">
        <f t="shared" si="0"/>
        <v>2037</v>
      </c>
      <c r="AO6" s="1">
        <f t="shared" si="0"/>
        <v>2038</v>
      </c>
      <c r="AP6" s="1">
        <f t="shared" si="0"/>
        <v>2039</v>
      </c>
      <c r="AQ6" s="1">
        <f t="shared" si="0"/>
        <v>2040</v>
      </c>
      <c r="AR6" s="1">
        <f t="shared" si="0"/>
        <v>2041</v>
      </c>
      <c r="AS6" s="1">
        <f t="shared" si="0"/>
        <v>2042</v>
      </c>
      <c r="AT6" s="1">
        <f t="shared" si="0"/>
        <v>2043</v>
      </c>
      <c r="AU6" s="1">
        <f t="shared" si="0"/>
        <v>2044</v>
      </c>
      <c r="AV6" s="1">
        <f t="shared" si="0"/>
        <v>2045</v>
      </c>
      <c r="AW6" s="1">
        <f t="shared" si="0"/>
        <v>2046</v>
      </c>
      <c r="AX6" s="1">
        <f t="shared" si="0"/>
        <v>2047</v>
      </c>
      <c r="AY6" s="1">
        <f t="shared" si="0"/>
        <v>2048</v>
      </c>
      <c r="AZ6" s="1">
        <f t="shared" si="0"/>
        <v>2049</v>
      </c>
      <c r="BA6" s="1">
        <f t="shared" si="0"/>
        <v>2050</v>
      </c>
      <c r="BB6" s="1"/>
      <c r="BC6" s="1"/>
      <c r="BD6" s="1"/>
      <c r="BE6" s="1"/>
      <c r="BF6" s="1"/>
      <c r="BG6" s="1"/>
      <c r="BH6" s="1"/>
    </row>
    <row r="7" spans="2:60" x14ac:dyDescent="0.35">
      <c r="B7" t="s">
        <v>38</v>
      </c>
      <c r="C7" s="43">
        <v>6.1915148892926908</v>
      </c>
      <c r="D7" s="43">
        <v>6.2852701806511933</v>
      </c>
      <c r="E7" s="43">
        <v>6.4364002505145992</v>
      </c>
      <c r="F7" s="43">
        <v>6.5431391419528619</v>
      </c>
      <c r="G7" s="43">
        <v>6.7012842449011583</v>
      </c>
      <c r="H7" s="50">
        <v>6.7623613887022307</v>
      </c>
      <c r="I7" s="43">
        <v>6.8028584667201484</v>
      </c>
      <c r="J7" s="43">
        <v>6.9184465625321652</v>
      </c>
      <c r="K7" s="43">
        <v>6.6435306568193742</v>
      </c>
      <c r="L7" s="43">
        <v>6.5173498972458432</v>
      </c>
      <c r="M7" s="43">
        <v>6.4948677220091193</v>
      </c>
      <c r="N7" s="43">
        <v>6.2181161835809338</v>
      </c>
      <c r="O7" s="43">
        <v>6.2179242987750456</v>
      </c>
      <c r="P7" s="43">
        <v>6.2810098461160662</v>
      </c>
      <c r="Q7" s="43">
        <v>6.003202313592924</v>
      </c>
      <c r="R7" s="43">
        <v>5.8876112209928362</v>
      </c>
      <c r="S7" s="43">
        <v>6.2074276239794406</v>
      </c>
      <c r="T7" s="43">
        <v>5.8966957762110566</v>
      </c>
      <c r="U7" s="43">
        <v>5.8706437436018408</v>
      </c>
      <c r="V7" s="28">
        <f>'CO2-luvut'!L5/1000000</f>
        <v>5.6916995640507055</v>
      </c>
      <c r="W7" s="28">
        <f>'CO2-luvut'!M5/1000000</f>
        <v>5.665338541705351</v>
      </c>
      <c r="X7" s="28">
        <f>'CO2-luvut'!N5/1000000</f>
        <v>5.4255759768521266</v>
      </c>
      <c r="Y7" s="28">
        <f>'CO2-luvut'!O5/1000000</f>
        <v>5.2937262732195896</v>
      </c>
      <c r="Z7" s="28">
        <f>'CO2-luvut'!P5/1000000</f>
        <v>5.1535896625799928</v>
      </c>
      <c r="AA7" s="28">
        <f>'CO2-luvut'!Q5/1000000</f>
        <v>5.0085820193715325</v>
      </c>
      <c r="AB7" s="28">
        <f>'CO2-luvut'!R5/1000000</f>
        <v>4.8589538476629386</v>
      </c>
      <c r="AC7" s="28">
        <f>'CO2-luvut'!S5/1000000</f>
        <v>4.7168244233828212</v>
      </c>
      <c r="AD7" s="28">
        <f>'CO2-luvut'!T5/1000000</f>
        <v>4.5812325314342459</v>
      </c>
      <c r="AE7" s="28">
        <f>'CO2-luvut'!U5/1000000</f>
        <v>4.4459388269792353</v>
      </c>
      <c r="AF7" s="28">
        <f>'CO2-luvut'!V5/1000000</f>
        <v>4.3106871492254859</v>
      </c>
      <c r="AG7" s="28">
        <f>'CO2-luvut'!W5/1000000</f>
        <v>4.2167751017192714</v>
      </c>
      <c r="AH7" s="28">
        <f>'CO2-luvut'!X5/1000000</f>
        <v>4.0817668456416403</v>
      </c>
      <c r="AI7" s="28">
        <f>'CO2-luvut'!Y5/1000000</f>
        <v>3.9532048389297501</v>
      </c>
      <c r="AJ7" s="28">
        <f>'CO2-luvut'!Z5/1000000</f>
        <v>3.8316726179255505</v>
      </c>
      <c r="AK7" s="28">
        <f>'CO2-luvut'!AA5/1000000</f>
        <v>3.714193481362837</v>
      </c>
      <c r="AL7" s="28">
        <f>'CO2-luvut'!AB5/1000000</f>
        <v>3.6007535153365966</v>
      </c>
      <c r="AM7" s="28">
        <f>'CO2-luvut'!AC5/1000000</f>
        <v>3.5024914579355522</v>
      </c>
      <c r="AN7" s="28">
        <f>'CO2-luvut'!AD5/1000000</f>
        <v>3.4076325266533849</v>
      </c>
      <c r="AO7" s="28">
        <f>'CO2-luvut'!AE5/1000000</f>
        <v>3.3152748232123828</v>
      </c>
      <c r="AP7" s="28">
        <f>'CO2-luvut'!AF5/1000000</f>
        <v>3.2253034879672597</v>
      </c>
      <c r="AQ7" s="28">
        <f>'CO2-luvut'!AG5/1000000</f>
        <v>3.1375185956614886</v>
      </c>
      <c r="AR7" s="28">
        <f>'CO2-luvut'!AH5/1000000</f>
        <v>3.0301489099333518</v>
      </c>
      <c r="AS7" s="28">
        <f>'CO2-luvut'!AI5/1000000</f>
        <v>2.9271167116296852</v>
      </c>
      <c r="AT7" s="28">
        <f>'CO2-luvut'!AJ5/1000000</f>
        <v>2.825770906302393</v>
      </c>
      <c r="AU7" s="28">
        <f>'CO2-luvut'!AK5/1000000</f>
        <v>2.7260130290752476</v>
      </c>
      <c r="AV7" s="28">
        <f>'CO2-luvut'!AL5/1000000</f>
        <v>2.6284386249952201</v>
      </c>
      <c r="AW7" s="28">
        <f>'CO2-luvut'!AM5/1000000</f>
        <v>2.5363880050640741</v>
      </c>
      <c r="AX7" s="28">
        <f>'CO2-luvut'!AN5/1000000</f>
        <v>2.4446125163162056</v>
      </c>
      <c r="AY7" s="28">
        <f>'CO2-luvut'!AO5/1000000</f>
        <v>2.3529799958751507</v>
      </c>
      <c r="AZ7" s="28">
        <f>'CO2-luvut'!AP5/1000000</f>
        <v>2.2615150674405053</v>
      </c>
      <c r="BA7" s="28">
        <f>'CO2-luvut'!AQ5/1000000</f>
        <v>2.1693271645169228</v>
      </c>
      <c r="BB7" s="28"/>
      <c r="BC7" s="28"/>
      <c r="BD7" s="28"/>
      <c r="BE7" s="28"/>
      <c r="BF7" s="28"/>
      <c r="BG7" s="28"/>
      <c r="BH7" s="28"/>
    </row>
    <row r="8" spans="2:60" x14ac:dyDescent="0.35">
      <c r="B8" t="s">
        <v>39</v>
      </c>
      <c r="C8" s="43">
        <v>0.95042018766661363</v>
      </c>
      <c r="D8" s="43">
        <v>0.94608760549894222</v>
      </c>
      <c r="E8" s="43">
        <v>0.94115663063462085</v>
      </c>
      <c r="F8" s="43">
        <v>0.93190296502895742</v>
      </c>
      <c r="G8" s="43">
        <v>0.9291043093478204</v>
      </c>
      <c r="H8" s="50">
        <v>0.93543951833823069</v>
      </c>
      <c r="I8" s="43">
        <v>0.94690274258120877</v>
      </c>
      <c r="J8" s="43">
        <v>0.96051438252490595</v>
      </c>
      <c r="K8" s="43">
        <v>0.93992840234160424</v>
      </c>
      <c r="L8" s="43">
        <v>0.93335149179493837</v>
      </c>
      <c r="M8" s="43">
        <v>0.94433898929841031</v>
      </c>
      <c r="N8" s="43">
        <v>0.92063913478718928</v>
      </c>
      <c r="O8" s="43">
        <v>0.91836616018480888</v>
      </c>
      <c r="P8" s="43">
        <v>0.91420993347583723</v>
      </c>
      <c r="Q8" s="43">
        <v>0.82218136891989724</v>
      </c>
      <c r="R8" s="43">
        <v>0.82717637712641878</v>
      </c>
      <c r="S8" s="43">
        <v>0.95087728275987859</v>
      </c>
      <c r="T8" s="43">
        <v>0.89598426980384005</v>
      </c>
      <c r="U8" s="43">
        <v>0.90553127569519698</v>
      </c>
      <c r="V8" s="28">
        <f>'CO2-luvut'!L6/1000000</f>
        <v>0.82580599297655444</v>
      </c>
      <c r="W8" s="28">
        <f>'CO2-luvut'!M6/1000000</f>
        <v>0.80962276970471281</v>
      </c>
      <c r="X8" s="28">
        <f>'CO2-luvut'!N6/1000000</f>
        <v>0.7237168030882406</v>
      </c>
      <c r="Y8" s="28">
        <f>'CO2-luvut'!O6/1000000</f>
        <v>0.68479655332927236</v>
      </c>
      <c r="Z8" s="28">
        <f>'CO2-luvut'!P6/1000000</f>
        <v>0.64741873073645428</v>
      </c>
      <c r="AA8" s="28">
        <f>'CO2-luvut'!Q6/1000000</f>
        <v>0.61241267174113789</v>
      </c>
      <c r="AB8" s="28">
        <f>'CO2-luvut'!R6/1000000</f>
        <v>0.57885045477621977</v>
      </c>
      <c r="AC8" s="28">
        <f>'CO2-luvut'!S6/1000000</f>
        <v>0.54197454029762981</v>
      </c>
      <c r="AD8" s="28">
        <f>'CO2-luvut'!T6/1000000</f>
        <v>0.50715638271888597</v>
      </c>
      <c r="AE8" s="28">
        <f>'CO2-luvut'!U6/1000000</f>
        <v>0.47267871858594845</v>
      </c>
      <c r="AF8" s="28">
        <f>'CO2-luvut'!V6/1000000</f>
        <v>0.43865864569987439</v>
      </c>
      <c r="AG8" s="28">
        <f>'CO2-luvut'!W6/1000000</f>
        <v>0.42351535903911508</v>
      </c>
      <c r="AH8" s="28">
        <f>'CO2-luvut'!X6/1000000</f>
        <v>0.41018075122607672</v>
      </c>
      <c r="AI8" s="28">
        <f>'CO2-luvut'!Y6/1000000</f>
        <v>0.39724401878522936</v>
      </c>
      <c r="AJ8" s="28">
        <f>'CO2-luvut'!Z6/1000000</f>
        <v>0.38549287432234686</v>
      </c>
      <c r="AK8" s="28">
        <f>'CO2-luvut'!AA6/1000000</f>
        <v>0.37358203725996847</v>
      </c>
      <c r="AL8" s="28">
        <f>'CO2-luvut'!AB6/1000000</f>
        <v>0.362086060923416</v>
      </c>
      <c r="AM8" s="28">
        <f>'CO2-luvut'!AC6/1000000</f>
        <v>0.35141480072671544</v>
      </c>
      <c r="AN8" s="28">
        <f>'CO2-luvut'!AD6/1000000</f>
        <v>0.34106034239843419</v>
      </c>
      <c r="AO8" s="28">
        <f>'CO2-luvut'!AE6/1000000</f>
        <v>0.33104702509198625</v>
      </c>
      <c r="AP8" s="28">
        <f>'CO2-luvut'!AF6/1000000</f>
        <v>0.32132844038298936</v>
      </c>
      <c r="AQ8" s="28">
        <f>'CO2-luvut'!AG6/1000000</f>
        <v>0.31188833220278417</v>
      </c>
      <c r="AR8" s="28">
        <f>'CO2-luvut'!AH6/1000000</f>
        <v>0.30463005385140629</v>
      </c>
      <c r="AS8" s="28">
        <f>'CO2-luvut'!AI6/1000000</f>
        <v>0.29759922146614226</v>
      </c>
      <c r="AT8" s="28">
        <f>'CO2-luvut'!AJ6/1000000</f>
        <v>0.29060660046856918</v>
      </c>
      <c r="AU8" s="28">
        <f>'CO2-luvut'!AK6/1000000</f>
        <v>0.283626013162806</v>
      </c>
      <c r="AV8" s="28">
        <f>'CO2-luvut'!AL6/1000000</f>
        <v>0.27679420431398311</v>
      </c>
      <c r="AW8" s="28">
        <f>'CO2-luvut'!AM6/1000000</f>
        <v>0.27087551583313835</v>
      </c>
      <c r="AX8" s="28">
        <f>'CO2-luvut'!AN6/1000000</f>
        <v>0.26496113722216147</v>
      </c>
      <c r="AY8" s="28">
        <f>'CO2-luvut'!AO6/1000000</f>
        <v>0.25904611840603153</v>
      </c>
      <c r="AZ8" s="28">
        <f>'CO2-luvut'!AP6/1000000</f>
        <v>0.25356518157804775</v>
      </c>
      <c r="BA8" s="28">
        <f>'CO2-luvut'!AQ6/1000000</f>
        <v>0.24771372574840822</v>
      </c>
      <c r="BB8" s="28"/>
      <c r="BC8" s="28"/>
      <c r="BD8" s="28"/>
      <c r="BE8" s="28"/>
      <c r="BF8" s="28"/>
      <c r="BG8" s="28"/>
      <c r="BH8" s="28"/>
    </row>
    <row r="9" spans="2:60" x14ac:dyDescent="0.35">
      <c r="B9" t="s">
        <v>40</v>
      </c>
      <c r="C9" s="43">
        <v>0.60092581571199788</v>
      </c>
      <c r="D9" s="43">
        <v>0.60606985612823827</v>
      </c>
      <c r="E9" s="43">
        <v>0.61512476365947266</v>
      </c>
      <c r="F9" s="43">
        <v>0.58612721591798034</v>
      </c>
      <c r="G9" s="43">
        <v>0.60421151832290487</v>
      </c>
      <c r="H9" s="50">
        <v>0.59955135516330549</v>
      </c>
      <c r="I9" s="43">
        <v>0.59373405846873739</v>
      </c>
      <c r="J9" s="43">
        <v>0.58346122467557471</v>
      </c>
      <c r="K9" s="43">
        <v>0.57532118450137149</v>
      </c>
      <c r="L9" s="43">
        <v>0.56157748534062457</v>
      </c>
      <c r="M9" s="43">
        <v>0.5587732190140573</v>
      </c>
      <c r="N9" s="43">
        <v>0.54123383362696886</v>
      </c>
      <c r="O9" s="43">
        <v>0.53921821307694018</v>
      </c>
      <c r="P9" s="43">
        <v>0.5318800543907839</v>
      </c>
      <c r="Q9" s="43">
        <v>0.47159073650666566</v>
      </c>
      <c r="R9" s="43">
        <v>0.45813241769235763</v>
      </c>
      <c r="S9" s="43">
        <v>0.55126894770428569</v>
      </c>
      <c r="T9" s="43">
        <v>0.51387811195660871</v>
      </c>
      <c r="U9" s="43">
        <v>0.5136820281306369</v>
      </c>
      <c r="V9" s="28">
        <f>'CO2-luvut'!L7/1000000</f>
        <v>0.48138106827225291</v>
      </c>
      <c r="W9" s="28">
        <f>'CO2-luvut'!M7/1000000</f>
        <v>0.48074198947944607</v>
      </c>
      <c r="X9" s="28">
        <f>'CO2-luvut'!N7/1000000</f>
        <v>0.44074781487829773</v>
      </c>
      <c r="Y9" s="28">
        <f>'CO2-luvut'!O7/1000000</f>
        <v>0.42661162109939649</v>
      </c>
      <c r="Z9" s="28">
        <f>'CO2-luvut'!P7/1000000</f>
        <v>0.41125907286249341</v>
      </c>
      <c r="AA9" s="28">
        <f>'CO2-luvut'!Q7/1000000</f>
        <v>0.39549985915341845</v>
      </c>
      <c r="AB9" s="28">
        <f>'CO2-luvut'!R7/1000000</f>
        <v>0.37842248883374296</v>
      </c>
      <c r="AC9" s="28">
        <f>'CO2-luvut'!S7/1000000</f>
        <v>0.36010989414428884</v>
      </c>
      <c r="AD9" s="28">
        <f>'CO2-luvut'!T7/1000000</f>
        <v>0.34208409857869759</v>
      </c>
      <c r="AE9" s="28">
        <f>'CO2-luvut'!U7/1000000</f>
        <v>0.32335343210541412</v>
      </c>
      <c r="AF9" s="28">
        <f>'CO2-luvut'!V7/1000000</f>
        <v>0.30494050852952642</v>
      </c>
      <c r="AG9" s="28">
        <f>'CO2-luvut'!W7/1000000</f>
        <v>0.29984386277209124</v>
      </c>
      <c r="AH9" s="28">
        <f>'CO2-luvut'!X7/1000000</f>
        <v>0.29274210325987726</v>
      </c>
      <c r="AI9" s="28">
        <f>'CO2-luvut'!Y7/1000000</f>
        <v>0.28565608132127712</v>
      </c>
      <c r="AJ9" s="28">
        <f>'CO2-luvut'!Z7/1000000</f>
        <v>0.27911873026740297</v>
      </c>
      <c r="AK9" s="28">
        <f>'CO2-luvut'!AA7/1000000</f>
        <v>0.27220813267157412</v>
      </c>
      <c r="AL9" s="28">
        <f>'CO2-luvut'!AB7/1000000</f>
        <v>0.26548821250196253</v>
      </c>
      <c r="AM9" s="28">
        <f>'CO2-luvut'!AC7/1000000</f>
        <v>0.25959905358568136</v>
      </c>
      <c r="AN9" s="28">
        <f>'CO2-luvut'!AD7/1000000</f>
        <v>0.25386791856420288</v>
      </c>
      <c r="AO9" s="28">
        <f>'CO2-luvut'!AE7/1000000</f>
        <v>0.2483718263997943</v>
      </c>
      <c r="AP9" s="28">
        <f>'CO2-luvut'!AF7/1000000</f>
        <v>0.2430464798764603</v>
      </c>
      <c r="AQ9" s="28">
        <f>'CO2-luvut'!AG7/1000000</f>
        <v>0.23759119153092798</v>
      </c>
      <c r="AR9" s="28">
        <f>'CO2-luvut'!AH7/1000000</f>
        <v>0.23416893044837322</v>
      </c>
      <c r="AS9" s="28">
        <f>'CO2-luvut'!AI7/1000000</f>
        <v>0.23127540173947408</v>
      </c>
      <c r="AT9" s="28">
        <f>'CO2-luvut'!AJ7/1000000</f>
        <v>0.22791110543387372</v>
      </c>
      <c r="AU9" s="28">
        <f>'CO2-luvut'!AK7/1000000</f>
        <v>0.22410022128280324</v>
      </c>
      <c r="AV9" s="28">
        <f>'CO2-luvut'!AL7/1000000</f>
        <v>0.22040627362901044</v>
      </c>
      <c r="AW9" s="28">
        <f>'CO2-luvut'!AM7/1000000</f>
        <v>0.21757455397944589</v>
      </c>
      <c r="AX9" s="28">
        <f>'CO2-luvut'!AN7/1000000</f>
        <v>0.21479132323518299</v>
      </c>
      <c r="AY9" s="28">
        <f>'CO2-luvut'!AO7/1000000</f>
        <v>0.21204738122664252</v>
      </c>
      <c r="AZ9" s="28">
        <f>'CO2-luvut'!AP7/1000000</f>
        <v>0.2096997987947577</v>
      </c>
      <c r="BA9" s="28">
        <f>'CO2-luvut'!AQ7/1000000</f>
        <v>0.20702157520624687</v>
      </c>
      <c r="BB9" s="28"/>
      <c r="BC9" s="28"/>
      <c r="BD9" s="28"/>
      <c r="BE9" s="28"/>
      <c r="BF9" s="28"/>
      <c r="BG9" s="28"/>
      <c r="BH9" s="28"/>
    </row>
    <row r="10" spans="2:60" x14ac:dyDescent="0.35">
      <c r="B10" t="s">
        <v>41</v>
      </c>
      <c r="C10" s="43">
        <v>3.1732686303971267</v>
      </c>
      <c r="D10" s="43">
        <v>3.2515241251726557</v>
      </c>
      <c r="E10" s="43">
        <v>3.2985574769098127</v>
      </c>
      <c r="F10" s="43">
        <v>3.394621409579901</v>
      </c>
      <c r="G10" s="43">
        <v>3.5590128939718881</v>
      </c>
      <c r="H10" s="50">
        <v>3.5005330318019778</v>
      </c>
      <c r="I10" s="43">
        <v>3.5875466752242628</v>
      </c>
      <c r="J10" s="43">
        <v>3.8352451288218345</v>
      </c>
      <c r="K10" s="43">
        <v>3.5999545596666946</v>
      </c>
      <c r="L10" s="43">
        <v>3.1066018270196443</v>
      </c>
      <c r="M10" s="43">
        <v>3.5382020461145984</v>
      </c>
      <c r="N10" s="43">
        <v>3.6097192273609706</v>
      </c>
      <c r="O10" s="43">
        <v>3.4804945422210665</v>
      </c>
      <c r="P10" s="43">
        <v>3.4641054778849276</v>
      </c>
      <c r="Q10" s="43">
        <v>2.8592627411625693</v>
      </c>
      <c r="R10" s="43">
        <v>2.8866363572423084</v>
      </c>
      <c r="S10" s="43">
        <v>3.5573207399707103</v>
      </c>
      <c r="T10" s="43">
        <v>3.3502880642344972</v>
      </c>
      <c r="U10" s="43">
        <v>3.5394582541657691</v>
      </c>
      <c r="V10" s="28">
        <f>('CO2-luvut'!L8+'CO2-luvut'!L9)/1000000</f>
        <v>3.2981493949098373</v>
      </c>
      <c r="W10" s="28">
        <f>('CO2-luvut'!M8+'CO2-luvut'!M9)/1000000</f>
        <v>3.3345688207199191</v>
      </c>
      <c r="X10" s="28">
        <f>('CO2-luvut'!N8+'CO2-luvut'!N9)/1000000</f>
        <v>3.0836251096504759</v>
      </c>
      <c r="Y10" s="28">
        <f>('CO2-luvut'!O8+'CO2-luvut'!O9)/1000000</f>
        <v>3.0152774081170159</v>
      </c>
      <c r="Z10" s="28">
        <f>('CO2-luvut'!P8+'CO2-luvut'!P9)/1000000</f>
        <v>2.9394948840844495</v>
      </c>
      <c r="AA10" s="28">
        <f>('CO2-luvut'!Q8+'CO2-luvut'!Q9)/1000000</f>
        <v>2.8610962422576049</v>
      </c>
      <c r="AB10" s="28">
        <f>('CO2-luvut'!R8+'CO2-luvut'!R9)/1000000</f>
        <v>2.7724824663998029</v>
      </c>
      <c r="AC10" s="28">
        <f>('CO2-luvut'!S8+'CO2-luvut'!S9)/1000000</f>
        <v>2.6701942199532653</v>
      </c>
      <c r="AD10" s="28">
        <f>('CO2-luvut'!T8+'CO2-luvut'!T9)/1000000</f>
        <v>2.5674805941221086</v>
      </c>
      <c r="AE10" s="28">
        <f>('CO2-luvut'!U8+'CO2-luvut'!U9)/1000000</f>
        <v>2.4564816372828662</v>
      </c>
      <c r="AF10" s="28">
        <f>('CO2-luvut'!V8+'CO2-luvut'!V9)/1000000</f>
        <v>2.3379397445896908</v>
      </c>
      <c r="AG10" s="28">
        <f>('CO2-luvut'!W8+'CO2-luvut'!W9)/1000000</f>
        <v>2.3133364995918129</v>
      </c>
      <c r="AH10" s="28">
        <f>('CO2-luvut'!X8+'CO2-luvut'!X9)/1000000</f>
        <v>2.2817241446928516</v>
      </c>
      <c r="AI10" s="28">
        <f>('CO2-luvut'!Y8+'CO2-luvut'!Y9)/1000000</f>
        <v>2.2569224553186427</v>
      </c>
      <c r="AJ10" s="28">
        <f>('CO2-luvut'!Z8+'CO2-luvut'!Z9)/1000000</f>
        <v>2.2346606724305347</v>
      </c>
      <c r="AK10" s="28">
        <f>('CO2-luvut'!AA8+'CO2-luvut'!AA9)/1000000</f>
        <v>2.2074941920398783</v>
      </c>
      <c r="AL10" s="28">
        <f>('CO2-luvut'!AB8+'CO2-luvut'!AB9)/1000000</f>
        <v>2.1797350386615535</v>
      </c>
      <c r="AM10" s="28">
        <f>('CO2-luvut'!AC8+'CO2-luvut'!AC9)/1000000</f>
        <v>2.1500180004131209</v>
      </c>
      <c r="AN10" s="28">
        <f>('CO2-luvut'!AD8+'CO2-luvut'!AD9)/1000000</f>
        <v>2.119850173458611</v>
      </c>
      <c r="AO10" s="28">
        <f>('CO2-luvut'!AE8+'CO2-luvut'!AE9)/1000000</f>
        <v>2.08974657618004</v>
      </c>
      <c r="AP10" s="28">
        <f>('CO2-luvut'!AF8+'CO2-luvut'!AF9)/1000000</f>
        <v>2.06000462562859</v>
      </c>
      <c r="AQ10" s="28">
        <f>('CO2-luvut'!AG8+'CO2-luvut'!AG9)/1000000</f>
        <v>2.0309186689957337</v>
      </c>
      <c r="AR10" s="28">
        <f>('CO2-luvut'!AH8+'CO2-luvut'!AH9)/1000000</f>
        <v>2.0077504054335851</v>
      </c>
      <c r="AS10" s="28">
        <f>('CO2-luvut'!AI8+'CO2-luvut'!AI9)/1000000</f>
        <v>1.9883768587477664</v>
      </c>
      <c r="AT10" s="28">
        <f>('CO2-luvut'!AJ8+'CO2-luvut'!AJ9)/1000000</f>
        <v>1.9695611067987324</v>
      </c>
      <c r="AU10" s="28">
        <f>('CO2-luvut'!AK8+'CO2-luvut'!AK9)/1000000</f>
        <v>1.951349038938174</v>
      </c>
      <c r="AV10" s="28">
        <f>('CO2-luvut'!AL8+'CO2-luvut'!AL9)/1000000</f>
        <v>1.9337394357317816</v>
      </c>
      <c r="AW10" s="28">
        <f>('CO2-luvut'!AM8+'CO2-luvut'!AM9)/1000000</f>
        <v>1.9182284742313547</v>
      </c>
      <c r="AX10" s="28">
        <f>('CO2-luvut'!AN8+'CO2-luvut'!AN9)/1000000</f>
        <v>1.9030983193891233</v>
      </c>
      <c r="AY10" s="28">
        <f>('CO2-luvut'!AO8+'CO2-luvut'!AO9)/1000000</f>
        <v>1.8882238777522165</v>
      </c>
      <c r="AZ10" s="28">
        <f>('CO2-luvut'!AP8+'CO2-luvut'!AP9)/1000000</f>
        <v>1.876385561456229</v>
      </c>
      <c r="BA10" s="28">
        <f>('CO2-luvut'!AQ8+'CO2-luvut'!AQ9)/1000000</f>
        <v>1.8616741375772763</v>
      </c>
      <c r="BB10" s="28"/>
      <c r="BC10" s="28"/>
      <c r="BD10" s="28"/>
      <c r="BE10" s="28"/>
      <c r="BF10" s="28"/>
      <c r="BG10" s="28"/>
      <c r="BH10" s="28"/>
    </row>
    <row r="11" spans="2:60" x14ac:dyDescent="0.35">
      <c r="B11" t="s">
        <v>126</v>
      </c>
      <c r="C11" s="43">
        <v>6.01916659598664E-2</v>
      </c>
      <c r="D11" s="43">
        <v>6.3607399579363261E-2</v>
      </c>
      <c r="E11" s="43">
        <v>6.7478860167499918E-2</v>
      </c>
      <c r="F11" s="43">
        <v>7.1766545895341233E-2</v>
      </c>
      <c r="G11" s="43">
        <v>7.6868039272281349E-2</v>
      </c>
      <c r="H11" s="50">
        <v>8.3272917346775388E-2</v>
      </c>
      <c r="I11" s="43">
        <v>8.9727292138227985E-2</v>
      </c>
      <c r="J11" s="43">
        <v>9.7306903315999962E-2</v>
      </c>
      <c r="K11" s="43">
        <v>9.8140431564909494E-2</v>
      </c>
      <c r="L11" s="43">
        <v>9.8455869434603563E-2</v>
      </c>
      <c r="M11" s="43">
        <v>0.10306263145314895</v>
      </c>
      <c r="N11" s="43">
        <v>0.10988870984579975</v>
      </c>
      <c r="O11" s="43">
        <v>0.11375899213441201</v>
      </c>
      <c r="P11" s="43">
        <v>0.11687882820434276</v>
      </c>
      <c r="Q11" s="43">
        <v>0.11693044596445298</v>
      </c>
      <c r="R11" s="43">
        <v>0.11885082198514413</v>
      </c>
      <c r="S11" s="43">
        <v>0.1201251032936117</v>
      </c>
      <c r="T11" s="43">
        <v>0.11816134329835919</v>
      </c>
      <c r="U11" s="43">
        <v>0.1146486060789397</v>
      </c>
      <c r="V11" s="28">
        <f>'CO2-luvut'!L11/1000000</f>
        <v>0.1178724456360873</v>
      </c>
      <c r="W11" s="28">
        <f>'CO2-luvut'!M11/1000000</f>
        <v>0.11741910510046837</v>
      </c>
      <c r="X11" s="28">
        <f>'CO2-luvut'!N11/1000000</f>
        <v>0.11701922661256939</v>
      </c>
      <c r="Y11" s="28">
        <f>'CO2-luvut'!O11/1000000</f>
        <v>0.11680754089687806</v>
      </c>
      <c r="Z11" s="28">
        <f>'CO2-luvut'!P11/1000000</f>
        <v>0.11685574922072586</v>
      </c>
      <c r="AA11" s="28">
        <f>'CO2-luvut'!Q11/1000000</f>
        <v>0.11692400217817259</v>
      </c>
      <c r="AB11" s="28">
        <f>'CO2-luvut'!R11/1000000</f>
        <v>0.11702774717780839</v>
      </c>
      <c r="AC11" s="28">
        <f>'CO2-luvut'!S11/1000000</f>
        <v>0.11712394415244987</v>
      </c>
      <c r="AD11" s="28">
        <f>'CO2-luvut'!T11/1000000</f>
        <v>0.1172441414068167</v>
      </c>
      <c r="AE11" s="28">
        <f>'CO2-luvut'!U11/1000000</f>
        <v>0.11736444977931122</v>
      </c>
      <c r="AF11" s="28">
        <f>'CO2-luvut'!V11/1000000</f>
        <v>0.11748486926993343</v>
      </c>
      <c r="AG11" s="28">
        <f>'CO2-luvut'!W11/1000000</f>
        <v>0.11760539987868333</v>
      </c>
      <c r="AH11" s="28">
        <f>'CO2-luvut'!X11/1000000</f>
        <v>0.11772604160556088</v>
      </c>
      <c r="AI11" s="28">
        <f>'CO2-luvut'!Y11/1000000</f>
        <v>0.11785842924164501</v>
      </c>
      <c r="AJ11" s="28">
        <f>'CO2-luvut'!Z11/1000000</f>
        <v>0.1179908776598779</v>
      </c>
      <c r="AK11" s="28">
        <f>'CO2-luvut'!AA11/1000000</f>
        <v>0.11812338686025955</v>
      </c>
      <c r="AL11" s="28">
        <f>'CO2-luvut'!AB11/1000000</f>
        <v>0.11825963445897905</v>
      </c>
      <c r="AM11" s="28">
        <f>'CO2-luvut'!AC11/1000000</f>
        <v>0.11839588205769858</v>
      </c>
      <c r="AN11" s="28">
        <f>'CO2-luvut'!AD11/1000000</f>
        <v>0.11852333330050795</v>
      </c>
      <c r="AO11" s="28">
        <f>'CO2-luvut'!AE11/1000000</f>
        <v>0.11865958089922744</v>
      </c>
      <c r="AP11" s="28">
        <f>'CO2-luvut'!AF11/1000000</f>
        <v>0.11879582849794694</v>
      </c>
      <c r="AQ11" s="28">
        <f>'CO2-luvut'!AG11/1000000</f>
        <v>0.11893207609666646</v>
      </c>
      <c r="AR11" s="28">
        <f>'CO2-luvut'!AH11/1000000</f>
        <v>0.119068323695386</v>
      </c>
      <c r="AS11" s="28">
        <f>'CO2-luvut'!AI11/1000000</f>
        <v>0.11920457129410551</v>
      </c>
      <c r="AT11" s="28">
        <f>'CO2-luvut'!AJ11/1000000</f>
        <v>0.11934081889282504</v>
      </c>
      <c r="AU11" s="28">
        <f>'CO2-luvut'!AK11/1000000</f>
        <v>0.1194682712365302</v>
      </c>
      <c r="AV11" s="28">
        <f>'CO2-luvut'!AL11/1000000</f>
        <v>0.11960451883524972</v>
      </c>
      <c r="AW11" s="28">
        <f>'CO2-luvut'!AM11/1000000</f>
        <v>0.11974076643396923</v>
      </c>
      <c r="AX11" s="28">
        <f>'CO2-luvut'!AN11/1000000</f>
        <v>0.11987701403268873</v>
      </c>
      <c r="AY11" s="28">
        <f>'CO2-luvut'!AO11/1000000</f>
        <v>0.12001326163140826</v>
      </c>
      <c r="AZ11" s="28">
        <f>'CO2-luvut'!AP11/1000000</f>
        <v>0.12014071507583124</v>
      </c>
      <c r="BA11" s="28">
        <f>'CO2-luvut'!AQ11/1000000</f>
        <v>0.12027696267455074</v>
      </c>
      <c r="BB11" s="28"/>
      <c r="BC11" s="28"/>
      <c r="BD11" s="28"/>
      <c r="BE11" s="28"/>
      <c r="BF11" s="28"/>
      <c r="BG11" s="28"/>
      <c r="BH11" s="28"/>
    </row>
    <row r="12" spans="2:60" x14ac:dyDescent="0.35">
      <c r="B12" t="s">
        <v>127</v>
      </c>
      <c r="C12" s="43">
        <v>0.16422816971676196</v>
      </c>
      <c r="D12" s="43">
        <v>0.14503741645199739</v>
      </c>
      <c r="E12" s="43">
        <v>0.13966130979107874</v>
      </c>
      <c r="F12" s="43">
        <v>0.13919429241999606</v>
      </c>
      <c r="G12" s="43">
        <v>0.14067485756075473</v>
      </c>
      <c r="H12" s="50">
        <v>0.12797283104151663</v>
      </c>
      <c r="I12" s="43">
        <v>0.1301613333627184</v>
      </c>
      <c r="J12" s="43">
        <v>0.10963355607227215</v>
      </c>
      <c r="K12" s="43">
        <v>0.1162732058728516</v>
      </c>
      <c r="L12" s="43">
        <v>9.3631089594114009E-2</v>
      </c>
      <c r="M12" s="43">
        <v>9.7666424336389113E-2</v>
      </c>
      <c r="N12" s="43">
        <v>0.10117121810876548</v>
      </c>
      <c r="O12" s="43">
        <v>0.10002268129473423</v>
      </c>
      <c r="P12" s="43">
        <v>9.2489842551187515E-2</v>
      </c>
      <c r="Q12" s="43">
        <v>8.4364940350965117E-2</v>
      </c>
      <c r="R12" s="43">
        <v>6.8348558199265635E-2</v>
      </c>
      <c r="S12" s="43">
        <v>6.3814319378852485E-2</v>
      </c>
      <c r="T12" s="43">
        <v>6.3665793750596236E-2</v>
      </c>
      <c r="U12" s="43">
        <v>6.2972566488074297E-2</v>
      </c>
      <c r="V12" s="28">
        <f>'CO2-luvut'!L16/1000000</f>
        <v>6.1208719037578525E-2</v>
      </c>
      <c r="W12" s="28">
        <f>'CO2-luvut'!M16/1000000</f>
        <v>6.1206861988841454E-2</v>
      </c>
      <c r="X12" s="28">
        <f>'CO2-luvut'!N16/1000000</f>
        <v>6.1206861988841454E-2</v>
      </c>
      <c r="Y12" s="28">
        <f>'CO2-luvut'!O16/1000000</f>
        <v>6.1206861988841454E-2</v>
      </c>
      <c r="Z12" s="28">
        <f>'CO2-luvut'!P16/1000000</f>
        <v>6.1206861988841454E-2</v>
      </c>
      <c r="AA12" s="28">
        <f>'CO2-luvut'!Q16/1000000</f>
        <v>6.1206861988841454E-2</v>
      </c>
      <c r="AB12" s="28">
        <f>'CO2-luvut'!R16/1000000</f>
        <v>6.1206861988841454E-2</v>
      </c>
      <c r="AC12" s="28">
        <f>'CO2-luvut'!S16/1000000</f>
        <v>6.1206861988841454E-2</v>
      </c>
      <c r="AD12" s="28">
        <f>'CO2-luvut'!T16/1000000</f>
        <v>6.1206861988841454E-2</v>
      </c>
      <c r="AE12" s="28">
        <f>'CO2-luvut'!U16/1000000</f>
        <v>6.1206861988841454E-2</v>
      </c>
      <c r="AF12" s="28">
        <f>'CO2-luvut'!V16/1000000</f>
        <v>6.1206861988841454E-2</v>
      </c>
      <c r="AG12" s="28">
        <f>'CO2-luvut'!W16/1000000</f>
        <v>6.1206861988841454E-2</v>
      </c>
      <c r="AH12" s="28">
        <f>'CO2-luvut'!X16/1000000</f>
        <v>6.1206861988841454E-2</v>
      </c>
      <c r="AI12" s="28">
        <f>'CO2-luvut'!Y16/1000000</f>
        <v>6.1206861988841454E-2</v>
      </c>
      <c r="AJ12" s="28">
        <f>'CO2-luvut'!Z16/1000000</f>
        <v>6.1206861988841454E-2</v>
      </c>
      <c r="AK12" s="28">
        <f>'CO2-luvut'!AA16/1000000</f>
        <v>6.1206861988841454E-2</v>
      </c>
      <c r="AL12" s="28">
        <f>'CO2-luvut'!AB16/1000000</f>
        <v>6.1206861988841454E-2</v>
      </c>
      <c r="AM12" s="28">
        <f>'CO2-luvut'!AC16/1000000</f>
        <v>6.1206861988841454E-2</v>
      </c>
      <c r="AN12" s="28">
        <f>'CO2-luvut'!AD16/1000000</f>
        <v>6.1206861988841454E-2</v>
      </c>
      <c r="AO12" s="28">
        <f>'CO2-luvut'!AE16/1000000</f>
        <v>6.1206861988841454E-2</v>
      </c>
      <c r="AP12" s="28">
        <f>'CO2-luvut'!AF16/1000000</f>
        <v>6.1206861988841454E-2</v>
      </c>
      <c r="AQ12" s="28">
        <f>'CO2-luvut'!AG16/1000000</f>
        <v>6.1206861988841454E-2</v>
      </c>
      <c r="AR12" s="28">
        <f>'CO2-luvut'!AH16/1000000</f>
        <v>6.1206861988841454E-2</v>
      </c>
      <c r="AS12" s="28">
        <f>'CO2-luvut'!AI16/1000000</f>
        <v>6.1206861988841454E-2</v>
      </c>
      <c r="AT12" s="28">
        <f>'CO2-luvut'!AJ16/1000000</f>
        <v>6.1206861988841454E-2</v>
      </c>
      <c r="AU12" s="28">
        <f>'CO2-luvut'!AK16/1000000</f>
        <v>6.1206861988841454E-2</v>
      </c>
      <c r="AV12" s="28">
        <f>'CO2-luvut'!AL16/1000000</f>
        <v>6.1206861988841454E-2</v>
      </c>
      <c r="AW12" s="28">
        <f>'CO2-luvut'!AM16/1000000</f>
        <v>6.1206861988841454E-2</v>
      </c>
      <c r="AX12" s="28">
        <f>'CO2-luvut'!AN16/1000000</f>
        <v>6.1206861988841454E-2</v>
      </c>
      <c r="AY12" s="28">
        <f>'CO2-luvut'!AO16/1000000</f>
        <v>6.1206861988841454E-2</v>
      </c>
      <c r="AZ12" s="28">
        <f>'CO2-luvut'!AP16/1000000</f>
        <v>6.1206861988841454E-2</v>
      </c>
      <c r="BA12" s="28">
        <f>'CO2-luvut'!AQ16/1000000</f>
        <v>6.1206861988841454E-2</v>
      </c>
      <c r="BB12" s="28"/>
      <c r="BC12" s="28"/>
      <c r="BD12" s="28"/>
      <c r="BE12" s="28"/>
      <c r="BF12" s="28"/>
      <c r="BG12" s="28"/>
      <c r="BH12" s="28"/>
    </row>
    <row r="13" spans="2:60" x14ac:dyDescent="0.35">
      <c r="B13" t="s">
        <v>128</v>
      </c>
      <c r="C13" s="43">
        <v>0.67729926298403975</v>
      </c>
      <c r="D13" s="43">
        <v>0.62239871863615714</v>
      </c>
      <c r="E13" s="43">
        <v>0.64979050451575282</v>
      </c>
      <c r="F13" s="43">
        <v>0.65918700986236023</v>
      </c>
      <c r="G13" s="43">
        <v>0.63295521875438188</v>
      </c>
      <c r="H13" s="50">
        <v>0.63323935918684338</v>
      </c>
      <c r="I13" s="43">
        <v>0.6742355378033319</v>
      </c>
      <c r="J13" s="43">
        <v>0.68356327259734706</v>
      </c>
      <c r="K13" s="43">
        <v>0.59383082116781838</v>
      </c>
      <c r="L13" s="43">
        <v>0.60099554990525761</v>
      </c>
      <c r="M13" s="43">
        <v>0.65318181945626697</v>
      </c>
      <c r="N13" s="43">
        <v>0.62872023381416542</v>
      </c>
      <c r="O13" s="43">
        <v>0.60038753952683377</v>
      </c>
      <c r="P13" s="43">
        <v>0.60363667748214511</v>
      </c>
      <c r="Q13" s="43">
        <v>0.5328701928767906</v>
      </c>
      <c r="R13" s="43">
        <v>0.53413527503456681</v>
      </c>
      <c r="S13" s="43">
        <v>0.50682733251015732</v>
      </c>
      <c r="T13" s="43">
        <v>0.51643572621690303</v>
      </c>
      <c r="U13" s="43">
        <v>0.51571308971230323</v>
      </c>
      <c r="V13" s="28">
        <f>'CO2-luvut'!L15/1000000</f>
        <v>0.50319234442698901</v>
      </c>
      <c r="W13" s="28">
        <f>'CO2-luvut'!M15/1000000</f>
        <v>0.49879182122593957</v>
      </c>
      <c r="X13" s="28">
        <f>'CO2-luvut'!N15/1000000</f>
        <v>0.49466407254480455</v>
      </c>
      <c r="Y13" s="28">
        <f>'CO2-luvut'!O15/1000000</f>
        <v>0.490487983196779</v>
      </c>
      <c r="Z13" s="28">
        <f>'CO2-luvut'!P15/1000000</f>
        <v>0.48631683837407363</v>
      </c>
      <c r="AA13" s="28">
        <f>'CO2-luvut'!Q15/1000000</f>
        <v>0.48237658970102126</v>
      </c>
      <c r="AB13" s="28">
        <f>'CO2-luvut'!R15/1000000</f>
        <v>0.47838364604855055</v>
      </c>
      <c r="AC13" s="28">
        <f>'CO2-luvut'!S15/1000000</f>
        <v>0.4743641486310245</v>
      </c>
      <c r="AD13" s="28">
        <f>'CO2-luvut'!T15/1000000</f>
        <v>0.47031809744844277</v>
      </c>
      <c r="AE13" s="28">
        <f>'CO2-luvut'!U15/1000000</f>
        <v>0.46624549250080555</v>
      </c>
      <c r="AF13" s="28">
        <f>'CO2-luvut'!V15/1000000</f>
        <v>0.46214633378811276</v>
      </c>
      <c r="AG13" s="28">
        <f>'CO2-luvut'!W15/1000000</f>
        <v>0.45802062131036442</v>
      </c>
      <c r="AH13" s="28">
        <f>'CO2-luvut'!X15/1000000</f>
        <v>0.45386835506756051</v>
      </c>
      <c r="AI13" s="28">
        <f>'CO2-luvut'!Y15/1000000</f>
        <v>0.44968953505970116</v>
      </c>
      <c r="AJ13" s="28">
        <f>'CO2-luvut'!Z15/1000000</f>
        <v>0.4454841612867862</v>
      </c>
      <c r="AK13" s="28">
        <f>'CO2-luvut'!AA15/1000000</f>
        <v>0.44125223374881573</v>
      </c>
      <c r="AL13" s="28">
        <f>'CO2-luvut'!AB15/1000000</f>
        <v>0.4369937524457897</v>
      </c>
      <c r="AM13" s="28">
        <f>'CO2-luvut'!AC15/1000000</f>
        <v>0.43270871737770811</v>
      </c>
      <c r="AN13" s="28">
        <f>'CO2-luvut'!AD15/1000000</f>
        <v>0.42837555218149537</v>
      </c>
      <c r="AO13" s="28">
        <f>'CO2-luvut'!AE15/1000000</f>
        <v>0.42403778559057975</v>
      </c>
      <c r="AP13" s="28">
        <f>'CO2-luvut'!AF15/1000000</f>
        <v>0.41967347189413784</v>
      </c>
      <c r="AQ13" s="28">
        <f>'CO2-luvut'!AG15/1000000</f>
        <v>0.41528261109216991</v>
      </c>
      <c r="AR13" s="28">
        <f>'CO2-luvut'!AH15/1000000</f>
        <v>0.4112889380081563</v>
      </c>
      <c r="AS13" s="28">
        <f>'CO2-luvut'!AI15/1000000</f>
        <v>0.40726531133877431</v>
      </c>
      <c r="AT13" s="28">
        <f>'CO2-luvut'!AJ15/1000000</f>
        <v>0.40321173108402397</v>
      </c>
      <c r="AU13" s="28">
        <f>'CO2-luvut'!AK15/1000000</f>
        <v>0.39910939238717036</v>
      </c>
      <c r="AV13" s="28">
        <f>'CO2-luvut'!AL15/1000000</f>
        <v>0.39499632759453746</v>
      </c>
      <c r="AW13" s="28">
        <f>'CO2-luvut'!AM15/1000000</f>
        <v>0.39085331587620548</v>
      </c>
      <c r="AX13" s="28">
        <f>'CO2-luvut'!AN15/1000000</f>
        <v>0.38668035723217437</v>
      </c>
      <c r="AY13" s="28">
        <f>'CO2-luvut'!AO15/1000000</f>
        <v>0.38247745166244412</v>
      </c>
      <c r="AZ13" s="28">
        <f>'CO2-luvut'!AP15/1000000</f>
        <v>0.37822797372226835</v>
      </c>
      <c r="BA13" s="28">
        <f>'CO2-luvut'!AQ15/1000000</f>
        <v>0.37396563024191032</v>
      </c>
      <c r="BB13" s="28"/>
      <c r="BC13" s="28"/>
      <c r="BD13" s="28"/>
      <c r="BE13" s="28"/>
      <c r="BF13" s="28"/>
      <c r="BG13" s="28"/>
      <c r="BH13" s="28"/>
    </row>
    <row r="14" spans="2:60" x14ac:dyDescent="0.35">
      <c r="B14" t="s">
        <v>129</v>
      </c>
      <c r="C14" s="43">
        <v>0.38280994600740759</v>
      </c>
      <c r="D14" s="43">
        <v>0.37529151589537302</v>
      </c>
      <c r="E14" s="43">
        <v>0.32579369098223554</v>
      </c>
      <c r="F14" s="43">
        <v>0.32945278544057188</v>
      </c>
      <c r="G14" s="43">
        <v>0.33480089310457783</v>
      </c>
      <c r="H14" s="50">
        <v>0.30764670620721679</v>
      </c>
      <c r="I14" s="43">
        <v>0.28732024930900207</v>
      </c>
      <c r="J14" s="43">
        <v>0.26857930558312498</v>
      </c>
      <c r="K14" s="43">
        <v>0.2627393850224638</v>
      </c>
      <c r="L14" s="43">
        <v>0.24109359238342801</v>
      </c>
      <c r="M14" s="43">
        <v>0.23379394136386741</v>
      </c>
      <c r="N14" s="43">
        <v>0.25996757774416468</v>
      </c>
      <c r="O14" s="43">
        <v>0.217162750463502</v>
      </c>
      <c r="P14" s="43">
        <v>0.1861599718405143</v>
      </c>
      <c r="Q14" s="43">
        <v>0.18742795360382219</v>
      </c>
      <c r="R14" s="43">
        <v>0.18486288518982502</v>
      </c>
      <c r="S14" s="43">
        <v>0.18795827185807623</v>
      </c>
      <c r="T14" s="43">
        <v>0.19582258451794909</v>
      </c>
      <c r="U14" s="43">
        <v>0.21736831389351446</v>
      </c>
      <c r="V14" s="28">
        <f>'CO2-luvut'!L17/1000000</f>
        <v>0.214</v>
      </c>
      <c r="W14" s="28">
        <f>'CO2-luvut'!M17/1000000</f>
        <v>0.22</v>
      </c>
      <c r="X14" s="28">
        <f>'CO2-luvut'!N17/1000000</f>
        <v>0.22500000000000001</v>
      </c>
      <c r="Y14" s="28">
        <f>'CO2-luvut'!O17/1000000</f>
        <v>0.23</v>
      </c>
      <c r="Z14" s="28">
        <f>'CO2-luvut'!P17/1000000</f>
        <v>0.23599999999999999</v>
      </c>
      <c r="AA14" s="28">
        <f>'CO2-luvut'!Q17/1000000</f>
        <v>0.24099999999999999</v>
      </c>
      <c r="AB14" s="28">
        <f>'CO2-luvut'!R17/1000000</f>
        <v>0.246</v>
      </c>
      <c r="AC14" s="28">
        <f>'CO2-luvut'!S17/1000000</f>
        <v>0.252</v>
      </c>
      <c r="AD14" s="28">
        <f>'CO2-luvut'!T17/1000000</f>
        <v>0.25700000000000001</v>
      </c>
      <c r="AE14" s="28">
        <f>'CO2-luvut'!U17/1000000</f>
        <v>0.26200000000000001</v>
      </c>
      <c r="AF14" s="28">
        <f>'CO2-luvut'!V17/1000000</f>
        <v>0.26800000000000002</v>
      </c>
      <c r="AG14" s="28">
        <f>'CO2-luvut'!W17/1000000</f>
        <v>0.27300000000000002</v>
      </c>
      <c r="AH14" s="28">
        <f>'CO2-luvut'!X17/1000000</f>
        <v>0.27900000000000003</v>
      </c>
      <c r="AI14" s="28">
        <f>'CO2-luvut'!Y17/1000000</f>
        <v>0.28399999999999997</v>
      </c>
      <c r="AJ14" s="28">
        <f>'CO2-luvut'!Z17/1000000</f>
        <v>0.28899999999999998</v>
      </c>
      <c r="AK14" s="28">
        <f>'CO2-luvut'!AA17/1000000</f>
        <v>0.29499999999999998</v>
      </c>
      <c r="AL14" s="28">
        <f>'CO2-luvut'!AB17/1000000</f>
        <v>0.3</v>
      </c>
      <c r="AM14" s="28">
        <f>'CO2-luvut'!AC17/1000000</f>
        <v>0.30499999999999999</v>
      </c>
      <c r="AN14" s="28">
        <f>'CO2-luvut'!AD17/1000000</f>
        <v>0.311</v>
      </c>
      <c r="AO14" s="28">
        <f>'CO2-luvut'!AE17/1000000</f>
        <v>0.316</v>
      </c>
      <c r="AP14" s="28">
        <f>'CO2-luvut'!AF17/1000000</f>
        <v>0.32200000000000001</v>
      </c>
      <c r="AQ14" s="28">
        <f>'CO2-luvut'!AG17/1000000</f>
        <v>0.32700000000000001</v>
      </c>
      <c r="AR14" s="28">
        <f>'CO2-luvut'!AH17/1000000</f>
        <v>0.33200000000000002</v>
      </c>
      <c r="AS14" s="28">
        <f>'CO2-luvut'!AI17/1000000</f>
        <v>0.33800000000000002</v>
      </c>
      <c r="AT14" s="28">
        <f>'CO2-luvut'!AJ17/1000000</f>
        <v>0.34300000000000003</v>
      </c>
      <c r="AU14" s="28">
        <f>'CO2-luvut'!AK17/1000000</f>
        <v>0.34799999999999998</v>
      </c>
      <c r="AV14" s="28">
        <f>'CO2-luvut'!AL17/1000000</f>
        <v>0.35399999999999998</v>
      </c>
      <c r="AW14" s="28">
        <f>'CO2-luvut'!AM17/1000000</f>
        <v>0.35899999999999999</v>
      </c>
      <c r="AX14" s="28">
        <f>'CO2-luvut'!AN17/1000000</f>
        <v>0.36399999999999999</v>
      </c>
      <c r="AY14" s="28">
        <f>'CO2-luvut'!AO17/1000000</f>
        <v>0.37</v>
      </c>
      <c r="AZ14" s="28">
        <f>'CO2-luvut'!AP17/1000000</f>
        <v>0.375</v>
      </c>
      <c r="BA14" s="28">
        <f>'CO2-luvut'!AQ17/1000000</f>
        <v>0.38100000000000001</v>
      </c>
      <c r="BB14" s="28"/>
      <c r="BC14" s="28"/>
      <c r="BD14" s="28"/>
      <c r="BE14" s="28"/>
      <c r="BF14" s="28"/>
      <c r="BG14" s="28"/>
      <c r="BH14" s="28"/>
    </row>
    <row r="15" spans="2:60" x14ac:dyDescent="0.35">
      <c r="B15" s="1" t="s">
        <v>130</v>
      </c>
      <c r="C15" s="44">
        <f>SUM(C7:C14)</f>
        <v>12.200658567736504</v>
      </c>
      <c r="D15" s="44">
        <f t="shared" ref="D15:BA15" si="1">SUM(D7:D14)</f>
        <v>12.295286818013919</v>
      </c>
      <c r="E15" s="44">
        <f t="shared" si="1"/>
        <v>12.473963487175071</v>
      </c>
      <c r="F15" s="44">
        <f t="shared" si="1"/>
        <v>12.65539136609797</v>
      </c>
      <c r="G15" s="44">
        <f t="shared" si="1"/>
        <v>12.978911975235768</v>
      </c>
      <c r="H15" s="51">
        <f t="shared" si="1"/>
        <v>12.950017107788097</v>
      </c>
      <c r="I15" s="44">
        <f t="shared" si="1"/>
        <v>13.112486355607638</v>
      </c>
      <c r="J15" s="44">
        <f t="shared" si="1"/>
        <v>13.456750336123223</v>
      </c>
      <c r="K15" s="44">
        <f t="shared" si="1"/>
        <v>12.829718646957087</v>
      </c>
      <c r="L15" s="44">
        <f t="shared" si="1"/>
        <v>12.153056802718455</v>
      </c>
      <c r="M15" s="44">
        <f t="shared" si="1"/>
        <v>12.623886793045857</v>
      </c>
      <c r="N15" s="44">
        <f t="shared" si="1"/>
        <v>12.389456118868958</v>
      </c>
      <c r="O15" s="44">
        <f t="shared" si="1"/>
        <v>12.187335177677342</v>
      </c>
      <c r="P15" s="44">
        <f t="shared" si="1"/>
        <v>12.190370631945802</v>
      </c>
      <c r="Q15" s="44">
        <f t="shared" si="1"/>
        <v>11.077830692978088</v>
      </c>
      <c r="R15" s="44">
        <f t="shared" si="1"/>
        <v>10.965753913462722</v>
      </c>
      <c r="S15" s="44">
        <f t="shared" si="1"/>
        <v>12.145619621455014</v>
      </c>
      <c r="T15" s="44">
        <f t="shared" si="1"/>
        <v>11.55093166998981</v>
      </c>
      <c r="U15" s="44">
        <f t="shared" si="1"/>
        <v>11.740017877766274</v>
      </c>
      <c r="V15" s="44">
        <f t="shared" si="1"/>
        <v>11.193309529310003</v>
      </c>
      <c r="W15" s="44">
        <f t="shared" si="1"/>
        <v>11.187689909924678</v>
      </c>
      <c r="X15" s="44">
        <f t="shared" si="1"/>
        <v>10.571555865615355</v>
      </c>
      <c r="Y15" s="44">
        <f t="shared" si="1"/>
        <v>10.318914241847773</v>
      </c>
      <c r="Z15" s="44">
        <f t="shared" si="1"/>
        <v>10.05214179984703</v>
      </c>
      <c r="AA15" s="44">
        <f t="shared" si="1"/>
        <v>9.7790982463917295</v>
      </c>
      <c r="AB15" s="44">
        <f t="shared" si="1"/>
        <v>9.4913275128879047</v>
      </c>
      <c r="AC15" s="44">
        <f t="shared" si="1"/>
        <v>9.1937980325503226</v>
      </c>
      <c r="AD15" s="44">
        <f t="shared" si="1"/>
        <v>8.903722707698039</v>
      </c>
      <c r="AE15" s="44">
        <f t="shared" si="1"/>
        <v>8.6052694192224219</v>
      </c>
      <c r="AF15" s="44">
        <f t="shared" si="1"/>
        <v>8.3010641130914653</v>
      </c>
      <c r="AG15" s="44">
        <f t="shared" si="1"/>
        <v>8.1633037063001801</v>
      </c>
      <c r="AH15" s="44">
        <f t="shared" si="1"/>
        <v>7.978215103482408</v>
      </c>
      <c r="AI15" s="44">
        <f t="shared" si="1"/>
        <v>7.805782220645086</v>
      </c>
      <c r="AJ15" s="44">
        <f t="shared" si="1"/>
        <v>7.6446267958813392</v>
      </c>
      <c r="AK15" s="44">
        <f t="shared" si="1"/>
        <v>7.4830603259321737</v>
      </c>
      <c r="AL15" s="44">
        <f t="shared" si="1"/>
        <v>7.3245230763171376</v>
      </c>
      <c r="AM15" s="44">
        <f t="shared" si="1"/>
        <v>7.1808347740853176</v>
      </c>
      <c r="AN15" s="44">
        <f t="shared" si="1"/>
        <v>7.041516708545478</v>
      </c>
      <c r="AO15" s="44">
        <f t="shared" si="1"/>
        <v>6.9043444793628517</v>
      </c>
      <c r="AP15" s="44">
        <f t="shared" si="1"/>
        <v>6.7713591962362258</v>
      </c>
      <c r="AQ15" s="44">
        <f t="shared" si="1"/>
        <v>6.6403383375686129</v>
      </c>
      <c r="AR15" s="44">
        <f t="shared" si="1"/>
        <v>6.5002624233591</v>
      </c>
      <c r="AS15" s="44">
        <f t="shared" si="1"/>
        <v>6.3700449382047895</v>
      </c>
      <c r="AT15" s="44">
        <f t="shared" si="1"/>
        <v>6.2406091309692586</v>
      </c>
      <c r="AU15" s="44">
        <f t="shared" si="1"/>
        <v>6.1128728280715725</v>
      </c>
      <c r="AV15" s="44">
        <f t="shared" si="1"/>
        <v>5.9891862470886243</v>
      </c>
      <c r="AW15" s="44">
        <f t="shared" si="1"/>
        <v>5.8738674934070279</v>
      </c>
      <c r="AX15" s="44">
        <f t="shared" si="1"/>
        <v>5.7592275294163784</v>
      </c>
      <c r="AY15" s="44">
        <f t="shared" si="1"/>
        <v>5.645994948542735</v>
      </c>
      <c r="AZ15" s="44">
        <f t="shared" si="1"/>
        <v>5.5357411600564808</v>
      </c>
      <c r="BA15" s="44">
        <f t="shared" si="1"/>
        <v>5.4221860579541561</v>
      </c>
    </row>
    <row r="16" spans="2:60" x14ac:dyDescent="0.35">
      <c r="H16" s="46"/>
    </row>
    <row r="17" spans="2:53" x14ac:dyDescent="0.35">
      <c r="H17" s="46"/>
    </row>
    <row r="18" spans="2:53" x14ac:dyDescent="0.35">
      <c r="B18" s="1" t="s">
        <v>125</v>
      </c>
      <c r="C18" s="1">
        <v>2000</v>
      </c>
      <c r="D18" s="1">
        <v>2001</v>
      </c>
      <c r="E18" s="1">
        <v>2002</v>
      </c>
      <c r="F18" s="1">
        <v>2003</v>
      </c>
      <c r="G18" s="1">
        <v>2004</v>
      </c>
      <c r="H18" s="49">
        <v>2005</v>
      </c>
      <c r="I18" s="1">
        <v>2006</v>
      </c>
      <c r="J18" s="1">
        <v>2007</v>
      </c>
      <c r="K18" s="1">
        <v>2008</v>
      </c>
      <c r="L18" s="1">
        <v>2009</v>
      </c>
      <c r="M18" s="1">
        <v>2010</v>
      </c>
      <c r="N18" s="1">
        <v>2011</v>
      </c>
      <c r="O18" s="1">
        <v>2012</v>
      </c>
      <c r="P18" s="1">
        <v>2013</v>
      </c>
      <c r="Q18" s="1">
        <v>2014</v>
      </c>
      <c r="R18" s="1">
        <v>2015</v>
      </c>
      <c r="S18" s="1">
        <v>2016</v>
      </c>
      <c r="T18" s="1">
        <v>2017</v>
      </c>
      <c r="U18" s="1">
        <v>2018</v>
      </c>
      <c r="V18" s="1">
        <f>U18+1</f>
        <v>2019</v>
      </c>
      <c r="W18" s="1">
        <f t="shared" ref="W18:BA18" si="2">V18+1</f>
        <v>2020</v>
      </c>
      <c r="X18" s="1">
        <f t="shared" si="2"/>
        <v>2021</v>
      </c>
      <c r="Y18" s="1">
        <f t="shared" si="2"/>
        <v>2022</v>
      </c>
      <c r="Z18" s="1">
        <f t="shared" si="2"/>
        <v>2023</v>
      </c>
      <c r="AA18" s="1">
        <f t="shared" si="2"/>
        <v>2024</v>
      </c>
      <c r="AB18" s="1">
        <f t="shared" si="2"/>
        <v>2025</v>
      </c>
      <c r="AC18" s="1">
        <f t="shared" si="2"/>
        <v>2026</v>
      </c>
      <c r="AD18" s="1">
        <f t="shared" si="2"/>
        <v>2027</v>
      </c>
      <c r="AE18" s="1">
        <f t="shared" si="2"/>
        <v>2028</v>
      </c>
      <c r="AF18" s="1">
        <f t="shared" si="2"/>
        <v>2029</v>
      </c>
      <c r="AG18" s="1">
        <f t="shared" si="2"/>
        <v>2030</v>
      </c>
      <c r="AH18" s="1">
        <f t="shared" si="2"/>
        <v>2031</v>
      </c>
      <c r="AI18" s="1">
        <f t="shared" si="2"/>
        <v>2032</v>
      </c>
      <c r="AJ18" s="1">
        <f t="shared" si="2"/>
        <v>2033</v>
      </c>
      <c r="AK18" s="1">
        <f t="shared" si="2"/>
        <v>2034</v>
      </c>
      <c r="AL18" s="1">
        <f t="shared" si="2"/>
        <v>2035</v>
      </c>
      <c r="AM18" s="1">
        <f t="shared" si="2"/>
        <v>2036</v>
      </c>
      <c r="AN18" s="1">
        <f t="shared" si="2"/>
        <v>2037</v>
      </c>
      <c r="AO18" s="1">
        <f t="shared" si="2"/>
        <v>2038</v>
      </c>
      <c r="AP18" s="1">
        <f t="shared" si="2"/>
        <v>2039</v>
      </c>
      <c r="AQ18" s="1">
        <f t="shared" si="2"/>
        <v>2040</v>
      </c>
      <c r="AR18" s="1">
        <f t="shared" si="2"/>
        <v>2041</v>
      </c>
      <c r="AS18" s="1">
        <f t="shared" si="2"/>
        <v>2042</v>
      </c>
      <c r="AT18" s="1">
        <f t="shared" si="2"/>
        <v>2043</v>
      </c>
      <c r="AU18" s="1">
        <f t="shared" si="2"/>
        <v>2044</v>
      </c>
      <c r="AV18" s="1">
        <f t="shared" si="2"/>
        <v>2045</v>
      </c>
      <c r="AW18" s="1">
        <f t="shared" si="2"/>
        <v>2046</v>
      </c>
      <c r="AX18" s="1">
        <f t="shared" si="2"/>
        <v>2047</v>
      </c>
      <c r="AY18" s="1">
        <f t="shared" si="2"/>
        <v>2048</v>
      </c>
      <c r="AZ18" s="1">
        <f t="shared" si="2"/>
        <v>2049</v>
      </c>
      <c r="BA18" s="1">
        <f t="shared" si="2"/>
        <v>2050</v>
      </c>
    </row>
    <row r="19" spans="2:53" x14ac:dyDescent="0.35">
      <c r="B19" t="s">
        <v>38</v>
      </c>
      <c r="C19" s="23">
        <f t="shared" ref="C19:G27" si="3">C7/$H7</f>
        <v>0.91558473932445494</v>
      </c>
      <c r="D19" s="23">
        <f t="shared" si="3"/>
        <v>0.92944902222349335</v>
      </c>
      <c r="E19" s="23">
        <f t="shared" si="3"/>
        <v>0.95179773462976858</v>
      </c>
      <c r="F19" s="23">
        <f t="shared" si="3"/>
        <v>0.96758199774480846</v>
      </c>
      <c r="G19" s="23">
        <f t="shared" si="3"/>
        <v>0.9909680745688757</v>
      </c>
      <c r="H19" s="52">
        <f>H7/$H7</f>
        <v>1</v>
      </c>
      <c r="I19" s="23">
        <f t="shared" ref="I19:BA24" si="4">I7/$H7</f>
        <v>1.005988600089545</v>
      </c>
      <c r="J19" s="23">
        <f t="shared" si="4"/>
        <v>1.0230814599898053</v>
      </c>
      <c r="K19" s="23">
        <f t="shared" si="4"/>
        <v>0.98242762770984327</v>
      </c>
      <c r="L19" s="23">
        <f t="shared" si="4"/>
        <v>0.96376835289138429</v>
      </c>
      <c r="M19" s="23">
        <f t="shared" si="4"/>
        <v>0.96044374866743909</v>
      </c>
      <c r="N19" s="23">
        <f t="shared" si="4"/>
        <v>0.91951846790818381</v>
      </c>
      <c r="O19" s="23">
        <f t="shared" si="4"/>
        <v>0.9194900924939079</v>
      </c>
      <c r="P19" s="23">
        <f t="shared" si="4"/>
        <v>0.92881901529392519</v>
      </c>
      <c r="Q19" s="23">
        <f t="shared" si="4"/>
        <v>0.88773757693908206</v>
      </c>
      <c r="R19" s="23">
        <f t="shared" si="4"/>
        <v>0.87064427388177956</v>
      </c>
      <c r="S19" s="23">
        <f t="shared" si="4"/>
        <v>0.91793787216845446</v>
      </c>
      <c r="T19" s="23">
        <f t="shared" si="4"/>
        <v>0.8719876737233494</v>
      </c>
      <c r="U19" s="23">
        <f t="shared" si="4"/>
        <v>0.86813516849451899</v>
      </c>
      <c r="V19" s="23">
        <f t="shared" si="4"/>
        <v>0.84167337959188893</v>
      </c>
      <c r="W19" s="23">
        <f t="shared" si="4"/>
        <v>0.83777518178344357</v>
      </c>
      <c r="X19" s="23">
        <f t="shared" si="4"/>
        <v>0.8023197319676747</v>
      </c>
      <c r="Y19" s="23">
        <f t="shared" si="4"/>
        <v>0.78282214879313217</v>
      </c>
      <c r="Z19" s="23">
        <f t="shared" si="4"/>
        <v>0.76209911987105761</v>
      </c>
      <c r="AA19" s="23">
        <f t="shared" si="4"/>
        <v>0.74065577561993223</v>
      </c>
      <c r="AB19" s="23">
        <f t="shared" si="4"/>
        <v>0.71852915991457</v>
      </c>
      <c r="AC19" s="23">
        <f t="shared" si="4"/>
        <v>0.69751143901642765</v>
      </c>
      <c r="AD19" s="23">
        <f t="shared" si="4"/>
        <v>0.67746047099583262</v>
      </c>
      <c r="AE19" s="23">
        <f t="shared" si="4"/>
        <v>0.65745359814797744</v>
      </c>
      <c r="AF19" s="23">
        <f t="shared" si="4"/>
        <v>0.63745294009682507</v>
      </c>
      <c r="AG19" s="23">
        <f t="shared" si="4"/>
        <v>0.62356547651596528</v>
      </c>
      <c r="AH19" s="23">
        <f t="shared" si="4"/>
        <v>0.60360081501426155</v>
      </c>
      <c r="AI19" s="23">
        <f t="shared" si="4"/>
        <v>0.58458940770812784</v>
      </c>
      <c r="AJ19" s="23">
        <f t="shared" si="4"/>
        <v>0.5666175463983727</v>
      </c>
      <c r="AK19" s="23">
        <f t="shared" si="4"/>
        <v>0.54924504442606115</v>
      </c>
      <c r="AL19" s="23">
        <f t="shared" si="4"/>
        <v>0.53246984423996002</v>
      </c>
      <c r="AM19" s="23">
        <f t="shared" si="4"/>
        <v>0.51793911277606497</v>
      </c>
      <c r="AN19" s="23">
        <f t="shared" si="4"/>
        <v>0.50391162654312771</v>
      </c>
      <c r="AO19" s="23">
        <f t="shared" si="4"/>
        <v>0.49025401522479406</v>
      </c>
      <c r="AP19" s="23">
        <f t="shared" si="4"/>
        <v>0.47694929368248834</v>
      </c>
      <c r="AQ19" s="23">
        <f t="shared" si="4"/>
        <v>0.46396789750149864</v>
      </c>
      <c r="AR19" s="23">
        <f t="shared" si="4"/>
        <v>0.44809035420611698</v>
      </c>
      <c r="AS19" s="23">
        <f t="shared" si="4"/>
        <v>0.43285422700419007</v>
      </c>
      <c r="AT19" s="23">
        <f t="shared" si="4"/>
        <v>0.41786747910624289</v>
      </c>
      <c r="AU19" s="23">
        <f t="shared" si="4"/>
        <v>0.40311554978850345</v>
      </c>
      <c r="AV19" s="23">
        <f t="shared" si="4"/>
        <v>0.38868650666711047</v>
      </c>
      <c r="AW19" s="23">
        <f t="shared" si="4"/>
        <v>0.37507430604072373</v>
      </c>
      <c r="AX19" s="23">
        <f t="shared" si="4"/>
        <v>0.36150279108129013</v>
      </c>
      <c r="AY19" s="23">
        <f t="shared" si="4"/>
        <v>0.34795241789447057</v>
      </c>
      <c r="AZ19" s="23">
        <f t="shared" si="4"/>
        <v>0.33442682776741012</v>
      </c>
      <c r="BA19" s="23">
        <f t="shared" si="4"/>
        <v>0.32079432609756453</v>
      </c>
    </row>
    <row r="20" spans="2:53" x14ac:dyDescent="0.35">
      <c r="B20" t="s">
        <v>39</v>
      </c>
      <c r="C20" s="23">
        <f t="shared" si="3"/>
        <v>1.0160145782113155</v>
      </c>
      <c r="D20" s="23">
        <f t="shared" si="3"/>
        <v>1.0113829776826484</v>
      </c>
      <c r="E20" s="23">
        <f t="shared" si="3"/>
        <v>1.0061116856668044</v>
      </c>
      <c r="F20" s="23">
        <f t="shared" si="3"/>
        <v>0.99621936721728865</v>
      </c>
      <c r="G20" s="23">
        <f t="shared" si="3"/>
        <v>0.9932275589536087</v>
      </c>
      <c r="H20" s="52">
        <f t="shared" ref="H20:W27" si="5">H8/$H8</f>
        <v>1</v>
      </c>
      <c r="I20" s="23">
        <f t="shared" si="5"/>
        <v>1.0122543724294886</v>
      </c>
      <c r="J20" s="23">
        <f t="shared" si="5"/>
        <v>1.026805436049163</v>
      </c>
      <c r="K20" s="23">
        <f t="shared" si="5"/>
        <v>1.0047986897232521</v>
      </c>
      <c r="L20" s="23">
        <f t="shared" si="5"/>
        <v>0.9977678657974578</v>
      </c>
      <c r="M20" s="23">
        <f t="shared" si="5"/>
        <v>1.0095136786352463</v>
      </c>
      <c r="N20" s="23">
        <f t="shared" si="5"/>
        <v>0.98417815020544175</v>
      </c>
      <c r="O20" s="23">
        <f t="shared" si="5"/>
        <v>0.98174830353142239</v>
      </c>
      <c r="P20" s="23">
        <f t="shared" si="5"/>
        <v>0.97730522984521018</v>
      </c>
      <c r="Q20" s="23">
        <f t="shared" si="5"/>
        <v>0.8789252033957986</v>
      </c>
      <c r="R20" s="23">
        <f t="shared" si="5"/>
        <v>0.88426494809184797</v>
      </c>
      <c r="S20" s="23">
        <f t="shared" si="5"/>
        <v>1.0165032202713356</v>
      </c>
      <c r="T20" s="23">
        <f t="shared" si="5"/>
        <v>0.95782170010896994</v>
      </c>
      <c r="U20" s="23">
        <f t="shared" si="5"/>
        <v>0.9680276040762481</v>
      </c>
      <c r="V20" s="23">
        <f t="shared" si="5"/>
        <v>0.8827999852342826</v>
      </c>
      <c r="W20" s="23">
        <f t="shared" si="5"/>
        <v>0.86549985737503787</v>
      </c>
      <c r="X20" s="23">
        <f t="shared" si="4"/>
        <v>0.77366498731408451</v>
      </c>
      <c r="Y20" s="23">
        <f t="shared" si="4"/>
        <v>0.73205860978140513</v>
      </c>
      <c r="Z20" s="23">
        <f t="shared" si="4"/>
        <v>0.69210111187794021</v>
      </c>
      <c r="AA20" s="23">
        <f t="shared" si="4"/>
        <v>0.65467906768474293</v>
      </c>
      <c r="AB20" s="23">
        <f t="shared" si="4"/>
        <v>0.61880051401348046</v>
      </c>
      <c r="AC20" s="23">
        <f t="shared" si="4"/>
        <v>0.57937956401545343</v>
      </c>
      <c r="AD20" s="23">
        <f t="shared" si="4"/>
        <v>0.54215838948073114</v>
      </c>
      <c r="AE20" s="23">
        <f t="shared" si="4"/>
        <v>0.50530120795585209</v>
      </c>
      <c r="AF20" s="23">
        <f t="shared" si="4"/>
        <v>0.46893319888722812</v>
      </c>
      <c r="AG20" s="23">
        <f t="shared" si="4"/>
        <v>0.45274478011306651</v>
      </c>
      <c r="AH20" s="23">
        <f t="shared" si="4"/>
        <v>0.43848986832921677</v>
      </c>
      <c r="AI20" s="23">
        <f t="shared" si="4"/>
        <v>0.42466029176415038</v>
      </c>
      <c r="AJ20" s="23">
        <f t="shared" si="4"/>
        <v>0.41209812795503753</v>
      </c>
      <c r="AK20" s="23">
        <f t="shared" si="4"/>
        <v>0.39936525016991092</v>
      </c>
      <c r="AL20" s="23">
        <f t="shared" si="4"/>
        <v>0.38707586522178022</v>
      </c>
      <c r="AM20" s="23">
        <f t="shared" si="4"/>
        <v>0.37566811518823706</v>
      </c>
      <c r="AN20" s="23">
        <f t="shared" si="4"/>
        <v>0.3645990314844873</v>
      </c>
      <c r="AO20" s="23">
        <f t="shared" si="4"/>
        <v>0.35389463305984492</v>
      </c>
      <c r="AP20" s="23">
        <f t="shared" si="4"/>
        <v>0.34350530855679046</v>
      </c>
      <c r="AQ20" s="23">
        <f t="shared" si="4"/>
        <v>0.33341367997456511</v>
      </c>
      <c r="AR20" s="23">
        <f t="shared" si="4"/>
        <v>0.32565446282680988</v>
      </c>
      <c r="AS20" s="23">
        <f t="shared" si="4"/>
        <v>0.31813838910164377</v>
      </c>
      <c r="AT20" s="23">
        <f t="shared" si="4"/>
        <v>0.31066316396897542</v>
      </c>
      <c r="AU20" s="23">
        <f t="shared" si="4"/>
        <v>0.30320080304780772</v>
      </c>
      <c r="AV20" s="23">
        <f t="shared" si="4"/>
        <v>0.29589748870744359</v>
      </c>
      <c r="AW20" s="23">
        <f t="shared" si="4"/>
        <v>0.28957031483375578</v>
      </c>
      <c r="AX20" s="23">
        <f t="shared" si="4"/>
        <v>0.28324774828078025</v>
      </c>
      <c r="AY20" s="23">
        <f t="shared" si="4"/>
        <v>0.27692449733812419</v>
      </c>
      <c r="AZ20" s="23">
        <f t="shared" si="4"/>
        <v>0.27106528707328481</v>
      </c>
      <c r="BA20" s="23">
        <f t="shared" si="4"/>
        <v>0.26480998599296013</v>
      </c>
    </row>
    <row r="21" spans="2:53" x14ac:dyDescent="0.35">
      <c r="B21" t="s">
        <v>40</v>
      </c>
      <c r="C21" s="23">
        <f t="shared" si="3"/>
        <v>1.0022924817646655</v>
      </c>
      <c r="D21" s="23">
        <f t="shared" si="3"/>
        <v>1.0108722979421125</v>
      </c>
      <c r="E21" s="23">
        <f t="shared" si="3"/>
        <v>1.0259751034870488</v>
      </c>
      <c r="F21" s="23">
        <f t="shared" si="3"/>
        <v>0.97760969243132023</v>
      </c>
      <c r="G21" s="23">
        <f t="shared" si="3"/>
        <v>1.00777275060671</v>
      </c>
      <c r="H21" s="52">
        <f t="shared" si="5"/>
        <v>1</v>
      </c>
      <c r="I21" s="23">
        <f t="shared" si="4"/>
        <v>0.99029725036150806</v>
      </c>
      <c r="J21" s="23">
        <f t="shared" si="4"/>
        <v>0.97316304875443382</v>
      </c>
      <c r="K21" s="23">
        <f t="shared" si="4"/>
        <v>0.95958616313137313</v>
      </c>
      <c r="L21" s="23">
        <f t="shared" si="4"/>
        <v>0.93666285715868725</v>
      </c>
      <c r="M21" s="23">
        <f t="shared" si="4"/>
        <v>0.93198558255590791</v>
      </c>
      <c r="N21" s="23">
        <f t="shared" si="4"/>
        <v>0.90273139901343047</v>
      </c>
      <c r="O21" s="23">
        <f t="shared" si="4"/>
        <v>0.89936951761216222</v>
      </c>
      <c r="P21" s="23">
        <f t="shared" si="4"/>
        <v>0.88713010121695191</v>
      </c>
      <c r="Q21" s="23">
        <f t="shared" si="4"/>
        <v>0.78657271382234473</v>
      </c>
      <c r="R21" s="23">
        <f t="shared" si="4"/>
        <v>0.76412539767768806</v>
      </c>
      <c r="S21" s="23">
        <f t="shared" si="4"/>
        <v>0.91946910461762088</v>
      </c>
      <c r="T21" s="23">
        <f t="shared" si="4"/>
        <v>0.8571044123762156</v>
      </c>
      <c r="U21" s="23">
        <f t="shared" si="4"/>
        <v>0.85677736145008043</v>
      </c>
      <c r="V21" s="23">
        <f t="shared" si="4"/>
        <v>0.80290214362226664</v>
      </c>
      <c r="W21" s="23">
        <f t="shared" si="4"/>
        <v>0.80183621526216353</v>
      </c>
      <c r="X21" s="23">
        <f t="shared" si="4"/>
        <v>0.73512937813016377</v>
      </c>
      <c r="Y21" s="23">
        <f t="shared" si="4"/>
        <v>0.71155142495374102</v>
      </c>
      <c r="Z21" s="23">
        <f t="shared" si="4"/>
        <v>0.68594469734869479</v>
      </c>
      <c r="AA21" s="23">
        <f t="shared" si="4"/>
        <v>0.65965968677644371</v>
      </c>
      <c r="AB21" s="23">
        <f t="shared" si="4"/>
        <v>0.63117610455682893</v>
      </c>
      <c r="AC21" s="23">
        <f t="shared" si="4"/>
        <v>0.60063227452167511</v>
      </c>
      <c r="AD21" s="23">
        <f t="shared" si="4"/>
        <v>0.57056680071304466</v>
      </c>
      <c r="AE21" s="23">
        <f t="shared" si="4"/>
        <v>0.53932566296566753</v>
      </c>
      <c r="AF21" s="23">
        <f t="shared" si="4"/>
        <v>0.50861449299279271</v>
      </c>
      <c r="AG21" s="23">
        <f t="shared" si="4"/>
        <v>0.50011372702246648</v>
      </c>
      <c r="AH21" s="23">
        <f t="shared" si="4"/>
        <v>0.4882686040800297</v>
      </c>
      <c r="AI21" s="23">
        <f t="shared" si="4"/>
        <v>0.47644973005435082</v>
      </c>
      <c r="AJ21" s="23">
        <f t="shared" si="4"/>
        <v>0.46554599178810424</v>
      </c>
      <c r="AK21" s="23">
        <f t="shared" si="4"/>
        <v>0.45401971045070894</v>
      </c>
      <c r="AL21" s="23">
        <f t="shared" si="4"/>
        <v>0.44281146263050142</v>
      </c>
      <c r="AM21" s="23">
        <f t="shared" si="4"/>
        <v>0.43298885299820883</v>
      </c>
      <c r="AN21" s="23">
        <f t="shared" si="4"/>
        <v>0.42342981360629978</v>
      </c>
      <c r="AO21" s="23">
        <f t="shared" si="4"/>
        <v>0.41426280544748817</v>
      </c>
      <c r="AP21" s="23">
        <f t="shared" si="4"/>
        <v>0.40538058630567092</v>
      </c>
      <c r="AQ21" s="23">
        <f t="shared" si="4"/>
        <v>0.39628163540087907</v>
      </c>
      <c r="AR21" s="23">
        <f t="shared" si="4"/>
        <v>0.39057359879470277</v>
      </c>
      <c r="AS21" s="23">
        <f t="shared" si="4"/>
        <v>0.38574744222949742</v>
      </c>
      <c r="AT21" s="23">
        <f t="shared" si="4"/>
        <v>0.3801360858767393</v>
      </c>
      <c r="AU21" s="23">
        <f t="shared" si="4"/>
        <v>0.37377985947803077</v>
      </c>
      <c r="AV21" s="23">
        <f t="shared" si="4"/>
        <v>0.36761867308093449</v>
      </c>
      <c r="AW21" s="23">
        <f t="shared" si="4"/>
        <v>0.36289560870091442</v>
      </c>
      <c r="AX21" s="23">
        <f t="shared" si="4"/>
        <v>0.3582534196368854</v>
      </c>
      <c r="AY21" s="23">
        <f t="shared" si="4"/>
        <v>0.35367676079872284</v>
      </c>
      <c r="AZ21" s="23">
        <f t="shared" si="4"/>
        <v>0.34976119558205282</v>
      </c>
      <c r="BA21" s="23">
        <f t="shared" si="4"/>
        <v>0.34529414940586439</v>
      </c>
    </row>
    <row r="22" spans="2:53" x14ac:dyDescent="0.35">
      <c r="B22" t="s">
        <v>41</v>
      </c>
      <c r="C22" s="23">
        <f t="shared" si="3"/>
        <v>0.90651012333502123</v>
      </c>
      <c r="D22" s="23">
        <f t="shared" si="3"/>
        <v>0.92886543153082624</v>
      </c>
      <c r="E22" s="23">
        <f t="shared" si="3"/>
        <v>0.94230148578595363</v>
      </c>
      <c r="F22" s="23">
        <f t="shared" si="3"/>
        <v>0.96974414431748512</v>
      </c>
      <c r="G22" s="23">
        <f t="shared" si="3"/>
        <v>1.0167059878134634</v>
      </c>
      <c r="H22" s="52">
        <f t="shared" si="5"/>
        <v>1</v>
      </c>
      <c r="I22" s="23">
        <f t="shared" si="4"/>
        <v>1.0248572553470501</v>
      </c>
      <c r="J22" s="23">
        <f t="shared" si="4"/>
        <v>1.0956174656770932</v>
      </c>
      <c r="K22" s="23">
        <f t="shared" si="4"/>
        <v>1.0284018253681604</v>
      </c>
      <c r="L22" s="23">
        <f t="shared" si="4"/>
        <v>0.88746536564474332</v>
      </c>
      <c r="M22" s="23">
        <f t="shared" si="4"/>
        <v>1.0107609366831856</v>
      </c>
      <c r="N22" s="23">
        <f t="shared" si="4"/>
        <v>1.0311913056003321</v>
      </c>
      <c r="O22" s="23">
        <f t="shared" si="4"/>
        <v>0.99427558906061908</v>
      </c>
      <c r="P22" s="23">
        <f t="shared" si="4"/>
        <v>0.98959371227578496</v>
      </c>
      <c r="Q22" s="23">
        <f t="shared" si="4"/>
        <v>0.81680781617726939</v>
      </c>
      <c r="R22" s="23">
        <f t="shared" si="4"/>
        <v>0.82462765842159402</v>
      </c>
      <c r="S22" s="23">
        <f t="shared" si="4"/>
        <v>1.0162225888608456</v>
      </c>
      <c r="T22" s="23">
        <f t="shared" si="4"/>
        <v>0.95707940299305261</v>
      </c>
      <c r="U22" s="23">
        <f t="shared" si="4"/>
        <v>1.0111197986164278</v>
      </c>
      <c r="V22" s="23">
        <f t="shared" si="4"/>
        <v>0.9421849086829045</v>
      </c>
      <c r="W22" s="23">
        <f t="shared" si="4"/>
        <v>0.95258887444446572</v>
      </c>
      <c r="X22" s="23">
        <f t="shared" si="4"/>
        <v>0.88090158888262537</v>
      </c>
      <c r="Y22" s="23">
        <f t="shared" si="4"/>
        <v>0.86137664770580225</v>
      </c>
      <c r="Z22" s="23">
        <f t="shared" si="4"/>
        <v>0.83972779498991856</v>
      </c>
      <c r="AA22" s="23">
        <f t="shared" si="4"/>
        <v>0.81733159386437548</v>
      </c>
      <c r="AB22" s="23">
        <f t="shared" si="4"/>
        <v>0.79201722743710412</v>
      </c>
      <c r="AC22" s="23">
        <f t="shared" si="4"/>
        <v>0.76279646433695358</v>
      </c>
      <c r="AD22" s="23">
        <f t="shared" si="4"/>
        <v>0.73345418277639862</v>
      </c>
      <c r="AE22" s="23">
        <f t="shared" si="4"/>
        <v>0.70174502424801777</v>
      </c>
      <c r="AF22" s="23">
        <f t="shared" si="4"/>
        <v>0.66788106935422453</v>
      </c>
      <c r="AG22" s="23">
        <f t="shared" si="4"/>
        <v>0.66085264117646991</v>
      </c>
      <c r="AH22" s="23">
        <f t="shared" si="4"/>
        <v>0.65182191510939202</v>
      </c>
      <c r="AI22" s="23">
        <f t="shared" si="4"/>
        <v>0.64473679717195564</v>
      </c>
      <c r="AJ22" s="23">
        <f t="shared" si="4"/>
        <v>0.63837725630036202</v>
      </c>
      <c r="AK22" s="23">
        <f t="shared" si="4"/>
        <v>0.63061658666980813</v>
      </c>
      <c r="AL22" s="23">
        <f t="shared" si="4"/>
        <v>0.62268660768485484</v>
      </c>
      <c r="AM22" s="23">
        <f t="shared" si="4"/>
        <v>0.61419731820280832</v>
      </c>
      <c r="AN22" s="23">
        <f t="shared" si="4"/>
        <v>0.60557925155968906</v>
      </c>
      <c r="AO22" s="23">
        <f t="shared" si="4"/>
        <v>0.59697953345816479</v>
      </c>
      <c r="AP22" s="23">
        <f t="shared" si="4"/>
        <v>0.58848312725909524</v>
      </c>
      <c r="AQ22" s="23">
        <f t="shared" si="4"/>
        <v>0.58017411935412389</v>
      </c>
      <c r="AR22" s="23">
        <f t="shared" si="4"/>
        <v>0.57355562344173927</v>
      </c>
      <c r="AS22" s="23">
        <f t="shared" si="4"/>
        <v>0.56802116725754903</v>
      </c>
      <c r="AT22" s="23">
        <f t="shared" si="4"/>
        <v>0.56264605673063928</v>
      </c>
      <c r="AU22" s="23">
        <f t="shared" si="4"/>
        <v>0.55744340110788027</v>
      </c>
      <c r="AV22" s="23">
        <f t="shared" si="4"/>
        <v>0.55241285203252199</v>
      </c>
      <c r="AW22" s="23">
        <f t="shared" si="4"/>
        <v>0.54798182356928182</v>
      </c>
      <c r="AX22" s="23">
        <f t="shared" si="4"/>
        <v>0.54365958044094242</v>
      </c>
      <c r="AY22" s="23">
        <f t="shared" si="4"/>
        <v>0.53941038710330669</v>
      </c>
      <c r="AZ22" s="23">
        <f t="shared" si="4"/>
        <v>0.53602852605859219</v>
      </c>
      <c r="BA22" s="23">
        <f t="shared" si="4"/>
        <v>0.53182590213094993</v>
      </c>
    </row>
    <row r="23" spans="2:53" x14ac:dyDescent="0.35">
      <c r="B23" t="s">
        <v>126</v>
      </c>
      <c r="C23" s="23">
        <f t="shared" si="3"/>
        <v>0.722824033043166</v>
      </c>
      <c r="D23" s="23">
        <f t="shared" si="3"/>
        <v>0.76384257458498128</v>
      </c>
      <c r="E23" s="23">
        <f t="shared" si="3"/>
        <v>0.81033380740698802</v>
      </c>
      <c r="F23" s="23">
        <f t="shared" si="3"/>
        <v>0.86182336565058837</v>
      </c>
      <c r="G23" s="23">
        <f t="shared" si="3"/>
        <v>0.9230857008669211</v>
      </c>
      <c r="H23" s="52">
        <f t="shared" si="5"/>
        <v>1</v>
      </c>
      <c r="I23" s="23">
        <f t="shared" si="4"/>
        <v>1.0775086906655917</v>
      </c>
      <c r="J23" s="23">
        <f t="shared" si="4"/>
        <v>1.168530014515794</v>
      </c>
      <c r="K23" s="23">
        <f t="shared" si="4"/>
        <v>1.1785396103780172</v>
      </c>
      <c r="L23" s="23">
        <f t="shared" si="4"/>
        <v>1.1823276110839427</v>
      </c>
      <c r="M23" s="23">
        <f t="shared" si="4"/>
        <v>1.2376488627624607</v>
      </c>
      <c r="N23" s="23">
        <f t="shared" si="4"/>
        <v>1.3196212327735268</v>
      </c>
      <c r="O23" s="23">
        <f t="shared" si="4"/>
        <v>1.3660983157427131</v>
      </c>
      <c r="P23" s="23">
        <f t="shared" si="4"/>
        <v>1.403563510542347</v>
      </c>
      <c r="Q23" s="23">
        <f t="shared" si="4"/>
        <v>1.4041833730589353</v>
      </c>
      <c r="R23" s="23">
        <f t="shared" si="4"/>
        <v>1.4272446045118226</v>
      </c>
      <c r="S23" s="23">
        <f t="shared" si="4"/>
        <v>1.4425470743791993</v>
      </c>
      <c r="T23" s="23">
        <f t="shared" si="4"/>
        <v>1.4189648575214087</v>
      </c>
      <c r="U23" s="23">
        <f t="shared" si="4"/>
        <v>1.3767814282464224</v>
      </c>
      <c r="V23" s="23">
        <f t="shared" si="4"/>
        <v>1.4154955703692746</v>
      </c>
      <c r="W23" s="23">
        <f t="shared" si="4"/>
        <v>1.4100515370621303</v>
      </c>
      <c r="X23" s="23">
        <f t="shared" si="4"/>
        <v>1.4052495137796535</v>
      </c>
      <c r="Y23" s="23">
        <f t="shared" si="4"/>
        <v>1.4027074422102164</v>
      </c>
      <c r="Z23" s="23">
        <f t="shared" si="4"/>
        <v>1.403286361808374</v>
      </c>
      <c r="AA23" s="23">
        <f t="shared" si="4"/>
        <v>1.4041059915225882</v>
      </c>
      <c r="AB23" s="23">
        <f t="shared" si="4"/>
        <v>1.4053518347443859</v>
      </c>
      <c r="AC23" s="23">
        <f t="shared" si="4"/>
        <v>1.4065070359515308</v>
      </c>
      <c r="AD23" s="23">
        <f t="shared" si="4"/>
        <v>1.4079504494669515</v>
      </c>
      <c r="AE23" s="23">
        <f t="shared" si="4"/>
        <v>1.4093951973673224</v>
      </c>
      <c r="AF23" s="23">
        <f t="shared" si="4"/>
        <v>1.4108412796526437</v>
      </c>
      <c r="AG23" s="23">
        <f t="shared" si="4"/>
        <v>1.4122886963229158</v>
      </c>
      <c r="AH23" s="23">
        <f t="shared" si="4"/>
        <v>1.4137374473781377</v>
      </c>
      <c r="AI23" s="23">
        <f t="shared" si="4"/>
        <v>1.4153272516062378</v>
      </c>
      <c r="AJ23" s="23">
        <f t="shared" si="4"/>
        <v>1.4169177857493054</v>
      </c>
      <c r="AK23" s="23">
        <f t="shared" si="4"/>
        <v>1.4185090498073405</v>
      </c>
      <c r="AL23" s="23">
        <f t="shared" si="4"/>
        <v>1.4201452071927256</v>
      </c>
      <c r="AM23" s="23">
        <f t="shared" si="4"/>
        <v>1.4217813645781112</v>
      </c>
      <c r="AN23" s="23">
        <f t="shared" si="4"/>
        <v>1.4233118891096179</v>
      </c>
      <c r="AO23" s="23">
        <f t="shared" si="4"/>
        <v>1.4249480464950031</v>
      </c>
      <c r="AP23" s="23">
        <f t="shared" si="4"/>
        <v>1.4265842038803882</v>
      </c>
      <c r="AQ23" s="23">
        <f t="shared" si="4"/>
        <v>1.4282203612657738</v>
      </c>
      <c r="AR23" s="23">
        <f t="shared" si="4"/>
        <v>1.4298565186511594</v>
      </c>
      <c r="AS23" s="23">
        <f t="shared" si="4"/>
        <v>1.4314926760365447</v>
      </c>
      <c r="AT23" s="23">
        <f t="shared" si="4"/>
        <v>1.4331288334219303</v>
      </c>
      <c r="AU23" s="23">
        <f t="shared" si="4"/>
        <v>1.4346593711737712</v>
      </c>
      <c r="AV23" s="23">
        <f t="shared" si="4"/>
        <v>1.4362955285591568</v>
      </c>
      <c r="AW23" s="23">
        <f t="shared" si="4"/>
        <v>1.4379316859445421</v>
      </c>
      <c r="AX23" s="23">
        <f t="shared" si="4"/>
        <v>1.4395678433299273</v>
      </c>
      <c r="AY23" s="23">
        <f t="shared" si="4"/>
        <v>1.4412040007153128</v>
      </c>
      <c r="AZ23" s="23">
        <f t="shared" si="4"/>
        <v>1.4427345516853505</v>
      </c>
      <c r="BA23" s="23">
        <f t="shared" si="4"/>
        <v>1.4443707090707356</v>
      </c>
    </row>
    <row r="24" spans="2:53" x14ac:dyDescent="0.35">
      <c r="B24" t="s">
        <v>127</v>
      </c>
      <c r="C24" s="23">
        <f t="shared" si="3"/>
        <v>1.2833049670010306</v>
      </c>
      <c r="D24" s="23">
        <f t="shared" si="3"/>
        <v>1.1333453770741753</v>
      </c>
      <c r="E24" s="23">
        <f t="shared" si="3"/>
        <v>1.0913356269016989</v>
      </c>
      <c r="F24" s="23">
        <f t="shared" si="3"/>
        <v>1.0876862790887152</v>
      </c>
      <c r="G24" s="23">
        <f t="shared" si="3"/>
        <v>1.0992556499364881</v>
      </c>
      <c r="H24" s="52">
        <f t="shared" si="5"/>
        <v>1</v>
      </c>
      <c r="I24" s="23">
        <f t="shared" si="4"/>
        <v>1.017101304264276</v>
      </c>
      <c r="J24" s="23">
        <f t="shared" si="4"/>
        <v>0.85669399653044409</v>
      </c>
      <c r="K24" s="23">
        <f t="shared" si="4"/>
        <v>0.90857727321145632</v>
      </c>
      <c r="L24" s="23">
        <f t="shared" si="4"/>
        <v>0.7316481852600295</v>
      </c>
      <c r="M24" s="23">
        <f t="shared" si="4"/>
        <v>0.76318093099545803</v>
      </c>
      <c r="N24" s="23">
        <f t="shared" si="4"/>
        <v>0.79056794544104259</v>
      </c>
      <c r="O24" s="23">
        <f t="shared" si="4"/>
        <v>0.78159309660255238</v>
      </c>
      <c r="P24" s="23">
        <f t="shared" si="4"/>
        <v>0.72273029984920933</v>
      </c>
      <c r="Q24" s="23">
        <f t="shared" si="4"/>
        <v>0.65924102533603912</v>
      </c>
      <c r="R24" s="23">
        <f t="shared" si="4"/>
        <v>0.53408647478535631</v>
      </c>
      <c r="S24" s="23">
        <f t="shared" si="4"/>
        <v>0.49865521345034558</v>
      </c>
      <c r="T24" s="23">
        <f t="shared" si="4"/>
        <v>0.49749461063295486</v>
      </c>
      <c r="U24" s="23">
        <f t="shared" si="4"/>
        <v>0.49207762284828171</v>
      </c>
      <c r="V24" s="23">
        <f t="shared" si="4"/>
        <v>0.47829463909977377</v>
      </c>
      <c r="W24" s="23">
        <f t="shared" si="4"/>
        <v>0.47828012782638896</v>
      </c>
      <c r="X24" s="23">
        <f t="shared" si="4"/>
        <v>0.47828012782638896</v>
      </c>
      <c r="Y24" s="23">
        <f t="shared" si="4"/>
        <v>0.47828012782638896</v>
      </c>
      <c r="Z24" s="23">
        <f t="shared" si="4"/>
        <v>0.47828012782638896</v>
      </c>
      <c r="AA24" s="23">
        <f t="shared" si="4"/>
        <v>0.47828012782638896</v>
      </c>
      <c r="AB24" s="23">
        <f t="shared" si="4"/>
        <v>0.47828012782638896</v>
      </c>
      <c r="AC24" s="23">
        <f t="shared" si="4"/>
        <v>0.47828012782638896</v>
      </c>
      <c r="AD24" s="23">
        <f t="shared" si="4"/>
        <v>0.47828012782638896</v>
      </c>
      <c r="AE24" s="23">
        <f t="shared" si="4"/>
        <v>0.47828012782638896</v>
      </c>
      <c r="AF24" s="23">
        <f t="shared" si="4"/>
        <v>0.47828012782638896</v>
      </c>
      <c r="AG24" s="23">
        <f t="shared" si="4"/>
        <v>0.47828012782638896</v>
      </c>
      <c r="AH24" s="23">
        <f t="shared" si="4"/>
        <v>0.47828012782638896</v>
      </c>
      <c r="AI24" s="23">
        <f t="shared" si="4"/>
        <v>0.47828012782638896</v>
      </c>
      <c r="AJ24" s="23">
        <f t="shared" si="4"/>
        <v>0.47828012782638896</v>
      </c>
      <c r="AK24" s="23">
        <f t="shared" si="4"/>
        <v>0.47828012782638896</v>
      </c>
      <c r="AL24" s="23">
        <f t="shared" si="4"/>
        <v>0.47828012782638896</v>
      </c>
      <c r="AM24" s="23">
        <f t="shared" si="4"/>
        <v>0.47828012782638896</v>
      </c>
      <c r="AN24" s="23">
        <f t="shared" si="4"/>
        <v>0.47828012782638896</v>
      </c>
      <c r="AO24" s="23">
        <f t="shared" si="4"/>
        <v>0.47828012782638896</v>
      </c>
      <c r="AP24" s="23">
        <f t="shared" si="4"/>
        <v>0.47828012782638896</v>
      </c>
      <c r="AQ24" s="23">
        <f t="shared" si="4"/>
        <v>0.47828012782638896</v>
      </c>
      <c r="AR24" s="23">
        <f t="shared" si="4"/>
        <v>0.47828012782638896</v>
      </c>
      <c r="AS24" s="23">
        <f t="shared" si="4"/>
        <v>0.47828012782638896</v>
      </c>
      <c r="AT24" s="23">
        <f t="shared" si="4"/>
        <v>0.47828012782638896</v>
      </c>
      <c r="AU24" s="23">
        <f t="shared" si="4"/>
        <v>0.47828012782638896</v>
      </c>
      <c r="AV24" s="23">
        <f t="shared" si="4"/>
        <v>0.47828012782638896</v>
      </c>
      <c r="AW24" s="23">
        <f t="shared" si="4"/>
        <v>0.47828012782638896</v>
      </c>
      <c r="AX24" s="23">
        <f t="shared" si="4"/>
        <v>0.47828012782638896</v>
      </c>
      <c r="AY24" s="23">
        <f t="shared" si="4"/>
        <v>0.47828012782638896</v>
      </c>
      <c r="AZ24" s="23">
        <f t="shared" si="4"/>
        <v>0.47828012782638896</v>
      </c>
      <c r="BA24" s="23">
        <f t="shared" si="4"/>
        <v>0.47828012782638896</v>
      </c>
    </row>
    <row r="25" spans="2:53" x14ac:dyDescent="0.35">
      <c r="B25" t="s">
        <v>128</v>
      </c>
      <c r="C25" s="23">
        <f t="shared" si="3"/>
        <v>1.0695785932412267</v>
      </c>
      <c r="D25" s="23">
        <f t="shared" si="3"/>
        <v>0.98288065895871202</v>
      </c>
      <c r="E25" s="23">
        <f t="shared" si="3"/>
        <v>1.0261372656149534</v>
      </c>
      <c r="F25" s="23">
        <f t="shared" si="3"/>
        <v>1.0409760547873033</v>
      </c>
      <c r="G25" s="23">
        <f t="shared" si="3"/>
        <v>0.99955129063230308</v>
      </c>
      <c r="H25" s="52">
        <f t="shared" si="5"/>
        <v>1</v>
      </c>
      <c r="I25" s="23">
        <f t="shared" ref="I25:BA27" si="6">I13/$H13</f>
        <v>1.0647404145395079</v>
      </c>
      <c r="J25" s="23">
        <f t="shared" si="6"/>
        <v>1.0794706025145464</v>
      </c>
      <c r="K25" s="23">
        <f t="shared" si="6"/>
        <v>0.93776675841875912</v>
      </c>
      <c r="L25" s="23">
        <f t="shared" si="6"/>
        <v>0.9490811668387279</v>
      </c>
      <c r="M25" s="23">
        <f t="shared" si="6"/>
        <v>1.0314927680664578</v>
      </c>
      <c r="N25" s="23">
        <f t="shared" si="6"/>
        <v>0.99286347996675217</v>
      </c>
      <c r="O25" s="23">
        <f t="shared" si="6"/>
        <v>0.9481210079831498</v>
      </c>
      <c r="P25" s="23">
        <f t="shared" si="6"/>
        <v>0.95325198714320014</v>
      </c>
      <c r="Q25" s="23">
        <f t="shared" si="6"/>
        <v>0.84149885054691009</v>
      </c>
      <c r="R25" s="23">
        <f t="shared" si="6"/>
        <v>0.8434966451239887</v>
      </c>
      <c r="S25" s="23">
        <f t="shared" si="6"/>
        <v>0.80037244235889804</v>
      </c>
      <c r="T25" s="23">
        <f t="shared" si="6"/>
        <v>0.81554584174942879</v>
      </c>
      <c r="U25" s="23">
        <f t="shared" si="6"/>
        <v>0.81440466741445416</v>
      </c>
      <c r="V25" s="23">
        <f t="shared" si="6"/>
        <v>0.79463213574271407</v>
      </c>
      <c r="W25" s="23">
        <f t="shared" si="6"/>
        <v>0.78768291008703117</v>
      </c>
      <c r="X25" s="23">
        <f t="shared" si="6"/>
        <v>0.78116444495808601</v>
      </c>
      <c r="Y25" s="23">
        <f t="shared" si="6"/>
        <v>0.77456964113321292</v>
      </c>
      <c r="Z25" s="23">
        <f t="shared" si="6"/>
        <v>0.76798264561218021</v>
      </c>
      <c r="AA25" s="23">
        <f t="shared" si="6"/>
        <v>0.76176027706245497</v>
      </c>
      <c r="AB25" s="23">
        <f t="shared" si="6"/>
        <v>0.7554546935661951</v>
      </c>
      <c r="AC25" s="23">
        <f t="shared" si="6"/>
        <v>0.74910717685041872</v>
      </c>
      <c r="AD25" s="23">
        <f t="shared" si="6"/>
        <v>0.74271772691512516</v>
      </c>
      <c r="AE25" s="23">
        <f t="shared" si="6"/>
        <v>0.73628634376031465</v>
      </c>
      <c r="AF25" s="23">
        <f t="shared" si="6"/>
        <v>0.7298130273859873</v>
      </c>
      <c r="AG25" s="23">
        <f t="shared" si="6"/>
        <v>0.72329777779214288</v>
      </c>
      <c r="AH25" s="23">
        <f t="shared" si="6"/>
        <v>0.71674059497878162</v>
      </c>
      <c r="AI25" s="23">
        <f t="shared" si="6"/>
        <v>0.71014147894590351</v>
      </c>
      <c r="AJ25" s="23">
        <f t="shared" si="6"/>
        <v>0.70350042969350834</v>
      </c>
      <c r="AK25" s="23">
        <f t="shared" si="6"/>
        <v>0.69681744722159633</v>
      </c>
      <c r="AL25" s="23">
        <f t="shared" si="6"/>
        <v>0.69009253153016736</v>
      </c>
      <c r="AM25" s="23">
        <f t="shared" si="6"/>
        <v>0.68332568261922144</v>
      </c>
      <c r="AN25" s="23">
        <f t="shared" si="6"/>
        <v>0.67648282749130106</v>
      </c>
      <c r="AO25" s="23">
        <f t="shared" si="6"/>
        <v>0.66963270592512758</v>
      </c>
      <c r="AP25" s="23">
        <f t="shared" si="6"/>
        <v>0.66274066165604395</v>
      </c>
      <c r="AQ25" s="23">
        <f t="shared" si="6"/>
        <v>0.6558066946840504</v>
      </c>
      <c r="AR25" s="23">
        <f t="shared" si="6"/>
        <v>0.64949995928285553</v>
      </c>
      <c r="AS25" s="23">
        <f t="shared" si="6"/>
        <v>0.64314592172816398</v>
      </c>
      <c r="AT25" s="23">
        <f t="shared" si="6"/>
        <v>0.63674458201997586</v>
      </c>
      <c r="AU25" s="23">
        <f t="shared" si="6"/>
        <v>0.63026624387289432</v>
      </c>
      <c r="AV25" s="23">
        <f t="shared" si="6"/>
        <v>0.62377096727177694</v>
      </c>
      <c r="AW25" s="23">
        <f t="shared" si="6"/>
        <v>0.61722839903399063</v>
      </c>
      <c r="AX25" s="23">
        <f t="shared" si="6"/>
        <v>0.61063853915953537</v>
      </c>
      <c r="AY25" s="23">
        <f t="shared" si="6"/>
        <v>0.60400138764841127</v>
      </c>
      <c r="AZ25" s="23">
        <f t="shared" si="6"/>
        <v>0.59729068990272371</v>
      </c>
      <c r="BA25" s="23">
        <f t="shared" si="6"/>
        <v>0.59055967513157714</v>
      </c>
    </row>
    <row r="26" spans="2:53" x14ac:dyDescent="0.35">
      <c r="B26" t="s">
        <v>129</v>
      </c>
      <c r="C26" s="23">
        <f t="shared" si="3"/>
        <v>1.2443167382704377</v>
      </c>
      <c r="D26" s="23">
        <f t="shared" si="3"/>
        <v>1.2198782184997417</v>
      </c>
      <c r="E26" s="23">
        <f t="shared" si="3"/>
        <v>1.0589864425943041</v>
      </c>
      <c r="F26" s="23">
        <f t="shared" si="3"/>
        <v>1.0708802623053846</v>
      </c>
      <c r="G26" s="23">
        <f t="shared" si="3"/>
        <v>1.0882641885951843</v>
      </c>
      <c r="H26" s="52">
        <f t="shared" si="5"/>
        <v>1</v>
      </c>
      <c r="I26" s="23">
        <f t="shared" si="6"/>
        <v>0.93392922307276793</v>
      </c>
      <c r="J26" s="23">
        <f t="shared" si="6"/>
        <v>0.87301212775612236</v>
      </c>
      <c r="K26" s="23">
        <f t="shared" si="6"/>
        <v>0.85402957262768331</v>
      </c>
      <c r="L26" s="23">
        <f t="shared" si="6"/>
        <v>0.78367031896983275</v>
      </c>
      <c r="M26" s="23">
        <f t="shared" si="6"/>
        <v>0.75994293664367885</v>
      </c>
      <c r="N26" s="23">
        <f t="shared" si="6"/>
        <v>0.84501986369086091</v>
      </c>
      <c r="O26" s="23">
        <f t="shared" si="6"/>
        <v>0.70588355435611616</v>
      </c>
      <c r="P26" s="23">
        <f t="shared" si="6"/>
        <v>0.60510958864329734</v>
      </c>
      <c r="Q26" s="23">
        <f t="shared" si="6"/>
        <v>0.60923114020788272</v>
      </c>
      <c r="R26" s="23">
        <f t="shared" si="6"/>
        <v>0.60089343217381896</v>
      </c>
      <c r="S26" s="23">
        <f t="shared" si="6"/>
        <v>0.61095493000817669</v>
      </c>
      <c r="T26" s="23">
        <f t="shared" si="6"/>
        <v>0.63651773468379647</v>
      </c>
      <c r="U26" s="23">
        <f t="shared" si="6"/>
        <v>0.70655173453118358</v>
      </c>
      <c r="V26" s="23">
        <f t="shared" si="6"/>
        <v>0.69560309173555512</v>
      </c>
      <c r="W26" s="23">
        <f t="shared" si="6"/>
        <v>0.71510598215804733</v>
      </c>
      <c r="X26" s="23">
        <f t="shared" si="6"/>
        <v>0.73135839084345755</v>
      </c>
      <c r="Y26" s="23">
        <f t="shared" si="6"/>
        <v>0.74761079952886766</v>
      </c>
      <c r="Z26" s="23">
        <f t="shared" si="6"/>
        <v>0.76711368995135987</v>
      </c>
      <c r="AA26" s="23">
        <f t="shared" si="6"/>
        <v>0.78336609863676998</v>
      </c>
      <c r="AB26" s="23">
        <f t="shared" si="6"/>
        <v>0.79961850732218021</v>
      </c>
      <c r="AC26" s="23">
        <f t="shared" si="6"/>
        <v>0.81912139774467241</v>
      </c>
      <c r="AD26" s="23">
        <f t="shared" si="6"/>
        <v>0.83537380643008263</v>
      </c>
      <c r="AE26" s="23">
        <f t="shared" si="6"/>
        <v>0.85162621511549275</v>
      </c>
      <c r="AF26" s="23">
        <f t="shared" si="6"/>
        <v>0.87112910553798495</v>
      </c>
      <c r="AG26" s="23">
        <f t="shared" si="6"/>
        <v>0.88738151422339517</v>
      </c>
      <c r="AH26" s="23">
        <f t="shared" si="6"/>
        <v>0.90688440464588738</v>
      </c>
      <c r="AI26" s="23">
        <f t="shared" si="6"/>
        <v>0.92313681333129738</v>
      </c>
      <c r="AJ26" s="23">
        <f t="shared" si="6"/>
        <v>0.9393892220167076</v>
      </c>
      <c r="AK26" s="23">
        <f t="shared" si="6"/>
        <v>0.95889211243919981</v>
      </c>
      <c r="AL26" s="23">
        <f t="shared" si="6"/>
        <v>0.97514452112460992</v>
      </c>
      <c r="AM26" s="23">
        <f t="shared" si="6"/>
        <v>0.99139692981002014</v>
      </c>
      <c r="AN26" s="23">
        <f t="shared" si="6"/>
        <v>1.0108998202325123</v>
      </c>
      <c r="AO26" s="23">
        <f t="shared" si="6"/>
        <v>1.0271522289179225</v>
      </c>
      <c r="AP26" s="23">
        <f t="shared" si="6"/>
        <v>1.0466551193404148</v>
      </c>
      <c r="AQ26" s="23">
        <f t="shared" si="6"/>
        <v>1.0629075280258249</v>
      </c>
      <c r="AR26" s="23">
        <f t="shared" si="6"/>
        <v>1.0791599367112352</v>
      </c>
      <c r="AS26" s="23">
        <f t="shared" si="6"/>
        <v>1.0986628271337273</v>
      </c>
      <c r="AT26" s="23">
        <f t="shared" si="6"/>
        <v>1.1149152358191374</v>
      </c>
      <c r="AU26" s="23">
        <f t="shared" si="6"/>
        <v>1.1311676445045475</v>
      </c>
      <c r="AV26" s="23">
        <f t="shared" si="6"/>
        <v>1.1506705349270396</v>
      </c>
      <c r="AW26" s="23">
        <f t="shared" si="6"/>
        <v>1.16692294361245</v>
      </c>
      <c r="AX26" s="23">
        <f t="shared" si="6"/>
        <v>1.1831753522978601</v>
      </c>
      <c r="AY26" s="23">
        <f t="shared" si="6"/>
        <v>1.2026782427203524</v>
      </c>
      <c r="AZ26" s="23">
        <f t="shared" si="6"/>
        <v>1.2189306514057625</v>
      </c>
      <c r="BA26" s="23">
        <f t="shared" si="6"/>
        <v>1.2384335418282548</v>
      </c>
    </row>
    <row r="27" spans="2:53" x14ac:dyDescent="0.35">
      <c r="B27" s="1" t="s">
        <v>130</v>
      </c>
      <c r="C27" s="45">
        <f t="shared" si="3"/>
        <v>0.94213455211569319</v>
      </c>
      <c r="D27" s="45">
        <f t="shared" si="3"/>
        <v>0.94944174325604358</v>
      </c>
      <c r="E27" s="45">
        <f t="shared" si="3"/>
        <v>0.96323915121882508</v>
      </c>
      <c r="F27" s="45">
        <f t="shared" si="3"/>
        <v>0.97724900753119925</v>
      </c>
      <c r="G27" s="45">
        <f t="shared" si="3"/>
        <v>1.0022312609479329</v>
      </c>
      <c r="H27" s="37">
        <f t="shared" si="5"/>
        <v>1</v>
      </c>
      <c r="I27" s="45">
        <f t="shared" si="6"/>
        <v>1.0125458712886048</v>
      </c>
      <c r="J27" s="45">
        <f t="shared" si="6"/>
        <v>1.039129927328851</v>
      </c>
      <c r="K27" s="45">
        <f t="shared" si="6"/>
        <v>0.99071055583712986</v>
      </c>
      <c r="L27" s="45">
        <f t="shared" si="6"/>
        <v>0.93845874500116655</v>
      </c>
      <c r="M27" s="45">
        <f t="shared" si="6"/>
        <v>0.97481622518119249</v>
      </c>
      <c r="N27" s="45">
        <f t="shared" si="6"/>
        <v>0.9567134943333766</v>
      </c>
      <c r="O27" s="45">
        <f t="shared" si="6"/>
        <v>0.94110572026564498</v>
      </c>
      <c r="P27" s="45">
        <f t="shared" si="6"/>
        <v>0.94134011796899897</v>
      </c>
      <c r="Q27" s="45">
        <f t="shared" si="6"/>
        <v>0.85542981146456687</v>
      </c>
      <c r="R27" s="45">
        <f t="shared" si="6"/>
        <v>0.84677524532905468</v>
      </c>
      <c r="S27" s="45">
        <f t="shared" si="6"/>
        <v>0.93788444604839005</v>
      </c>
      <c r="T27" s="45">
        <f t="shared" si="6"/>
        <v>0.89196265718005252</v>
      </c>
      <c r="U27" s="45">
        <f t="shared" si="6"/>
        <v>0.9065638894566298</v>
      </c>
      <c r="V27" s="45">
        <f t="shared" si="6"/>
        <v>0.86434708434310747</v>
      </c>
      <c r="W27" s="45">
        <f t="shared" si="6"/>
        <v>0.86391313747349718</v>
      </c>
      <c r="X27" s="45">
        <f t="shared" si="6"/>
        <v>0.8163352818474392</v>
      </c>
      <c r="Y27" s="45">
        <f t="shared" si="6"/>
        <v>0.79682630192372583</v>
      </c>
      <c r="Z27" s="45">
        <f t="shared" si="6"/>
        <v>0.77622614056638628</v>
      </c>
      <c r="AA27" s="45">
        <f t="shared" si="6"/>
        <v>0.75514172413800229</v>
      </c>
      <c r="AB27" s="45">
        <f t="shared" si="6"/>
        <v>0.73292007523139502</v>
      </c>
      <c r="AC27" s="45">
        <f t="shared" si="6"/>
        <v>0.70994485613622882</v>
      </c>
      <c r="AD27" s="45">
        <f t="shared" si="6"/>
        <v>0.68754524674283013</v>
      </c>
      <c r="AE27" s="45">
        <f t="shared" si="6"/>
        <v>0.66449869120614835</v>
      </c>
      <c r="AF27" s="45">
        <f t="shared" si="6"/>
        <v>0.64100796500872825</v>
      </c>
      <c r="AG27" s="45">
        <f t="shared" si="6"/>
        <v>0.63037010981173114</v>
      </c>
      <c r="AH27" s="45">
        <f t="shared" si="6"/>
        <v>0.61607757249095341</v>
      </c>
      <c r="AI27" s="45">
        <f t="shared" si="6"/>
        <v>0.6027623095532989</v>
      </c>
      <c r="AJ27" s="45">
        <f t="shared" si="6"/>
        <v>0.59031789164848947</v>
      </c>
      <c r="AK27" s="45">
        <f t="shared" si="6"/>
        <v>0.5778417328446529</v>
      </c>
      <c r="AL27" s="45">
        <f t="shared" si="6"/>
        <v>0.56559949035991575</v>
      </c>
      <c r="AM27" s="45">
        <f t="shared" si="6"/>
        <v>0.55450388322396793</v>
      </c>
      <c r="AN27" s="45">
        <f t="shared" si="6"/>
        <v>0.54374574565702571</v>
      </c>
      <c r="AO27" s="45">
        <f t="shared" si="6"/>
        <v>0.53315330952038675</v>
      </c>
      <c r="AP27" s="45">
        <f t="shared" si="6"/>
        <v>0.5228841892543874</v>
      </c>
      <c r="AQ27" s="45">
        <f t="shared" si="6"/>
        <v>0.5127667617964099</v>
      </c>
      <c r="AR27" s="45">
        <f t="shared" si="6"/>
        <v>0.50195010317398447</v>
      </c>
      <c r="AS27" s="45">
        <f t="shared" si="6"/>
        <v>0.49189471219878661</v>
      </c>
      <c r="AT27" s="45">
        <f t="shared" si="6"/>
        <v>0.48189968237309716</v>
      </c>
      <c r="AU27" s="45">
        <f t="shared" si="6"/>
        <v>0.47203588823024112</v>
      </c>
      <c r="AV27" s="45">
        <f t="shared" si="6"/>
        <v>0.46248481351323834</v>
      </c>
      <c r="AW27" s="45">
        <f t="shared" si="6"/>
        <v>0.45357990221298655</v>
      </c>
      <c r="AX27" s="45">
        <f t="shared" si="6"/>
        <v>0.44472740703584074</v>
      </c>
      <c r="AY27" s="45">
        <f t="shared" si="6"/>
        <v>0.43598358994809761</v>
      </c>
      <c r="AZ27" s="45">
        <f t="shared" si="6"/>
        <v>0.42746979513465694</v>
      </c>
      <c r="BA27" s="45">
        <f t="shared" si="6"/>
        <v>0.41870107296563119</v>
      </c>
    </row>
    <row r="28" spans="2:53" x14ac:dyDescent="0.35">
      <c r="C28" s="54">
        <f>-1+C27</f>
        <v>-5.7865447884306809E-2</v>
      </c>
      <c r="H28" s="54">
        <f>-1+H27</f>
        <v>0</v>
      </c>
      <c r="M28" s="54">
        <f>-1+M27</f>
        <v>-2.5183774818807514E-2</v>
      </c>
      <c r="R28" s="54">
        <f>-1+R27</f>
        <v>-0.15322475467094532</v>
      </c>
      <c r="W28" s="54">
        <f>-1+W27</f>
        <v>-0.13608686252650282</v>
      </c>
      <c r="AB28" s="54">
        <f>-1+AB27</f>
        <v>-0.26707992476860498</v>
      </c>
      <c r="AG28" s="54">
        <f>-1+AG27</f>
        <v>-0.36962989018826886</v>
      </c>
      <c r="AL28" s="54">
        <f>-1+AL27</f>
        <v>-0.43440050964008425</v>
      </c>
      <c r="AQ28" s="54">
        <f>-1+AQ27</f>
        <v>-0.4872332382035901</v>
      </c>
      <c r="AV28" s="54">
        <f>-1+AV27</f>
        <v>-0.53751518648676166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B8030EA63AB04CA70410822DEE1E7B" ma:contentTypeVersion="13" ma:contentTypeDescription="Create a new document." ma:contentTypeScope="" ma:versionID="5d055d75479fc5b090d4a0d9f09e1701">
  <xsd:schema xmlns:xsd="http://www.w3.org/2001/XMLSchema" xmlns:xs="http://www.w3.org/2001/XMLSchema" xmlns:p="http://schemas.microsoft.com/office/2006/metadata/properties" xmlns:ns3="499f8147-ae11-46c2-b4ae-9280c4a20b3c" xmlns:ns4="d0184d6f-08d5-4802-a773-56e7505e3dd7" targetNamespace="http://schemas.microsoft.com/office/2006/metadata/properties" ma:root="true" ma:fieldsID="565a2298fd4651816e3947eabdc4f3fd" ns3:_="" ns4:_="">
    <xsd:import namespace="499f8147-ae11-46c2-b4ae-9280c4a20b3c"/>
    <xsd:import namespace="d0184d6f-08d5-4802-a773-56e7505e3dd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f8147-ae11-46c2-b4ae-9280c4a20b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84d6f-08d5-4802-a773-56e7505e3dd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779BF7-2D44-4F10-8C0B-47DFDB1A04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9f8147-ae11-46c2-b4ae-9280c4a20b3c"/>
    <ds:schemaRef ds:uri="d0184d6f-08d5-4802-a773-56e7505e3d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3D27B1-DC56-454E-AC25-9938748F695E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499f8147-ae11-46c2-b4ae-9280c4a20b3c"/>
    <ds:schemaRef ds:uri="http://schemas.openxmlformats.org/package/2006/metadata/core-properties"/>
    <ds:schemaRef ds:uri="http://schemas.microsoft.com/office/infopath/2007/PartnerControls"/>
    <ds:schemaRef ds:uri="d0184d6f-08d5-4802-a773-56e7505e3dd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A8EECB-DC24-476C-8FD2-29D3FE2A3D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5</vt:i4>
      </vt:variant>
    </vt:vector>
  </HeadingPairs>
  <TitlesOfParts>
    <vt:vector size="8" baseType="lpstr">
      <vt:lpstr>summary</vt:lpstr>
      <vt:lpstr>CO2-luvut</vt:lpstr>
      <vt:lpstr>2000-2050</vt:lpstr>
      <vt:lpstr>henkilöautot</vt:lpstr>
      <vt:lpstr>henkilöautot (2)</vt:lpstr>
      <vt:lpstr>CO2-graafi</vt:lpstr>
      <vt:lpstr>Kotimaan lentoliikenne</vt:lpstr>
      <vt:lpstr>CO2-koko liikenne</vt:lpstr>
    </vt:vector>
  </TitlesOfParts>
  <Company>VTT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Laurikko Juhani</dc:creator>
  <cp:lastModifiedBy>Laurikko Juhani</cp:lastModifiedBy>
  <dcterms:created xsi:type="dcterms:W3CDTF">2020-03-18T07:57:15Z</dcterms:created>
  <dcterms:modified xsi:type="dcterms:W3CDTF">2021-03-26T07:37:46Z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0x01010065B8030EA63AB04CA70410822DEE1E7B</vt:lpwstr>
  </property>
</Properties>
</file>