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20730" windowHeight="11760"/>
  </bookViews>
  <sheets>
    <sheet name="YHT" sheetId="1" r:id="rId1"/>
    <sheet name="ESAVI" sheetId="4" r:id="rId2"/>
    <sheet name="LSAVI" sheetId="5" r:id="rId3"/>
    <sheet name="LSSAVI" sheetId="6" r:id="rId4"/>
    <sheet name="ISAVI" sheetId="7" r:id="rId5"/>
    <sheet name="PSAVI" sheetId="10" r:id="rId6"/>
    <sheet name="LAAVI" sheetId="9" r:id="rId7"/>
  </sheets>
  <definedNames>
    <definedName name="_xlnm.Print_Area" localSheetId="3">LSSAVI!$A$1:$W$55</definedName>
  </definedNames>
  <calcPr calcId="125725"/>
</workbook>
</file>

<file path=xl/calcChain.xml><?xml version="1.0" encoding="utf-8"?>
<calcChain xmlns="http://schemas.openxmlformats.org/spreadsheetml/2006/main">
  <c r="I52" i="1"/>
  <c r="J52"/>
  <c r="K52"/>
  <c r="D52"/>
  <c r="E52"/>
  <c r="F52"/>
  <c r="C52"/>
  <c r="G52" s="1"/>
  <c r="B52"/>
  <c r="R52" s="1"/>
  <c r="I48"/>
  <c r="J48"/>
  <c r="K48"/>
  <c r="H48"/>
  <c r="L48" s="1"/>
  <c r="D48"/>
  <c r="E48"/>
  <c r="F48"/>
  <c r="C48"/>
  <c r="G48" s="1"/>
  <c r="I44"/>
  <c r="J44"/>
  <c r="K44"/>
  <c r="H44"/>
  <c r="L44" s="1"/>
  <c r="D44"/>
  <c r="E44"/>
  <c r="F44"/>
  <c r="C44"/>
  <c r="G44" s="1"/>
  <c r="I40"/>
  <c r="J40"/>
  <c r="K40"/>
  <c r="H40"/>
  <c r="L40" s="1"/>
  <c r="D40"/>
  <c r="E40"/>
  <c r="F40"/>
  <c r="C40"/>
  <c r="G40" s="1"/>
  <c r="I36"/>
  <c r="J36"/>
  <c r="K36"/>
  <c r="H36"/>
  <c r="L36" s="1"/>
  <c r="D36"/>
  <c r="E36"/>
  <c r="F36"/>
  <c r="C36"/>
  <c r="G36" s="1"/>
  <c r="R32"/>
  <c r="S32" s="1"/>
  <c r="T32" s="1"/>
  <c r="U32" s="1"/>
  <c r="V32" s="1"/>
  <c r="I32"/>
  <c r="J32"/>
  <c r="K32"/>
  <c r="H32"/>
  <c r="L32" s="1"/>
  <c r="D32"/>
  <c r="E32"/>
  <c r="F32"/>
  <c r="C32"/>
  <c r="G32" s="1"/>
  <c r="I28"/>
  <c r="J28"/>
  <c r="K28"/>
  <c r="H28"/>
  <c r="L28" s="1"/>
  <c r="C28"/>
  <c r="G28" s="1"/>
  <c r="D28"/>
  <c r="E28"/>
  <c r="F28"/>
  <c r="I24"/>
  <c r="J24"/>
  <c r="K24"/>
  <c r="C24"/>
  <c r="D24"/>
  <c r="E24"/>
  <c r="F24"/>
  <c r="G24" s="1"/>
  <c r="R20"/>
  <c r="S20" s="1"/>
  <c r="T20" s="1"/>
  <c r="U20" s="1"/>
  <c r="V20" s="1"/>
  <c r="I20"/>
  <c r="J20"/>
  <c r="K20"/>
  <c r="H20"/>
  <c r="L20" s="1"/>
  <c r="C20"/>
  <c r="D20"/>
  <c r="G20" s="1"/>
  <c r="E20"/>
  <c r="F20"/>
  <c r="B48"/>
  <c r="R48" s="1"/>
  <c r="S48" s="1"/>
  <c r="T48" s="1"/>
  <c r="U48" s="1"/>
  <c r="V48" s="1"/>
  <c r="B44"/>
  <c r="R44" s="1"/>
  <c r="S44" s="1"/>
  <c r="T44" s="1"/>
  <c r="U44" s="1"/>
  <c r="V44" s="1"/>
  <c r="B40"/>
  <c r="R40" s="1"/>
  <c r="S40" s="1"/>
  <c r="T40" s="1"/>
  <c r="U40" s="1"/>
  <c r="V40" s="1"/>
  <c r="B36"/>
  <c r="R36" s="1"/>
  <c r="S36" s="1"/>
  <c r="T36" s="1"/>
  <c r="U36" s="1"/>
  <c r="V36" s="1"/>
  <c r="B32"/>
  <c r="B28"/>
  <c r="R28" s="1"/>
  <c r="S28" s="1"/>
  <c r="T28" s="1"/>
  <c r="U28" s="1"/>
  <c r="V28" s="1"/>
  <c r="B24"/>
  <c r="R24" s="1"/>
  <c r="B20"/>
  <c r="R16"/>
  <c r="S16" s="1"/>
  <c r="T16" s="1"/>
  <c r="U16" s="1"/>
  <c r="V16" s="1"/>
  <c r="I16"/>
  <c r="J16"/>
  <c r="K16"/>
  <c r="H16"/>
  <c r="L16" s="1"/>
  <c r="F16"/>
  <c r="E16"/>
  <c r="D16"/>
  <c r="C16"/>
  <c r="G16" s="1"/>
  <c r="B16"/>
  <c r="P55" i="10"/>
  <c r="P52" s="1"/>
  <c r="O55"/>
  <c r="N55"/>
  <c r="M55"/>
  <c r="Q55" s="1"/>
  <c r="K55"/>
  <c r="J55"/>
  <c r="I55"/>
  <c r="H55"/>
  <c r="H52" s="1"/>
  <c r="F55"/>
  <c r="E55"/>
  <c r="D55"/>
  <c r="D52" s="1"/>
  <c r="C55"/>
  <c r="G55" s="1"/>
  <c r="B55"/>
  <c r="R55" s="1"/>
  <c r="S55" s="1"/>
  <c r="T55" s="1"/>
  <c r="U55" s="1"/>
  <c r="V55" s="1"/>
  <c r="W55" s="1"/>
  <c r="A55"/>
  <c r="P54"/>
  <c r="O54"/>
  <c r="O52" s="1"/>
  <c r="N54"/>
  <c r="M54"/>
  <c r="Q54" s="1"/>
  <c r="K54"/>
  <c r="K52" s="1"/>
  <c r="J54"/>
  <c r="I54"/>
  <c r="H54"/>
  <c r="L54" s="1"/>
  <c r="F54"/>
  <c r="E54"/>
  <c r="D54"/>
  <c r="C54"/>
  <c r="C52" s="1"/>
  <c r="B54"/>
  <c r="R54" s="1"/>
  <c r="S54" s="1"/>
  <c r="T54" s="1"/>
  <c r="U54" s="1"/>
  <c r="V54" s="1"/>
  <c r="W54" s="1"/>
  <c r="A54"/>
  <c r="P53"/>
  <c r="O53"/>
  <c r="N53"/>
  <c r="N52" s="1"/>
  <c r="M53"/>
  <c r="Q53" s="1"/>
  <c r="Q52" s="1"/>
  <c r="K53"/>
  <c r="J53"/>
  <c r="J52" s="1"/>
  <c r="I53"/>
  <c r="H53"/>
  <c r="L53" s="1"/>
  <c r="F53"/>
  <c r="F52" s="1"/>
  <c r="E53"/>
  <c r="D53"/>
  <c r="C53"/>
  <c r="G53" s="1"/>
  <c r="B53"/>
  <c r="B52" s="1"/>
  <c r="A53"/>
  <c r="M52"/>
  <c r="I52"/>
  <c r="E52"/>
  <c r="S51"/>
  <c r="T51" s="1"/>
  <c r="U51" s="1"/>
  <c r="V51" s="1"/>
  <c r="W51" s="1"/>
  <c r="R51"/>
  <c r="Q51"/>
  <c r="L51"/>
  <c r="G51"/>
  <c r="A51"/>
  <c r="U50"/>
  <c r="V50" s="1"/>
  <c r="W50" s="1"/>
  <c r="T50"/>
  <c r="S50"/>
  <c r="R50"/>
  <c r="Q50"/>
  <c r="L50"/>
  <c r="G50"/>
  <c r="A50"/>
  <c r="S49"/>
  <c r="T49" s="1"/>
  <c r="R49"/>
  <c r="R48" s="1"/>
  <c r="Q49"/>
  <c r="L49"/>
  <c r="G49"/>
  <c r="G48" s="1"/>
  <c r="A49"/>
  <c r="Q48"/>
  <c r="P48"/>
  <c r="O48"/>
  <c r="N48"/>
  <c r="M48"/>
  <c r="L48"/>
  <c r="K48"/>
  <c r="J48"/>
  <c r="I48"/>
  <c r="H48"/>
  <c r="F48"/>
  <c r="E48"/>
  <c r="D48"/>
  <c r="C48"/>
  <c r="B48"/>
  <c r="S47"/>
  <c r="T47" s="1"/>
  <c r="U47" s="1"/>
  <c r="V47" s="1"/>
  <c r="W47" s="1"/>
  <c r="R47"/>
  <c r="Q47"/>
  <c r="L47"/>
  <c r="G47"/>
  <c r="A47"/>
  <c r="U46"/>
  <c r="V46" s="1"/>
  <c r="W46" s="1"/>
  <c r="T46"/>
  <c r="S46"/>
  <c r="R46"/>
  <c r="Q46"/>
  <c r="L46"/>
  <c r="G46"/>
  <c r="A46"/>
  <c r="S45"/>
  <c r="T45" s="1"/>
  <c r="R45"/>
  <c r="R44" s="1"/>
  <c r="Q45"/>
  <c r="L45"/>
  <c r="G45"/>
  <c r="G44" s="1"/>
  <c r="A45"/>
  <c r="Q44"/>
  <c r="P44"/>
  <c r="O44"/>
  <c r="N44"/>
  <c r="M44"/>
  <c r="L44"/>
  <c r="K44"/>
  <c r="J44"/>
  <c r="I44"/>
  <c r="H44"/>
  <c r="F44"/>
  <c r="E44"/>
  <c r="D44"/>
  <c r="C44"/>
  <c r="B44"/>
  <c r="S43"/>
  <c r="T43" s="1"/>
  <c r="U43" s="1"/>
  <c r="V43" s="1"/>
  <c r="W43" s="1"/>
  <c r="R43"/>
  <c r="Q43"/>
  <c r="L43"/>
  <c r="G43"/>
  <c r="A43"/>
  <c r="U42"/>
  <c r="V42" s="1"/>
  <c r="W42" s="1"/>
  <c r="T42"/>
  <c r="S42"/>
  <c r="R42"/>
  <c r="Q42"/>
  <c r="L42"/>
  <c r="G42"/>
  <c r="A42"/>
  <c r="S41"/>
  <c r="T41" s="1"/>
  <c r="R41"/>
  <c r="R40" s="1"/>
  <c r="Q41"/>
  <c r="L41"/>
  <c r="G41"/>
  <c r="G40" s="1"/>
  <c r="A41"/>
  <c r="Q40"/>
  <c r="P40"/>
  <c r="O40"/>
  <c r="N40"/>
  <c r="M40"/>
  <c r="L40"/>
  <c r="K40"/>
  <c r="J40"/>
  <c r="I40"/>
  <c r="H40"/>
  <c r="F40"/>
  <c r="E40"/>
  <c r="D40"/>
  <c r="C40"/>
  <c r="B40"/>
  <c r="S39"/>
  <c r="T39" s="1"/>
  <c r="U39" s="1"/>
  <c r="V39" s="1"/>
  <c r="W39" s="1"/>
  <c r="R39"/>
  <c r="Q39"/>
  <c r="L39"/>
  <c r="G39"/>
  <c r="A39"/>
  <c r="U38"/>
  <c r="V38" s="1"/>
  <c r="W38" s="1"/>
  <c r="T38"/>
  <c r="S38"/>
  <c r="R38"/>
  <c r="Q38"/>
  <c r="L38"/>
  <c r="G38"/>
  <c r="A38"/>
  <c r="S37"/>
  <c r="T37" s="1"/>
  <c r="R37"/>
  <c r="R36" s="1"/>
  <c r="Q37"/>
  <c r="L37"/>
  <c r="G37"/>
  <c r="G36" s="1"/>
  <c r="A37"/>
  <c r="Q36"/>
  <c r="P36"/>
  <c r="O36"/>
  <c r="N36"/>
  <c r="M36"/>
  <c r="L36"/>
  <c r="K36"/>
  <c r="J36"/>
  <c r="I36"/>
  <c r="H36"/>
  <c r="F36"/>
  <c r="E36"/>
  <c r="D36"/>
  <c r="C36"/>
  <c r="B36"/>
  <c r="S35"/>
  <c r="T35" s="1"/>
  <c r="U35" s="1"/>
  <c r="V35" s="1"/>
  <c r="W35" s="1"/>
  <c r="R35"/>
  <c r="Q35"/>
  <c r="L35"/>
  <c r="G35"/>
  <c r="A35"/>
  <c r="U34"/>
  <c r="V34" s="1"/>
  <c r="W34" s="1"/>
  <c r="T34"/>
  <c r="S34"/>
  <c r="R34"/>
  <c r="Q34"/>
  <c r="L34"/>
  <c r="G34"/>
  <c r="A34"/>
  <c r="S33"/>
  <c r="T33" s="1"/>
  <c r="R33"/>
  <c r="R32" s="1"/>
  <c r="Q33"/>
  <c r="L33"/>
  <c r="G33"/>
  <c r="G32" s="1"/>
  <c r="A33"/>
  <c r="Q32"/>
  <c r="P32"/>
  <c r="O32"/>
  <c r="N32"/>
  <c r="M32"/>
  <c r="L32"/>
  <c r="K32"/>
  <c r="J32"/>
  <c r="I32"/>
  <c r="H32"/>
  <c r="F32"/>
  <c r="E32"/>
  <c r="D32"/>
  <c r="C32"/>
  <c r="B32"/>
  <c r="S31"/>
  <c r="T31" s="1"/>
  <c r="U31" s="1"/>
  <c r="V31" s="1"/>
  <c r="W31" s="1"/>
  <c r="R31"/>
  <c r="Q31"/>
  <c r="L31"/>
  <c r="G31"/>
  <c r="A31"/>
  <c r="U30"/>
  <c r="V30" s="1"/>
  <c r="W30" s="1"/>
  <c r="T30"/>
  <c r="S30"/>
  <c r="R30"/>
  <c r="Q30"/>
  <c r="L30"/>
  <c r="G30"/>
  <c r="A30"/>
  <c r="S29"/>
  <c r="T29" s="1"/>
  <c r="R29"/>
  <c r="R28" s="1"/>
  <c r="Q29"/>
  <c r="L29"/>
  <c r="G29"/>
  <c r="G28" s="1"/>
  <c r="A29"/>
  <c r="Q28"/>
  <c r="P28"/>
  <c r="O28"/>
  <c r="N28"/>
  <c r="M28"/>
  <c r="L28"/>
  <c r="K28"/>
  <c r="J28"/>
  <c r="I28"/>
  <c r="H28"/>
  <c r="F28"/>
  <c r="E28"/>
  <c r="D28"/>
  <c r="C28"/>
  <c r="B28"/>
  <c r="S27"/>
  <c r="T27" s="1"/>
  <c r="U27" s="1"/>
  <c r="V27" s="1"/>
  <c r="W27" s="1"/>
  <c r="R27"/>
  <c r="Q27"/>
  <c r="L27"/>
  <c r="G27"/>
  <c r="A27"/>
  <c r="U26"/>
  <c r="V26" s="1"/>
  <c r="W26" s="1"/>
  <c r="T26"/>
  <c r="S26"/>
  <c r="R26"/>
  <c r="Q26"/>
  <c r="L26"/>
  <c r="G26"/>
  <c r="A26"/>
  <c r="S25"/>
  <c r="T25" s="1"/>
  <c r="R25"/>
  <c r="R24" s="1"/>
  <c r="Q25"/>
  <c r="L25"/>
  <c r="G25"/>
  <c r="G24" s="1"/>
  <c r="A25"/>
  <c r="Q24"/>
  <c r="P24"/>
  <c r="O24"/>
  <c r="N24"/>
  <c r="M24"/>
  <c r="L24"/>
  <c r="K24"/>
  <c r="J24"/>
  <c r="I24"/>
  <c r="H24"/>
  <c r="F24"/>
  <c r="E24"/>
  <c r="D24"/>
  <c r="C24"/>
  <c r="B24"/>
  <c r="S23"/>
  <c r="T23" s="1"/>
  <c r="U23" s="1"/>
  <c r="V23" s="1"/>
  <c r="W23" s="1"/>
  <c r="R23"/>
  <c r="Q23"/>
  <c r="L23"/>
  <c r="G23"/>
  <c r="A23"/>
  <c r="U22"/>
  <c r="V22" s="1"/>
  <c r="W22" s="1"/>
  <c r="T22"/>
  <c r="S22"/>
  <c r="R22"/>
  <c r="Q22"/>
  <c r="L22"/>
  <c r="G22"/>
  <c r="A22"/>
  <c r="S21"/>
  <c r="T21" s="1"/>
  <c r="R21"/>
  <c r="R20" s="1"/>
  <c r="Q21"/>
  <c r="L21"/>
  <c r="G21"/>
  <c r="G20" s="1"/>
  <c r="A21"/>
  <c r="Q20"/>
  <c r="P20"/>
  <c r="O20"/>
  <c r="N20"/>
  <c r="M20"/>
  <c r="L20"/>
  <c r="K20"/>
  <c r="J20"/>
  <c r="I20"/>
  <c r="H20"/>
  <c r="F20"/>
  <c r="E20"/>
  <c r="D20"/>
  <c r="C20"/>
  <c r="B20"/>
  <c r="S19"/>
  <c r="T19" s="1"/>
  <c r="U19" s="1"/>
  <c r="V19" s="1"/>
  <c r="W19" s="1"/>
  <c r="R19"/>
  <c r="Q19"/>
  <c r="L19"/>
  <c r="G19"/>
  <c r="A19"/>
  <c r="U18"/>
  <c r="V18" s="1"/>
  <c r="W18" s="1"/>
  <c r="T18"/>
  <c r="S18"/>
  <c r="R18"/>
  <c r="Q18"/>
  <c r="L18"/>
  <c r="G18"/>
  <c r="A18"/>
  <c r="S17"/>
  <c r="T17" s="1"/>
  <c r="R17"/>
  <c r="R16" s="1"/>
  <c r="Q17"/>
  <c r="L17"/>
  <c r="G17"/>
  <c r="G16" s="1"/>
  <c r="A17"/>
  <c r="Q16"/>
  <c r="P16"/>
  <c r="O16"/>
  <c r="N16"/>
  <c r="M16"/>
  <c r="L16"/>
  <c r="K16"/>
  <c r="J16"/>
  <c r="I16"/>
  <c r="H16"/>
  <c r="F16"/>
  <c r="E16"/>
  <c r="D16"/>
  <c r="C16"/>
  <c r="B16"/>
  <c r="B7"/>
  <c r="I3"/>
  <c r="U17" l="1"/>
  <c r="T16"/>
  <c r="U33"/>
  <c r="T32"/>
  <c r="U49"/>
  <c r="T48"/>
  <c r="U21"/>
  <c r="T20"/>
  <c r="U37"/>
  <c r="T36"/>
  <c r="U25"/>
  <c r="T24"/>
  <c r="U41"/>
  <c r="T40"/>
  <c r="U29"/>
  <c r="T28"/>
  <c r="U45"/>
  <c r="T44"/>
  <c r="L52"/>
  <c r="R53"/>
  <c r="G54"/>
  <c r="G52" s="1"/>
  <c r="L55"/>
  <c r="S16"/>
  <c r="S20"/>
  <c r="S24"/>
  <c r="S28"/>
  <c r="S32"/>
  <c r="S36"/>
  <c r="S40"/>
  <c r="S44"/>
  <c r="S48"/>
  <c r="S53" l="1"/>
  <c r="R52"/>
  <c r="V45"/>
  <c r="U44"/>
  <c r="V41"/>
  <c r="U40"/>
  <c r="V37"/>
  <c r="U36"/>
  <c r="V49"/>
  <c r="U48"/>
  <c r="V17"/>
  <c r="U16"/>
  <c r="V29"/>
  <c r="U28"/>
  <c r="V25"/>
  <c r="U24"/>
  <c r="V21"/>
  <c r="U20"/>
  <c r="V33"/>
  <c r="U32"/>
  <c r="V20" l="1"/>
  <c r="W20" s="1"/>
  <c r="W21"/>
  <c r="V28"/>
  <c r="W28" s="1"/>
  <c r="W29"/>
  <c r="V48"/>
  <c r="W48" s="1"/>
  <c r="W49"/>
  <c r="V40"/>
  <c r="W40" s="1"/>
  <c r="W41"/>
  <c r="T53"/>
  <c r="S52"/>
  <c r="C6" s="1"/>
  <c r="C7" s="1"/>
  <c r="V32"/>
  <c r="W32" s="1"/>
  <c r="W33"/>
  <c r="V24"/>
  <c r="W24" s="1"/>
  <c r="W25"/>
  <c r="V16"/>
  <c r="W16" s="1"/>
  <c r="W17"/>
  <c r="V36"/>
  <c r="W36" s="1"/>
  <c r="W37"/>
  <c r="V44"/>
  <c r="W44" s="1"/>
  <c r="W45"/>
  <c r="U53" l="1"/>
  <c r="T52"/>
  <c r="D6" s="1"/>
  <c r="D7" s="1"/>
  <c r="P55" i="9"/>
  <c r="O55"/>
  <c r="O52" s="1"/>
  <c r="N55"/>
  <c r="M55"/>
  <c r="Q55" s="1"/>
  <c r="K55"/>
  <c r="K52" s="1"/>
  <c r="J55"/>
  <c r="I55"/>
  <c r="H55"/>
  <c r="L55" s="1"/>
  <c r="F55"/>
  <c r="E55"/>
  <c r="D55"/>
  <c r="C55"/>
  <c r="C52" s="1"/>
  <c r="B55"/>
  <c r="R55" s="1"/>
  <c r="S55" s="1"/>
  <c r="T55" s="1"/>
  <c r="U55" s="1"/>
  <c r="V55" s="1"/>
  <c r="W55" s="1"/>
  <c r="A55"/>
  <c r="P54"/>
  <c r="O54"/>
  <c r="N54"/>
  <c r="M54"/>
  <c r="Q54" s="1"/>
  <c r="K54"/>
  <c r="J54"/>
  <c r="I54"/>
  <c r="H54"/>
  <c r="L54" s="1"/>
  <c r="F54"/>
  <c r="E54"/>
  <c r="D54"/>
  <c r="C54"/>
  <c r="G54" s="1"/>
  <c r="B54"/>
  <c r="R54" s="1"/>
  <c r="S54" s="1"/>
  <c r="T54" s="1"/>
  <c r="U54" s="1"/>
  <c r="V54" s="1"/>
  <c r="W54" s="1"/>
  <c r="A54"/>
  <c r="P53"/>
  <c r="O53"/>
  <c r="N53"/>
  <c r="N52" s="1"/>
  <c r="M53"/>
  <c r="M52" s="1"/>
  <c r="K53"/>
  <c r="J53"/>
  <c r="J52" s="1"/>
  <c r="I53"/>
  <c r="I52" s="1"/>
  <c r="H53"/>
  <c r="L53" s="1"/>
  <c r="L52" s="1"/>
  <c r="F53"/>
  <c r="F52" s="1"/>
  <c r="E53"/>
  <c r="E52" s="1"/>
  <c r="D53"/>
  <c r="C53"/>
  <c r="G53" s="1"/>
  <c r="B53"/>
  <c r="R53" s="1"/>
  <c r="A53"/>
  <c r="P52"/>
  <c r="H52"/>
  <c r="D52"/>
  <c r="R51"/>
  <c r="S51" s="1"/>
  <c r="T51" s="1"/>
  <c r="U51" s="1"/>
  <c r="V51" s="1"/>
  <c r="W51" s="1"/>
  <c r="Q51"/>
  <c r="L51"/>
  <c r="G51"/>
  <c r="A51"/>
  <c r="T50"/>
  <c r="U50" s="1"/>
  <c r="V50" s="1"/>
  <c r="W50" s="1"/>
  <c r="S50"/>
  <c r="R50"/>
  <c r="Q50"/>
  <c r="L50"/>
  <c r="G50"/>
  <c r="A50"/>
  <c r="R49"/>
  <c r="S49" s="1"/>
  <c r="Q49"/>
  <c r="Q48" s="1"/>
  <c r="L49"/>
  <c r="G49"/>
  <c r="A49"/>
  <c r="P48"/>
  <c r="O48"/>
  <c r="N48"/>
  <c r="M48"/>
  <c r="L48"/>
  <c r="K48"/>
  <c r="J48"/>
  <c r="I48"/>
  <c r="H48"/>
  <c r="G48"/>
  <c r="F48"/>
  <c r="E48"/>
  <c r="D48"/>
  <c r="C48"/>
  <c r="B48"/>
  <c r="R47"/>
  <c r="S47" s="1"/>
  <c r="T47" s="1"/>
  <c r="U47" s="1"/>
  <c r="V47" s="1"/>
  <c r="W47" s="1"/>
  <c r="Q47"/>
  <c r="L47"/>
  <c r="G47"/>
  <c r="A47"/>
  <c r="T46"/>
  <c r="U46" s="1"/>
  <c r="V46" s="1"/>
  <c r="W46" s="1"/>
  <c r="S46"/>
  <c r="R46"/>
  <c r="Q46"/>
  <c r="L46"/>
  <c r="G46"/>
  <c r="A46"/>
  <c r="R45"/>
  <c r="S45" s="1"/>
  <c r="Q45"/>
  <c r="Q44" s="1"/>
  <c r="L45"/>
  <c r="G45"/>
  <c r="A45"/>
  <c r="P44"/>
  <c r="O44"/>
  <c r="N44"/>
  <c r="M44"/>
  <c r="L44"/>
  <c r="K44"/>
  <c r="J44"/>
  <c r="I44"/>
  <c r="H44"/>
  <c r="G44"/>
  <c r="F44"/>
  <c r="E44"/>
  <c r="D44"/>
  <c r="C44"/>
  <c r="B44"/>
  <c r="R43"/>
  <c r="S43" s="1"/>
  <c r="T43" s="1"/>
  <c r="U43" s="1"/>
  <c r="V43" s="1"/>
  <c r="W43" s="1"/>
  <c r="Q43"/>
  <c r="L43"/>
  <c r="G43"/>
  <c r="A43"/>
  <c r="T42"/>
  <c r="U42" s="1"/>
  <c r="V42" s="1"/>
  <c r="W42" s="1"/>
  <c r="S42"/>
  <c r="R42"/>
  <c r="Q42"/>
  <c r="L42"/>
  <c r="G42"/>
  <c r="A42"/>
  <c r="R41"/>
  <c r="S41" s="1"/>
  <c r="Q41"/>
  <c r="Q40" s="1"/>
  <c r="L41"/>
  <c r="G41"/>
  <c r="A41"/>
  <c r="P40"/>
  <c r="O40"/>
  <c r="N40"/>
  <c r="M40"/>
  <c r="L40"/>
  <c r="K40"/>
  <c r="J40"/>
  <c r="I40"/>
  <c r="H40"/>
  <c r="G40"/>
  <c r="F40"/>
  <c r="E40"/>
  <c r="D40"/>
  <c r="C40"/>
  <c r="B40"/>
  <c r="R39"/>
  <c r="S39" s="1"/>
  <c r="T39" s="1"/>
  <c r="U39" s="1"/>
  <c r="V39" s="1"/>
  <c r="W39" s="1"/>
  <c r="Q39"/>
  <c r="L39"/>
  <c r="G39"/>
  <c r="A39"/>
  <c r="T38"/>
  <c r="U38" s="1"/>
  <c r="V38" s="1"/>
  <c r="W38" s="1"/>
  <c r="S38"/>
  <c r="R38"/>
  <c r="Q38"/>
  <c r="L38"/>
  <c r="G38"/>
  <c r="A38"/>
  <c r="R37"/>
  <c r="S37" s="1"/>
  <c r="Q37"/>
  <c r="Q36" s="1"/>
  <c r="L37"/>
  <c r="G37"/>
  <c r="A37"/>
  <c r="P36"/>
  <c r="O36"/>
  <c r="N36"/>
  <c r="M36"/>
  <c r="L36"/>
  <c r="K36"/>
  <c r="J36"/>
  <c r="I36"/>
  <c r="H36"/>
  <c r="G36"/>
  <c r="F36"/>
  <c r="E36"/>
  <c r="D36"/>
  <c r="C36"/>
  <c r="B36"/>
  <c r="R35"/>
  <c r="S35" s="1"/>
  <c r="T35" s="1"/>
  <c r="U35" s="1"/>
  <c r="V35" s="1"/>
  <c r="W35" s="1"/>
  <c r="Q35"/>
  <c r="L35"/>
  <c r="G35"/>
  <c r="A35"/>
  <c r="T34"/>
  <c r="U34" s="1"/>
  <c r="V34" s="1"/>
  <c r="W34" s="1"/>
  <c r="S34"/>
  <c r="R34"/>
  <c r="Q34"/>
  <c r="L34"/>
  <c r="G34"/>
  <c r="A34"/>
  <c r="R33"/>
  <c r="S33" s="1"/>
  <c r="Q33"/>
  <c r="Q32" s="1"/>
  <c r="L33"/>
  <c r="G33"/>
  <c r="A33"/>
  <c r="P32"/>
  <c r="O32"/>
  <c r="N32"/>
  <c r="M32"/>
  <c r="L32"/>
  <c r="K32"/>
  <c r="J32"/>
  <c r="I32"/>
  <c r="H32"/>
  <c r="G32"/>
  <c r="F32"/>
  <c r="E32"/>
  <c r="D32"/>
  <c r="C32"/>
  <c r="B32"/>
  <c r="R31"/>
  <c r="S31" s="1"/>
  <c r="T31" s="1"/>
  <c r="U31" s="1"/>
  <c r="V31" s="1"/>
  <c r="W31" s="1"/>
  <c r="Q31"/>
  <c r="L31"/>
  <c r="G31"/>
  <c r="A31"/>
  <c r="T30"/>
  <c r="U30" s="1"/>
  <c r="V30" s="1"/>
  <c r="W30" s="1"/>
  <c r="S30"/>
  <c r="R30"/>
  <c r="Q30"/>
  <c r="L30"/>
  <c r="G30"/>
  <c r="A30"/>
  <c r="R29"/>
  <c r="S29" s="1"/>
  <c r="Q29"/>
  <c r="Q28" s="1"/>
  <c r="L29"/>
  <c r="G29"/>
  <c r="A29"/>
  <c r="P28"/>
  <c r="O28"/>
  <c r="N28"/>
  <c r="M28"/>
  <c r="L28"/>
  <c r="K28"/>
  <c r="J28"/>
  <c r="I28"/>
  <c r="H28"/>
  <c r="G28"/>
  <c r="F28"/>
  <c r="E28"/>
  <c r="D28"/>
  <c r="C28"/>
  <c r="B28"/>
  <c r="R27"/>
  <c r="S27" s="1"/>
  <c r="T27" s="1"/>
  <c r="U27" s="1"/>
  <c r="V27" s="1"/>
  <c r="W27" s="1"/>
  <c r="Q27"/>
  <c r="L27"/>
  <c r="G27"/>
  <c r="A27"/>
  <c r="T26"/>
  <c r="U26" s="1"/>
  <c r="V26" s="1"/>
  <c r="W26" s="1"/>
  <c r="S26"/>
  <c r="R26"/>
  <c r="Q26"/>
  <c r="L26"/>
  <c r="G26"/>
  <c r="A26"/>
  <c r="R25"/>
  <c r="S25" s="1"/>
  <c r="Q25"/>
  <c r="Q24" s="1"/>
  <c r="L25"/>
  <c r="G25"/>
  <c r="A25"/>
  <c r="P24"/>
  <c r="O24"/>
  <c r="N24"/>
  <c r="M24"/>
  <c r="L24"/>
  <c r="K24"/>
  <c r="J24"/>
  <c r="I24"/>
  <c r="H24"/>
  <c r="G24"/>
  <c r="F24"/>
  <c r="E24"/>
  <c r="D24"/>
  <c r="C24"/>
  <c r="B24"/>
  <c r="R23"/>
  <c r="S23" s="1"/>
  <c r="T23" s="1"/>
  <c r="U23" s="1"/>
  <c r="V23" s="1"/>
  <c r="W23" s="1"/>
  <c r="Q23"/>
  <c r="L23"/>
  <c r="G23"/>
  <c r="A23"/>
  <c r="T22"/>
  <c r="U22" s="1"/>
  <c r="V22" s="1"/>
  <c r="W22" s="1"/>
  <c r="S22"/>
  <c r="R22"/>
  <c r="Q22"/>
  <c r="L22"/>
  <c r="G22"/>
  <c r="A22"/>
  <c r="R21"/>
  <c r="S21" s="1"/>
  <c r="Q21"/>
  <c r="Q20" s="1"/>
  <c r="L21"/>
  <c r="G21"/>
  <c r="A21"/>
  <c r="P20"/>
  <c r="O20"/>
  <c r="N20"/>
  <c r="M20"/>
  <c r="L20"/>
  <c r="K20"/>
  <c r="J20"/>
  <c r="I20"/>
  <c r="H20"/>
  <c r="G20"/>
  <c r="F20"/>
  <c r="E20"/>
  <c r="D20"/>
  <c r="C20"/>
  <c r="B20"/>
  <c r="R19"/>
  <c r="S19" s="1"/>
  <c r="T19" s="1"/>
  <c r="U19" s="1"/>
  <c r="V19" s="1"/>
  <c r="W19" s="1"/>
  <c r="Q19"/>
  <c r="L19"/>
  <c r="G19"/>
  <c r="A19"/>
  <c r="T18"/>
  <c r="U18" s="1"/>
  <c r="V18" s="1"/>
  <c r="W18" s="1"/>
  <c r="S18"/>
  <c r="R18"/>
  <c r="Q18"/>
  <c r="L18"/>
  <c r="G18"/>
  <c r="A18"/>
  <c r="R17"/>
  <c r="S17" s="1"/>
  <c r="Q17"/>
  <c r="Q16" s="1"/>
  <c r="L17"/>
  <c r="G17"/>
  <c r="A17"/>
  <c r="P16"/>
  <c r="O16"/>
  <c r="N16"/>
  <c r="M16"/>
  <c r="L16"/>
  <c r="K16"/>
  <c r="J16"/>
  <c r="I16"/>
  <c r="H16"/>
  <c r="G16"/>
  <c r="F16"/>
  <c r="E16"/>
  <c r="D16"/>
  <c r="C16"/>
  <c r="B16"/>
  <c r="I3"/>
  <c r="V53" i="10" l="1"/>
  <c r="U52"/>
  <c r="E6" s="1"/>
  <c r="E7" s="1"/>
  <c r="S53" i="9"/>
  <c r="R52"/>
  <c r="B6" s="1"/>
  <c r="B7" s="1"/>
  <c r="T17"/>
  <c r="S16"/>
  <c r="T21"/>
  <c r="S20"/>
  <c r="T25"/>
  <c r="S24"/>
  <c r="T29"/>
  <c r="S28"/>
  <c r="T33"/>
  <c r="S32"/>
  <c r="T37"/>
  <c r="S36"/>
  <c r="S40"/>
  <c r="T41"/>
  <c r="S44"/>
  <c r="T45"/>
  <c r="S48"/>
  <c r="T49"/>
  <c r="G52"/>
  <c r="Q53"/>
  <c r="Q52" s="1"/>
  <c r="G55"/>
  <c r="R16"/>
  <c r="R20"/>
  <c r="R24"/>
  <c r="R28"/>
  <c r="R32"/>
  <c r="R36"/>
  <c r="R40"/>
  <c r="R44"/>
  <c r="R48"/>
  <c r="B52"/>
  <c r="W53" i="10" l="1"/>
  <c r="V52"/>
  <c r="U37" i="9"/>
  <c r="T36"/>
  <c r="T20"/>
  <c r="U21"/>
  <c r="U25"/>
  <c r="T24"/>
  <c r="T16"/>
  <c r="U17"/>
  <c r="T28"/>
  <c r="U29"/>
  <c r="T53"/>
  <c r="S52"/>
  <c r="C6" s="1"/>
  <c r="C7" s="1"/>
  <c r="U45"/>
  <c r="T44"/>
  <c r="T32"/>
  <c r="U33"/>
  <c r="U49"/>
  <c r="T48"/>
  <c r="U41"/>
  <c r="T40"/>
  <c r="W52" i="10" l="1"/>
  <c r="F6"/>
  <c r="F7" s="1"/>
  <c r="U48" i="9"/>
  <c r="V49"/>
  <c r="U44"/>
  <c r="V45"/>
  <c r="U24"/>
  <c r="V25"/>
  <c r="U36"/>
  <c r="V37"/>
  <c r="U28"/>
  <c r="V29"/>
  <c r="U40"/>
  <c r="V41"/>
  <c r="U53"/>
  <c r="T52"/>
  <c r="D6" s="1"/>
  <c r="D7" s="1"/>
  <c r="U32"/>
  <c r="V33"/>
  <c r="U16"/>
  <c r="V17"/>
  <c r="U20"/>
  <c r="V21"/>
  <c r="W21" l="1"/>
  <c r="V20"/>
  <c r="W20" s="1"/>
  <c r="W33"/>
  <c r="V32"/>
  <c r="W32" s="1"/>
  <c r="W41"/>
  <c r="V40"/>
  <c r="W40" s="1"/>
  <c r="W37"/>
  <c r="V36"/>
  <c r="W36" s="1"/>
  <c r="W45"/>
  <c r="V44"/>
  <c r="W44" s="1"/>
  <c r="V53"/>
  <c r="U52"/>
  <c r="E6" s="1"/>
  <c r="E7" s="1"/>
  <c r="W17"/>
  <c r="V16"/>
  <c r="W16" s="1"/>
  <c r="W29"/>
  <c r="V28"/>
  <c r="W28" s="1"/>
  <c r="W25"/>
  <c r="V24"/>
  <c r="W24" s="1"/>
  <c r="W49"/>
  <c r="V48"/>
  <c r="W48" s="1"/>
  <c r="W53" l="1"/>
  <c r="V52"/>
  <c r="F6" l="1"/>
  <c r="F7" s="1"/>
  <c r="W52"/>
  <c r="P55" i="7" l="1"/>
  <c r="O55"/>
  <c r="N55"/>
  <c r="N52" s="1"/>
  <c r="M55"/>
  <c r="Q55" s="1"/>
  <c r="K55"/>
  <c r="J55"/>
  <c r="J52" s="1"/>
  <c r="I55"/>
  <c r="H55"/>
  <c r="L55" s="1"/>
  <c r="F55"/>
  <c r="F52" s="1"/>
  <c r="E55"/>
  <c r="D55"/>
  <c r="C55"/>
  <c r="G55" s="1"/>
  <c r="B55"/>
  <c r="R55" s="1"/>
  <c r="S55" s="1"/>
  <c r="T55" s="1"/>
  <c r="U55" s="1"/>
  <c r="V55" s="1"/>
  <c r="W55" s="1"/>
  <c r="A55"/>
  <c r="P54"/>
  <c r="O54"/>
  <c r="N54"/>
  <c r="M54"/>
  <c r="M52" s="1"/>
  <c r="K54"/>
  <c r="J54"/>
  <c r="I54"/>
  <c r="I52" s="1"/>
  <c r="H54"/>
  <c r="L54" s="1"/>
  <c r="F54"/>
  <c r="E54"/>
  <c r="E52" s="1"/>
  <c r="D54"/>
  <c r="C54"/>
  <c r="G54" s="1"/>
  <c r="B54"/>
  <c r="R54" s="1"/>
  <c r="S54" s="1"/>
  <c r="T54" s="1"/>
  <c r="U54" s="1"/>
  <c r="V54" s="1"/>
  <c r="W54" s="1"/>
  <c r="A54"/>
  <c r="P53"/>
  <c r="P52" s="1"/>
  <c r="O53"/>
  <c r="N53"/>
  <c r="M53"/>
  <c r="Q53" s="1"/>
  <c r="K53"/>
  <c r="J53"/>
  <c r="I53"/>
  <c r="H53"/>
  <c r="L53" s="1"/>
  <c r="L52" s="1"/>
  <c r="F53"/>
  <c r="E53"/>
  <c r="D53"/>
  <c r="D52" s="1"/>
  <c r="C53"/>
  <c r="G53" s="1"/>
  <c r="G52" s="1"/>
  <c r="B53"/>
  <c r="R53" s="1"/>
  <c r="A53"/>
  <c r="O52"/>
  <c r="K52"/>
  <c r="C52"/>
  <c r="U51"/>
  <c r="V51" s="1"/>
  <c r="W51" s="1"/>
  <c r="T51"/>
  <c r="S51"/>
  <c r="R51"/>
  <c r="Q51"/>
  <c r="L51"/>
  <c r="G51"/>
  <c r="A51"/>
  <c r="S50"/>
  <c r="T50" s="1"/>
  <c r="U50" s="1"/>
  <c r="V50" s="1"/>
  <c r="W50" s="1"/>
  <c r="R50"/>
  <c r="Q50"/>
  <c r="L50"/>
  <c r="G50"/>
  <c r="A50"/>
  <c r="U49"/>
  <c r="U48" s="1"/>
  <c r="T49"/>
  <c r="T48" s="1"/>
  <c r="S49"/>
  <c r="R49"/>
  <c r="Q49"/>
  <c r="Q48" s="1"/>
  <c r="L49"/>
  <c r="L48" s="1"/>
  <c r="G49"/>
  <c r="A49"/>
  <c r="S48"/>
  <c r="R48"/>
  <c r="P48"/>
  <c r="O48"/>
  <c r="N48"/>
  <c r="M48"/>
  <c r="K48"/>
  <c r="J48"/>
  <c r="I48"/>
  <c r="H48"/>
  <c r="G48"/>
  <c r="F48"/>
  <c r="E48"/>
  <c r="D48"/>
  <c r="C48"/>
  <c r="B48"/>
  <c r="U47"/>
  <c r="V47" s="1"/>
  <c r="W47" s="1"/>
  <c r="T47"/>
  <c r="S47"/>
  <c r="R47"/>
  <c r="Q47"/>
  <c r="L47"/>
  <c r="G47"/>
  <c r="A47"/>
  <c r="S46"/>
  <c r="T46" s="1"/>
  <c r="U46" s="1"/>
  <c r="V46" s="1"/>
  <c r="W46" s="1"/>
  <c r="R46"/>
  <c r="Q46"/>
  <c r="L46"/>
  <c r="G46"/>
  <c r="A46"/>
  <c r="U45"/>
  <c r="T45"/>
  <c r="S45"/>
  <c r="R45"/>
  <c r="Q45"/>
  <c r="Q44" s="1"/>
  <c r="L45"/>
  <c r="L44" s="1"/>
  <c r="G45"/>
  <c r="A45"/>
  <c r="S44"/>
  <c r="R44"/>
  <c r="P44"/>
  <c r="O44"/>
  <c r="N44"/>
  <c r="M44"/>
  <c r="K44"/>
  <c r="J44"/>
  <c r="I44"/>
  <c r="H44"/>
  <c r="G44"/>
  <c r="F44"/>
  <c r="E44"/>
  <c r="D44"/>
  <c r="C44"/>
  <c r="B44"/>
  <c r="U43"/>
  <c r="V43" s="1"/>
  <c r="W43" s="1"/>
  <c r="T43"/>
  <c r="S43"/>
  <c r="R43"/>
  <c r="Q43"/>
  <c r="L43"/>
  <c r="G43"/>
  <c r="A43"/>
  <c r="S42"/>
  <c r="T42" s="1"/>
  <c r="U42" s="1"/>
  <c r="V42" s="1"/>
  <c r="W42" s="1"/>
  <c r="R42"/>
  <c r="Q42"/>
  <c r="L42"/>
  <c r="G42"/>
  <c r="A42"/>
  <c r="U41"/>
  <c r="U40" s="1"/>
  <c r="T41"/>
  <c r="T40" s="1"/>
  <c r="S41"/>
  <c r="R41"/>
  <c r="Q41"/>
  <c r="Q40" s="1"/>
  <c r="L41"/>
  <c r="L40" s="1"/>
  <c r="G41"/>
  <c r="A41"/>
  <c r="S40"/>
  <c r="R40"/>
  <c r="P40"/>
  <c r="O40"/>
  <c r="N40"/>
  <c r="M40"/>
  <c r="K40"/>
  <c r="J40"/>
  <c r="I40"/>
  <c r="H40"/>
  <c r="G40"/>
  <c r="F40"/>
  <c r="E40"/>
  <c r="D40"/>
  <c r="C40"/>
  <c r="B40"/>
  <c r="U39"/>
  <c r="V39" s="1"/>
  <c r="W39" s="1"/>
  <c r="T39"/>
  <c r="S39"/>
  <c r="R39"/>
  <c r="Q39"/>
  <c r="L39"/>
  <c r="G39"/>
  <c r="A39"/>
  <c r="S38"/>
  <c r="T38" s="1"/>
  <c r="U38" s="1"/>
  <c r="V38" s="1"/>
  <c r="W38" s="1"/>
  <c r="R38"/>
  <c r="Q38"/>
  <c r="L38"/>
  <c r="G38"/>
  <c r="A38"/>
  <c r="U37"/>
  <c r="T37"/>
  <c r="S37"/>
  <c r="R37"/>
  <c r="Q37"/>
  <c r="Q36" s="1"/>
  <c r="L37"/>
  <c r="L36" s="1"/>
  <c r="G37"/>
  <c r="A37"/>
  <c r="S36"/>
  <c r="R36"/>
  <c r="P36"/>
  <c r="O36"/>
  <c r="N36"/>
  <c r="M36"/>
  <c r="K36"/>
  <c r="J36"/>
  <c r="I36"/>
  <c r="H36"/>
  <c r="G36"/>
  <c r="F36"/>
  <c r="E36"/>
  <c r="D36"/>
  <c r="C36"/>
  <c r="B36"/>
  <c r="U35"/>
  <c r="V35" s="1"/>
  <c r="W35" s="1"/>
  <c r="T35"/>
  <c r="S35"/>
  <c r="R35"/>
  <c r="Q35"/>
  <c r="L35"/>
  <c r="G35"/>
  <c r="A35"/>
  <c r="S34"/>
  <c r="T34" s="1"/>
  <c r="U34" s="1"/>
  <c r="V34" s="1"/>
  <c r="W34" s="1"/>
  <c r="R34"/>
  <c r="Q34"/>
  <c r="L34"/>
  <c r="G34"/>
  <c r="A34"/>
  <c r="U33"/>
  <c r="U32" s="1"/>
  <c r="T33"/>
  <c r="T32" s="1"/>
  <c r="S33"/>
  <c r="R33"/>
  <c r="Q33"/>
  <c r="Q32" s="1"/>
  <c r="L33"/>
  <c r="L32" s="1"/>
  <c r="G33"/>
  <c r="A33"/>
  <c r="S32"/>
  <c r="R32"/>
  <c r="P32"/>
  <c r="O32"/>
  <c r="N32"/>
  <c r="M32"/>
  <c r="K32"/>
  <c r="J32"/>
  <c r="I32"/>
  <c r="H32"/>
  <c r="G32"/>
  <c r="F32"/>
  <c r="E32"/>
  <c r="D32"/>
  <c r="C32"/>
  <c r="B32"/>
  <c r="U31"/>
  <c r="V31" s="1"/>
  <c r="W31" s="1"/>
  <c r="T31"/>
  <c r="S31"/>
  <c r="R31"/>
  <c r="Q31"/>
  <c r="L31"/>
  <c r="G31"/>
  <c r="A31"/>
  <c r="S30"/>
  <c r="T30" s="1"/>
  <c r="U30" s="1"/>
  <c r="V30" s="1"/>
  <c r="W30" s="1"/>
  <c r="R30"/>
  <c r="Q30"/>
  <c r="L30"/>
  <c r="G30"/>
  <c r="A30"/>
  <c r="U29"/>
  <c r="T29"/>
  <c r="S29"/>
  <c r="R29"/>
  <c r="Q29"/>
  <c r="Q28" s="1"/>
  <c r="L29"/>
  <c r="L28" s="1"/>
  <c r="G29"/>
  <c r="A29"/>
  <c r="S28"/>
  <c r="R28"/>
  <c r="P28"/>
  <c r="O28"/>
  <c r="N28"/>
  <c r="M28"/>
  <c r="K28"/>
  <c r="J28"/>
  <c r="I28"/>
  <c r="H28"/>
  <c r="G28"/>
  <c r="F28"/>
  <c r="E28"/>
  <c r="D28"/>
  <c r="C28"/>
  <c r="B28"/>
  <c r="U27"/>
  <c r="V27" s="1"/>
  <c r="W27" s="1"/>
  <c r="T27"/>
  <c r="S27"/>
  <c r="R27"/>
  <c r="Q27"/>
  <c r="L27"/>
  <c r="G27"/>
  <c r="A27"/>
  <c r="S26"/>
  <c r="T26" s="1"/>
  <c r="U26" s="1"/>
  <c r="V26" s="1"/>
  <c r="W26" s="1"/>
  <c r="R26"/>
  <c r="Q26"/>
  <c r="L26"/>
  <c r="G26"/>
  <c r="A26"/>
  <c r="U25"/>
  <c r="U24" s="1"/>
  <c r="T25"/>
  <c r="T24" s="1"/>
  <c r="S25"/>
  <c r="R25"/>
  <c r="Q25"/>
  <c r="Q24" s="1"/>
  <c r="L25"/>
  <c r="L24" s="1"/>
  <c r="G25"/>
  <c r="A25"/>
  <c r="S24"/>
  <c r="R24"/>
  <c r="P24"/>
  <c r="O24"/>
  <c r="N24"/>
  <c r="M24"/>
  <c r="K24"/>
  <c r="J24"/>
  <c r="I24"/>
  <c r="H24"/>
  <c r="G24"/>
  <c r="F24"/>
  <c r="E24"/>
  <c r="D24"/>
  <c r="C24"/>
  <c r="B24"/>
  <c r="U23"/>
  <c r="V23" s="1"/>
  <c r="W23" s="1"/>
  <c r="T23"/>
  <c r="S23"/>
  <c r="R23"/>
  <c r="Q23"/>
  <c r="L23"/>
  <c r="G23"/>
  <c r="A23"/>
  <c r="W22"/>
  <c r="T22"/>
  <c r="S22"/>
  <c r="R22"/>
  <c r="Q22"/>
  <c r="L22"/>
  <c r="G22"/>
  <c r="A22"/>
  <c r="S21"/>
  <c r="S20" s="1"/>
  <c r="R21"/>
  <c r="R20" s="1"/>
  <c r="Q21"/>
  <c r="L21"/>
  <c r="G21"/>
  <c r="G20" s="1"/>
  <c r="A21"/>
  <c r="Q20"/>
  <c r="P20"/>
  <c r="O20"/>
  <c r="N20"/>
  <c r="M20"/>
  <c r="L20"/>
  <c r="K20"/>
  <c r="J20"/>
  <c r="I20"/>
  <c r="H20"/>
  <c r="F20"/>
  <c r="E20"/>
  <c r="D20"/>
  <c r="C20"/>
  <c r="B20"/>
  <c r="S19"/>
  <c r="T19" s="1"/>
  <c r="U19" s="1"/>
  <c r="V19" s="1"/>
  <c r="W19" s="1"/>
  <c r="R19"/>
  <c r="Q19"/>
  <c r="L19"/>
  <c r="G19"/>
  <c r="A19"/>
  <c r="U18"/>
  <c r="V18" s="1"/>
  <c r="W18" s="1"/>
  <c r="T18"/>
  <c r="S18"/>
  <c r="R18"/>
  <c r="Q18"/>
  <c r="L18"/>
  <c r="G18"/>
  <c r="A18"/>
  <c r="S17"/>
  <c r="S16" s="1"/>
  <c r="R17"/>
  <c r="R16" s="1"/>
  <c r="Q17"/>
  <c r="L17"/>
  <c r="G17"/>
  <c r="G16" s="1"/>
  <c r="A17"/>
  <c r="Q16"/>
  <c r="P16"/>
  <c r="O16"/>
  <c r="N16"/>
  <c r="M16"/>
  <c r="L16"/>
  <c r="K16"/>
  <c r="J16"/>
  <c r="I16"/>
  <c r="H16"/>
  <c r="F16"/>
  <c r="E16"/>
  <c r="D16"/>
  <c r="C16"/>
  <c r="B16"/>
  <c r="I3"/>
  <c r="S53" l="1"/>
  <c r="R52"/>
  <c r="B6" s="1"/>
  <c r="B7" s="1"/>
  <c r="U28"/>
  <c r="U36"/>
  <c r="U44"/>
  <c r="T28"/>
  <c r="T36"/>
  <c r="T44"/>
  <c r="Q52"/>
  <c r="Q54"/>
  <c r="B52"/>
  <c r="T17"/>
  <c r="T21"/>
  <c r="V25"/>
  <c r="V29"/>
  <c r="V33"/>
  <c r="V37"/>
  <c r="V41"/>
  <c r="V45"/>
  <c r="V49"/>
  <c r="H52"/>
  <c r="W49" l="1"/>
  <c r="V48"/>
  <c r="W48" s="1"/>
  <c r="W33"/>
  <c r="V32"/>
  <c r="W32" s="1"/>
  <c r="U17"/>
  <c r="T16"/>
  <c r="W37"/>
  <c r="V36"/>
  <c r="W36" s="1"/>
  <c r="U21"/>
  <c r="T20"/>
  <c r="T53"/>
  <c r="S52"/>
  <c r="C6" s="1"/>
  <c r="C7" s="1"/>
  <c r="W41"/>
  <c r="V40"/>
  <c r="W40" s="1"/>
  <c r="W25"/>
  <c r="V24"/>
  <c r="W24" s="1"/>
  <c r="W45"/>
  <c r="V44"/>
  <c r="W44" s="1"/>
  <c r="W29"/>
  <c r="V28"/>
  <c r="W28" s="1"/>
  <c r="U20" l="1"/>
  <c r="V21"/>
  <c r="V17"/>
  <c r="U16"/>
  <c r="U53"/>
  <c r="T52"/>
  <c r="D6" s="1"/>
  <c r="D7" s="1"/>
  <c r="V53" l="1"/>
  <c r="U52"/>
  <c r="E6" s="1"/>
  <c r="E7" s="1"/>
  <c r="V20"/>
  <c r="W20" s="1"/>
  <c r="W21"/>
  <c r="V16"/>
  <c r="W16" s="1"/>
  <c r="W17"/>
  <c r="P55" i="6"/>
  <c r="O55"/>
  <c r="O52" s="1"/>
  <c r="N55"/>
  <c r="M55"/>
  <c r="Q55" s="1"/>
  <c r="K55"/>
  <c r="K52" s="1"/>
  <c r="J55"/>
  <c r="I55"/>
  <c r="H55"/>
  <c r="L55" s="1"/>
  <c r="F55"/>
  <c r="E55"/>
  <c r="D55"/>
  <c r="C55"/>
  <c r="C52" s="1"/>
  <c r="B55"/>
  <c r="R55" s="1"/>
  <c r="S55" s="1"/>
  <c r="T55" s="1"/>
  <c r="U55" s="1"/>
  <c r="V55" s="1"/>
  <c r="W55" s="1"/>
  <c r="A55"/>
  <c r="P54"/>
  <c r="O54"/>
  <c r="N54"/>
  <c r="N52" s="1"/>
  <c r="M54"/>
  <c r="Q54" s="1"/>
  <c r="K54"/>
  <c r="J54"/>
  <c r="J52" s="1"/>
  <c r="I54"/>
  <c r="H54"/>
  <c r="L54" s="1"/>
  <c r="F54"/>
  <c r="F52" s="1"/>
  <c r="E54"/>
  <c r="D54"/>
  <c r="C54"/>
  <c r="G54" s="1"/>
  <c r="B54"/>
  <c r="R54" s="1"/>
  <c r="S54" s="1"/>
  <c r="T54" s="1"/>
  <c r="U54" s="1"/>
  <c r="V54" s="1"/>
  <c r="W54" s="1"/>
  <c r="A54"/>
  <c r="P53"/>
  <c r="O53"/>
  <c r="N53"/>
  <c r="M53"/>
  <c r="M52" s="1"/>
  <c r="K53"/>
  <c r="J53"/>
  <c r="I53"/>
  <c r="I52" s="1"/>
  <c r="H53"/>
  <c r="L53" s="1"/>
  <c r="F53"/>
  <c r="E53"/>
  <c r="E52" s="1"/>
  <c r="D53"/>
  <c r="C53"/>
  <c r="G53" s="1"/>
  <c r="B53"/>
  <c r="R53" s="1"/>
  <c r="A53"/>
  <c r="P52"/>
  <c r="H52"/>
  <c r="D52"/>
  <c r="R51"/>
  <c r="S51" s="1"/>
  <c r="T51" s="1"/>
  <c r="U51" s="1"/>
  <c r="V51" s="1"/>
  <c r="W51" s="1"/>
  <c r="Q51"/>
  <c r="L51"/>
  <c r="G51"/>
  <c r="A51"/>
  <c r="T50"/>
  <c r="U50" s="1"/>
  <c r="V50" s="1"/>
  <c r="W50" s="1"/>
  <c r="S50"/>
  <c r="R50"/>
  <c r="Q50"/>
  <c r="L50"/>
  <c r="G50"/>
  <c r="A50"/>
  <c r="R49"/>
  <c r="S49" s="1"/>
  <c r="Q49"/>
  <c r="Q48" s="1"/>
  <c r="L49"/>
  <c r="G49"/>
  <c r="A49"/>
  <c r="P48"/>
  <c r="O48"/>
  <c r="N48"/>
  <c r="M48"/>
  <c r="L48"/>
  <c r="K48"/>
  <c r="J48"/>
  <c r="I48"/>
  <c r="H48"/>
  <c r="G48"/>
  <c r="F48"/>
  <c r="E48"/>
  <c r="D48"/>
  <c r="C48"/>
  <c r="B48"/>
  <c r="R47"/>
  <c r="S47" s="1"/>
  <c r="T47" s="1"/>
  <c r="U47" s="1"/>
  <c r="V47" s="1"/>
  <c r="W47" s="1"/>
  <c r="Q47"/>
  <c r="L47"/>
  <c r="G47"/>
  <c r="A47"/>
  <c r="T46"/>
  <c r="U46" s="1"/>
  <c r="V46" s="1"/>
  <c r="W46" s="1"/>
  <c r="S46"/>
  <c r="R46"/>
  <c r="Q46"/>
  <c r="L46"/>
  <c r="G46"/>
  <c r="A46"/>
  <c r="R45"/>
  <c r="S45" s="1"/>
  <c r="Q45"/>
  <c r="Q44" s="1"/>
  <c r="L45"/>
  <c r="G45"/>
  <c r="A45"/>
  <c r="P44"/>
  <c r="O44"/>
  <c r="N44"/>
  <c r="M44"/>
  <c r="L44"/>
  <c r="K44"/>
  <c r="J44"/>
  <c r="I44"/>
  <c r="H44"/>
  <c r="G44"/>
  <c r="F44"/>
  <c r="E44"/>
  <c r="D44"/>
  <c r="C44"/>
  <c r="B44"/>
  <c r="R43"/>
  <c r="S43" s="1"/>
  <c r="T43" s="1"/>
  <c r="U43" s="1"/>
  <c r="V43" s="1"/>
  <c r="W43" s="1"/>
  <c r="Q43"/>
  <c r="L43"/>
  <c r="G43"/>
  <c r="A43"/>
  <c r="T42"/>
  <c r="U42" s="1"/>
  <c r="V42" s="1"/>
  <c r="W42" s="1"/>
  <c r="S42"/>
  <c r="R42"/>
  <c r="Q42"/>
  <c r="L42"/>
  <c r="G42"/>
  <c r="A42"/>
  <c r="R41"/>
  <c r="S41" s="1"/>
  <c r="Q41"/>
  <c r="Q40" s="1"/>
  <c r="L41"/>
  <c r="G41"/>
  <c r="A41"/>
  <c r="P40"/>
  <c r="O40"/>
  <c r="N40"/>
  <c r="M40"/>
  <c r="L40"/>
  <c r="K40"/>
  <c r="J40"/>
  <c r="I40"/>
  <c r="H40"/>
  <c r="G40"/>
  <c r="F40"/>
  <c r="E40"/>
  <c r="D40"/>
  <c r="C40"/>
  <c r="B40"/>
  <c r="R39"/>
  <c r="S39" s="1"/>
  <c r="T39" s="1"/>
  <c r="U39" s="1"/>
  <c r="V39" s="1"/>
  <c r="W39" s="1"/>
  <c r="Q39"/>
  <c r="L39"/>
  <c r="G39"/>
  <c r="A39"/>
  <c r="T38"/>
  <c r="U38" s="1"/>
  <c r="V38" s="1"/>
  <c r="W38" s="1"/>
  <c r="S38"/>
  <c r="R38"/>
  <c r="Q38"/>
  <c r="L38"/>
  <c r="G38"/>
  <c r="A38"/>
  <c r="R37"/>
  <c r="S37" s="1"/>
  <c r="Q37"/>
  <c r="Q36" s="1"/>
  <c r="L37"/>
  <c r="G37"/>
  <c r="A37"/>
  <c r="P36"/>
  <c r="O36"/>
  <c r="N36"/>
  <c r="M36"/>
  <c r="L36"/>
  <c r="K36"/>
  <c r="J36"/>
  <c r="I36"/>
  <c r="H36"/>
  <c r="G36"/>
  <c r="F36"/>
  <c r="E36"/>
  <c r="D36"/>
  <c r="C36"/>
  <c r="B36"/>
  <c r="R35"/>
  <c r="S35" s="1"/>
  <c r="T35" s="1"/>
  <c r="U35" s="1"/>
  <c r="V35" s="1"/>
  <c r="W35" s="1"/>
  <c r="Q35"/>
  <c r="L35"/>
  <c r="G35"/>
  <c r="A35"/>
  <c r="T34"/>
  <c r="U34" s="1"/>
  <c r="V34" s="1"/>
  <c r="W34" s="1"/>
  <c r="S34"/>
  <c r="R34"/>
  <c r="Q34"/>
  <c r="L34"/>
  <c r="G34"/>
  <c r="A34"/>
  <c r="R33"/>
  <c r="S33" s="1"/>
  <c r="Q33"/>
  <c r="Q32" s="1"/>
  <c r="L33"/>
  <c r="G33"/>
  <c r="A33"/>
  <c r="P32"/>
  <c r="O32"/>
  <c r="N32"/>
  <c r="M32"/>
  <c r="L32"/>
  <c r="K32"/>
  <c r="J32"/>
  <c r="I32"/>
  <c r="H32"/>
  <c r="G32"/>
  <c r="F32"/>
  <c r="E32"/>
  <c r="D32"/>
  <c r="C32"/>
  <c r="B32"/>
  <c r="R31"/>
  <c r="S31" s="1"/>
  <c r="T31" s="1"/>
  <c r="U31" s="1"/>
  <c r="V31" s="1"/>
  <c r="W31" s="1"/>
  <c r="Q31"/>
  <c r="L31"/>
  <c r="G31"/>
  <c r="A31"/>
  <c r="T30"/>
  <c r="U30" s="1"/>
  <c r="V30" s="1"/>
  <c r="W30" s="1"/>
  <c r="S30"/>
  <c r="R30"/>
  <c r="Q30"/>
  <c r="L30"/>
  <c r="G30"/>
  <c r="A30"/>
  <c r="R29"/>
  <c r="S29" s="1"/>
  <c r="Q29"/>
  <c r="Q28" s="1"/>
  <c r="L29"/>
  <c r="G29"/>
  <c r="A29"/>
  <c r="P28"/>
  <c r="O28"/>
  <c r="N28"/>
  <c r="M28"/>
  <c r="L28"/>
  <c r="K28"/>
  <c r="J28"/>
  <c r="I28"/>
  <c r="H28"/>
  <c r="G28"/>
  <c r="F28"/>
  <c r="E28"/>
  <c r="D28"/>
  <c r="C28"/>
  <c r="B28"/>
  <c r="R27"/>
  <c r="S27" s="1"/>
  <c r="T27" s="1"/>
  <c r="U27" s="1"/>
  <c r="V27" s="1"/>
  <c r="W27" s="1"/>
  <c r="Q27"/>
  <c r="L27"/>
  <c r="G27"/>
  <c r="A27"/>
  <c r="T26"/>
  <c r="U26" s="1"/>
  <c r="V26" s="1"/>
  <c r="W26" s="1"/>
  <c r="S26"/>
  <c r="R26"/>
  <c r="Q26"/>
  <c r="L26"/>
  <c r="G26"/>
  <c r="A26"/>
  <c r="R25"/>
  <c r="S25" s="1"/>
  <c r="Q25"/>
  <c r="Q24" s="1"/>
  <c r="L25"/>
  <c r="G25"/>
  <c r="A25"/>
  <c r="P24"/>
  <c r="O24"/>
  <c r="N24"/>
  <c r="M24"/>
  <c r="L24"/>
  <c r="K24"/>
  <c r="J24"/>
  <c r="I24"/>
  <c r="H24"/>
  <c r="G24"/>
  <c r="F24"/>
  <c r="E24"/>
  <c r="D24"/>
  <c r="C24"/>
  <c r="B24"/>
  <c r="R23"/>
  <c r="S23" s="1"/>
  <c r="T23" s="1"/>
  <c r="U23" s="1"/>
  <c r="V23" s="1"/>
  <c r="W23" s="1"/>
  <c r="Q23"/>
  <c r="L23"/>
  <c r="G23"/>
  <c r="A23"/>
  <c r="T22"/>
  <c r="U22" s="1"/>
  <c r="V22" s="1"/>
  <c r="W22" s="1"/>
  <c r="S22"/>
  <c r="R22"/>
  <c r="Q22"/>
  <c r="L22"/>
  <c r="G22"/>
  <c r="A22"/>
  <c r="R21"/>
  <c r="S21" s="1"/>
  <c r="Q21"/>
  <c r="Q20" s="1"/>
  <c r="L21"/>
  <c r="G21"/>
  <c r="A21"/>
  <c r="P20"/>
  <c r="O20"/>
  <c r="N20"/>
  <c r="M20"/>
  <c r="L20"/>
  <c r="K20"/>
  <c r="J20"/>
  <c r="I20"/>
  <c r="H20"/>
  <c r="G20"/>
  <c r="F20"/>
  <c r="E20"/>
  <c r="D20"/>
  <c r="C20"/>
  <c r="B20"/>
  <c r="R19"/>
  <c r="S19" s="1"/>
  <c r="T19" s="1"/>
  <c r="U19" s="1"/>
  <c r="V19" s="1"/>
  <c r="W19" s="1"/>
  <c r="Q19"/>
  <c r="L19"/>
  <c r="G19"/>
  <c r="A19"/>
  <c r="T18"/>
  <c r="U18" s="1"/>
  <c r="V18" s="1"/>
  <c r="W18" s="1"/>
  <c r="S18"/>
  <c r="R18"/>
  <c r="Q18"/>
  <c r="L18"/>
  <c r="G18"/>
  <c r="A18"/>
  <c r="R17"/>
  <c r="S17" s="1"/>
  <c r="Q17"/>
  <c r="Q16" s="1"/>
  <c r="L17"/>
  <c r="G17"/>
  <c r="A17"/>
  <c r="P16"/>
  <c r="O16"/>
  <c r="N16"/>
  <c r="M16"/>
  <c r="L16"/>
  <c r="K16"/>
  <c r="J16"/>
  <c r="I16"/>
  <c r="H16"/>
  <c r="G16"/>
  <c r="F16"/>
  <c r="E16"/>
  <c r="D16"/>
  <c r="C16"/>
  <c r="B16"/>
  <c r="I3"/>
  <c r="V52" i="7" l="1"/>
  <c r="W53"/>
  <c r="S53" i="6"/>
  <c r="R52"/>
  <c r="B6" s="1"/>
  <c r="B7" s="1"/>
  <c r="S16"/>
  <c r="T17"/>
  <c r="T29"/>
  <c r="S28"/>
  <c r="S32"/>
  <c r="T33"/>
  <c r="S36"/>
  <c r="T37"/>
  <c r="S40"/>
  <c r="T41"/>
  <c r="S44"/>
  <c r="T45"/>
  <c r="S48"/>
  <c r="T49"/>
  <c r="S20"/>
  <c r="T21"/>
  <c r="S24"/>
  <c r="T25"/>
  <c r="G52"/>
  <c r="L52"/>
  <c r="G55"/>
  <c r="R16"/>
  <c r="R20"/>
  <c r="R24"/>
  <c r="R28"/>
  <c r="R32"/>
  <c r="R36"/>
  <c r="R40"/>
  <c r="R44"/>
  <c r="R48"/>
  <c r="B52"/>
  <c r="Q53"/>
  <c r="Q52" s="1"/>
  <c r="W52" i="7" l="1"/>
  <c r="F6"/>
  <c r="F7" s="1"/>
  <c r="U25" i="6"/>
  <c r="T24"/>
  <c r="U49"/>
  <c r="T48"/>
  <c r="T40"/>
  <c r="U41"/>
  <c r="T32"/>
  <c r="U33"/>
  <c r="U17"/>
  <c r="T16"/>
  <c r="T28"/>
  <c r="U29"/>
  <c r="S52"/>
  <c r="C6" s="1"/>
  <c r="C7" s="1"/>
  <c r="T53"/>
  <c r="U21"/>
  <c r="T20"/>
  <c r="U45"/>
  <c r="T44"/>
  <c r="U37"/>
  <c r="T36"/>
  <c r="U28" l="1"/>
  <c r="V29"/>
  <c r="U32"/>
  <c r="V33"/>
  <c r="U44"/>
  <c r="V45"/>
  <c r="U16"/>
  <c r="V17"/>
  <c r="U24"/>
  <c r="V25"/>
  <c r="U53"/>
  <c r="T52"/>
  <c r="D6" s="1"/>
  <c r="D7" s="1"/>
  <c r="U40"/>
  <c r="V41"/>
  <c r="U36"/>
  <c r="V37"/>
  <c r="U20"/>
  <c r="V21"/>
  <c r="U48"/>
  <c r="V49"/>
  <c r="W49" l="1"/>
  <c r="V48"/>
  <c r="W48" s="1"/>
  <c r="W37"/>
  <c r="V36"/>
  <c r="W36" s="1"/>
  <c r="W17"/>
  <c r="V16"/>
  <c r="W16" s="1"/>
  <c r="W33"/>
  <c r="V32"/>
  <c r="W32" s="1"/>
  <c r="W21"/>
  <c r="V20"/>
  <c r="W20" s="1"/>
  <c r="W41"/>
  <c r="V40"/>
  <c r="W40" s="1"/>
  <c r="W25"/>
  <c r="V24"/>
  <c r="W24" s="1"/>
  <c r="W45"/>
  <c r="V44"/>
  <c r="W44" s="1"/>
  <c r="W29"/>
  <c r="V28"/>
  <c r="W28" s="1"/>
  <c r="V53"/>
  <c r="U52"/>
  <c r="E6" s="1"/>
  <c r="E7" s="1"/>
  <c r="P55" i="5"/>
  <c r="O55"/>
  <c r="N55"/>
  <c r="N52" s="1"/>
  <c r="M55"/>
  <c r="Q55" s="1"/>
  <c r="K55"/>
  <c r="J55"/>
  <c r="J52" s="1"/>
  <c r="I55"/>
  <c r="H55"/>
  <c r="L55" s="1"/>
  <c r="F55"/>
  <c r="F52" s="1"/>
  <c r="E55"/>
  <c r="D55"/>
  <c r="C55"/>
  <c r="G55" s="1"/>
  <c r="B55"/>
  <c r="B52" s="1"/>
  <c r="A55"/>
  <c r="P54"/>
  <c r="O54"/>
  <c r="N54"/>
  <c r="M54"/>
  <c r="M52" s="1"/>
  <c r="K54"/>
  <c r="J54"/>
  <c r="I54"/>
  <c r="I52" s="1"/>
  <c r="H54"/>
  <c r="L54" s="1"/>
  <c r="F54"/>
  <c r="E54"/>
  <c r="E52" s="1"/>
  <c r="D54"/>
  <c r="C54"/>
  <c r="G54" s="1"/>
  <c r="B54"/>
  <c r="R54" s="1"/>
  <c r="S54" s="1"/>
  <c r="T54" s="1"/>
  <c r="U54" s="1"/>
  <c r="V54" s="1"/>
  <c r="W54" s="1"/>
  <c r="A54"/>
  <c r="P53"/>
  <c r="P52" s="1"/>
  <c r="O53"/>
  <c r="N53"/>
  <c r="M53"/>
  <c r="Q53" s="1"/>
  <c r="K53"/>
  <c r="J53"/>
  <c r="I53"/>
  <c r="H53"/>
  <c r="L53" s="1"/>
  <c r="F53"/>
  <c r="E53"/>
  <c r="D53"/>
  <c r="D52" s="1"/>
  <c r="C53"/>
  <c r="G53" s="1"/>
  <c r="B53"/>
  <c r="R53" s="1"/>
  <c r="A53"/>
  <c r="O52"/>
  <c r="K52"/>
  <c r="C52"/>
  <c r="R51"/>
  <c r="S51" s="1"/>
  <c r="T51" s="1"/>
  <c r="U51" s="1"/>
  <c r="V51" s="1"/>
  <c r="W51" s="1"/>
  <c r="Q51"/>
  <c r="L51"/>
  <c r="G51"/>
  <c r="A51"/>
  <c r="S50"/>
  <c r="T50" s="1"/>
  <c r="U50" s="1"/>
  <c r="V50" s="1"/>
  <c r="W50" s="1"/>
  <c r="R50"/>
  <c r="Q50"/>
  <c r="L50"/>
  <c r="G50"/>
  <c r="A50"/>
  <c r="R49"/>
  <c r="S49" s="1"/>
  <c r="Q49"/>
  <c r="Q48" s="1"/>
  <c r="L49"/>
  <c r="L48" s="1"/>
  <c r="G49"/>
  <c r="A49"/>
  <c r="R48"/>
  <c r="P48"/>
  <c r="O48"/>
  <c r="N48"/>
  <c r="M48"/>
  <c r="K48"/>
  <c r="J48"/>
  <c r="I48"/>
  <c r="H48"/>
  <c r="G48"/>
  <c r="F48"/>
  <c r="E48"/>
  <c r="D48"/>
  <c r="C48"/>
  <c r="B48"/>
  <c r="R47"/>
  <c r="S47" s="1"/>
  <c r="T47" s="1"/>
  <c r="U47" s="1"/>
  <c r="V47" s="1"/>
  <c r="W47" s="1"/>
  <c r="Q47"/>
  <c r="L47"/>
  <c r="G47"/>
  <c r="A47"/>
  <c r="S46"/>
  <c r="T46" s="1"/>
  <c r="U46" s="1"/>
  <c r="V46" s="1"/>
  <c r="W46" s="1"/>
  <c r="R46"/>
  <c r="Q46"/>
  <c r="L46"/>
  <c r="G46"/>
  <c r="A46"/>
  <c r="R45"/>
  <c r="S45" s="1"/>
  <c r="Q45"/>
  <c r="Q44" s="1"/>
  <c r="L45"/>
  <c r="L44" s="1"/>
  <c r="G45"/>
  <c r="A45"/>
  <c r="R44"/>
  <c r="P44"/>
  <c r="O44"/>
  <c r="N44"/>
  <c r="M44"/>
  <c r="K44"/>
  <c r="J44"/>
  <c r="I44"/>
  <c r="H44"/>
  <c r="G44"/>
  <c r="F44"/>
  <c r="E44"/>
  <c r="D44"/>
  <c r="C44"/>
  <c r="B44"/>
  <c r="R43"/>
  <c r="S43" s="1"/>
  <c r="T43" s="1"/>
  <c r="U43" s="1"/>
  <c r="V43" s="1"/>
  <c r="W43" s="1"/>
  <c r="Q43"/>
  <c r="L43"/>
  <c r="G43"/>
  <c r="A43"/>
  <c r="S42"/>
  <c r="T42" s="1"/>
  <c r="U42" s="1"/>
  <c r="V42" s="1"/>
  <c r="W42" s="1"/>
  <c r="R42"/>
  <c r="Q42"/>
  <c r="L42"/>
  <c r="G42"/>
  <c r="A42"/>
  <c r="R41"/>
  <c r="S41" s="1"/>
  <c r="Q41"/>
  <c r="Q40" s="1"/>
  <c r="L41"/>
  <c r="L40" s="1"/>
  <c r="G41"/>
  <c r="A41"/>
  <c r="R40"/>
  <c r="P40"/>
  <c r="O40"/>
  <c r="N40"/>
  <c r="M40"/>
  <c r="K40"/>
  <c r="J40"/>
  <c r="I40"/>
  <c r="H40"/>
  <c r="G40"/>
  <c r="F40"/>
  <c r="E40"/>
  <c r="D40"/>
  <c r="C40"/>
  <c r="B40"/>
  <c r="R39"/>
  <c r="S39" s="1"/>
  <c r="T39" s="1"/>
  <c r="U39" s="1"/>
  <c r="V39" s="1"/>
  <c r="W39" s="1"/>
  <c r="Q39"/>
  <c r="L39"/>
  <c r="G39"/>
  <c r="A39"/>
  <c r="S38"/>
  <c r="T38" s="1"/>
  <c r="U38" s="1"/>
  <c r="V38" s="1"/>
  <c r="W38" s="1"/>
  <c r="R38"/>
  <c r="Q38"/>
  <c r="L38"/>
  <c r="G38"/>
  <c r="A38"/>
  <c r="R37"/>
  <c r="S37" s="1"/>
  <c r="Q37"/>
  <c r="Q36" s="1"/>
  <c r="L37"/>
  <c r="L36" s="1"/>
  <c r="G37"/>
  <c r="A37"/>
  <c r="R36"/>
  <c r="P36"/>
  <c r="O36"/>
  <c r="N36"/>
  <c r="M36"/>
  <c r="K36"/>
  <c r="J36"/>
  <c r="I36"/>
  <c r="H36"/>
  <c r="G36"/>
  <c r="F36"/>
  <c r="E36"/>
  <c r="D36"/>
  <c r="C36"/>
  <c r="B36"/>
  <c r="R35"/>
  <c r="S35" s="1"/>
  <c r="T35" s="1"/>
  <c r="U35" s="1"/>
  <c r="V35" s="1"/>
  <c r="W35" s="1"/>
  <c r="Q35"/>
  <c r="L35"/>
  <c r="G35"/>
  <c r="A35"/>
  <c r="S34"/>
  <c r="T34" s="1"/>
  <c r="U34" s="1"/>
  <c r="V34" s="1"/>
  <c r="W34" s="1"/>
  <c r="R34"/>
  <c r="Q34"/>
  <c r="L34"/>
  <c r="G34"/>
  <c r="A34"/>
  <c r="R33"/>
  <c r="S33" s="1"/>
  <c r="Q33"/>
  <c r="Q32" s="1"/>
  <c r="L33"/>
  <c r="L32" s="1"/>
  <c r="G33"/>
  <c r="A33"/>
  <c r="R32"/>
  <c r="P32"/>
  <c r="O32"/>
  <c r="N32"/>
  <c r="M32"/>
  <c r="K32"/>
  <c r="J32"/>
  <c r="I32"/>
  <c r="H32"/>
  <c r="G32"/>
  <c r="F32"/>
  <c r="E32"/>
  <c r="D32"/>
  <c r="C32"/>
  <c r="B32"/>
  <c r="R31"/>
  <c r="S31" s="1"/>
  <c r="Q31"/>
  <c r="L31"/>
  <c r="G31"/>
  <c r="A31"/>
  <c r="S30"/>
  <c r="T30" s="1"/>
  <c r="U30" s="1"/>
  <c r="V30" s="1"/>
  <c r="W30" s="1"/>
  <c r="R30"/>
  <c r="Q30"/>
  <c r="L30"/>
  <c r="G30"/>
  <c r="A30"/>
  <c r="U29"/>
  <c r="T29"/>
  <c r="S29"/>
  <c r="R29"/>
  <c r="Q29"/>
  <c r="Q28" s="1"/>
  <c r="L29"/>
  <c r="L28" s="1"/>
  <c r="G29"/>
  <c r="A29"/>
  <c r="R28"/>
  <c r="P28"/>
  <c r="O28"/>
  <c r="N28"/>
  <c r="M28"/>
  <c r="K28"/>
  <c r="J28"/>
  <c r="I28"/>
  <c r="H28"/>
  <c r="G28"/>
  <c r="F28"/>
  <c r="E28"/>
  <c r="D28"/>
  <c r="C28"/>
  <c r="B28"/>
  <c r="R27"/>
  <c r="S27" s="1"/>
  <c r="T27" s="1"/>
  <c r="U27" s="1"/>
  <c r="V27" s="1"/>
  <c r="W27" s="1"/>
  <c r="Q27"/>
  <c r="L27"/>
  <c r="G27"/>
  <c r="A27"/>
  <c r="S26"/>
  <c r="T26" s="1"/>
  <c r="U26" s="1"/>
  <c r="V26" s="1"/>
  <c r="W26" s="1"/>
  <c r="R26"/>
  <c r="Q26"/>
  <c r="L26"/>
  <c r="G26"/>
  <c r="A26"/>
  <c r="R25"/>
  <c r="S25" s="1"/>
  <c r="Q25"/>
  <c r="Q24" s="1"/>
  <c r="L25"/>
  <c r="L24" s="1"/>
  <c r="G25"/>
  <c r="A25"/>
  <c r="R24"/>
  <c r="P24"/>
  <c r="O24"/>
  <c r="N24"/>
  <c r="M24"/>
  <c r="K24"/>
  <c r="J24"/>
  <c r="I24"/>
  <c r="H24"/>
  <c r="G24"/>
  <c r="F24"/>
  <c r="E24"/>
  <c r="D24"/>
  <c r="C24"/>
  <c r="B24"/>
  <c r="R23"/>
  <c r="S23" s="1"/>
  <c r="Q23"/>
  <c r="L23"/>
  <c r="G23"/>
  <c r="A23"/>
  <c r="S22"/>
  <c r="T22" s="1"/>
  <c r="U22" s="1"/>
  <c r="V22" s="1"/>
  <c r="W22" s="1"/>
  <c r="R22"/>
  <c r="Q22"/>
  <c r="L22"/>
  <c r="G22"/>
  <c r="A22"/>
  <c r="U21"/>
  <c r="T21"/>
  <c r="S21"/>
  <c r="R21"/>
  <c r="Q21"/>
  <c r="Q20" s="1"/>
  <c r="L21"/>
  <c r="L20" s="1"/>
  <c r="G21"/>
  <c r="A21"/>
  <c r="R20"/>
  <c r="P20"/>
  <c r="O20"/>
  <c r="N20"/>
  <c r="M20"/>
  <c r="K20"/>
  <c r="J20"/>
  <c r="I20"/>
  <c r="H20"/>
  <c r="G20"/>
  <c r="F20"/>
  <c r="E20"/>
  <c r="D20"/>
  <c r="C20"/>
  <c r="B20"/>
  <c r="R19"/>
  <c r="S19" s="1"/>
  <c r="T19" s="1"/>
  <c r="U19" s="1"/>
  <c r="V19" s="1"/>
  <c r="W19" s="1"/>
  <c r="Q19"/>
  <c r="L19"/>
  <c r="G19"/>
  <c r="A19"/>
  <c r="S18"/>
  <c r="T18" s="1"/>
  <c r="U18" s="1"/>
  <c r="V18" s="1"/>
  <c r="W18" s="1"/>
  <c r="R18"/>
  <c r="Q18"/>
  <c r="L18"/>
  <c r="G18"/>
  <c r="A18"/>
  <c r="R17"/>
  <c r="S17" s="1"/>
  <c r="Q17"/>
  <c r="Q16" s="1"/>
  <c r="L17"/>
  <c r="L16" s="1"/>
  <c r="G17"/>
  <c r="A17"/>
  <c r="R16"/>
  <c r="P16"/>
  <c r="O16"/>
  <c r="N16"/>
  <c r="M16"/>
  <c r="K16"/>
  <c r="J16"/>
  <c r="I16"/>
  <c r="H16"/>
  <c r="G16"/>
  <c r="F16"/>
  <c r="E16"/>
  <c r="D16"/>
  <c r="C16"/>
  <c r="B16"/>
  <c r="I3"/>
  <c r="W53" i="6" l="1"/>
  <c r="V52"/>
  <c r="T31" i="5"/>
  <c r="U31" s="1"/>
  <c r="V31" s="1"/>
  <c r="W31" s="1"/>
  <c r="S28"/>
  <c r="T33"/>
  <c r="S32"/>
  <c r="S48"/>
  <c r="T49"/>
  <c r="S53"/>
  <c r="S20"/>
  <c r="T23"/>
  <c r="U23" s="1"/>
  <c r="V23" s="1"/>
  <c r="W23" s="1"/>
  <c r="T25"/>
  <c r="S24"/>
  <c r="T37"/>
  <c r="S36"/>
  <c r="S16"/>
  <c r="T17"/>
  <c r="T41"/>
  <c r="S40"/>
  <c r="T28"/>
  <c r="T20"/>
  <c r="T45"/>
  <c r="S44"/>
  <c r="U28"/>
  <c r="G52"/>
  <c r="L52"/>
  <c r="V21"/>
  <c r="V29"/>
  <c r="H52"/>
  <c r="Q54"/>
  <c r="Q52" s="1"/>
  <c r="R55"/>
  <c r="S55" s="1"/>
  <c r="T55" s="1"/>
  <c r="U55" s="1"/>
  <c r="V55" s="1"/>
  <c r="W55" s="1"/>
  <c r="W52" i="6" l="1"/>
  <c r="F6"/>
  <c r="F7" s="1"/>
  <c r="W21" i="5"/>
  <c r="V20"/>
  <c r="W20" s="1"/>
  <c r="T16"/>
  <c r="U17"/>
  <c r="W29"/>
  <c r="V28"/>
  <c r="W28" s="1"/>
  <c r="T40"/>
  <c r="U41"/>
  <c r="T36"/>
  <c r="U37"/>
  <c r="T44"/>
  <c r="U45"/>
  <c r="U49"/>
  <c r="T48"/>
  <c r="T24"/>
  <c r="U25"/>
  <c r="T53"/>
  <c r="S52"/>
  <c r="C6" s="1"/>
  <c r="C7" s="1"/>
  <c r="U33"/>
  <c r="T32"/>
  <c r="R52"/>
  <c r="B6" s="1"/>
  <c r="B7" s="1"/>
  <c r="U20"/>
  <c r="U24" l="1"/>
  <c r="V25"/>
  <c r="U44"/>
  <c r="V45"/>
  <c r="U40"/>
  <c r="V41"/>
  <c r="U16"/>
  <c r="V17"/>
  <c r="U53"/>
  <c r="T52"/>
  <c r="D6" s="1"/>
  <c r="D7" s="1"/>
  <c r="U48"/>
  <c r="V49"/>
  <c r="U36"/>
  <c r="V37"/>
  <c r="U32"/>
  <c r="V33"/>
  <c r="W33" l="1"/>
  <c r="V32"/>
  <c r="W32" s="1"/>
  <c r="W49"/>
  <c r="V48"/>
  <c r="W48" s="1"/>
  <c r="W17"/>
  <c r="V16"/>
  <c r="W16" s="1"/>
  <c r="W45"/>
  <c r="V44"/>
  <c r="W44" s="1"/>
  <c r="V53"/>
  <c r="U52"/>
  <c r="E6" s="1"/>
  <c r="E7" s="1"/>
  <c r="W37"/>
  <c r="V36"/>
  <c r="W36" s="1"/>
  <c r="W41"/>
  <c r="V40"/>
  <c r="W40" s="1"/>
  <c r="W25"/>
  <c r="V24"/>
  <c r="W24" s="1"/>
  <c r="X55" i="4"/>
  <c r="P55"/>
  <c r="O55"/>
  <c r="N55"/>
  <c r="M55"/>
  <c r="Q55" s="1"/>
  <c r="K55"/>
  <c r="J55"/>
  <c r="I55"/>
  <c r="H55"/>
  <c r="L55" s="1"/>
  <c r="F55"/>
  <c r="E55"/>
  <c r="D55"/>
  <c r="C55"/>
  <c r="G55" s="1"/>
  <c r="A55"/>
  <c r="X54"/>
  <c r="P54"/>
  <c r="O54"/>
  <c r="N54"/>
  <c r="M54"/>
  <c r="Q54" s="1"/>
  <c r="K54"/>
  <c r="J54"/>
  <c r="I54"/>
  <c r="H54"/>
  <c r="L54" s="1"/>
  <c r="F54"/>
  <c r="E54"/>
  <c r="D54"/>
  <c r="C54"/>
  <c r="G54" s="1"/>
  <c r="B54"/>
  <c r="R54" s="1"/>
  <c r="S54" s="1"/>
  <c r="T54" s="1"/>
  <c r="U54" s="1"/>
  <c r="V54" s="1"/>
  <c r="W54" s="1"/>
  <c r="A54"/>
  <c r="X53"/>
  <c r="P53"/>
  <c r="O53"/>
  <c r="O52" s="1"/>
  <c r="N53"/>
  <c r="M53"/>
  <c r="Q53" s="1"/>
  <c r="Q52" s="1"/>
  <c r="K53"/>
  <c r="K52" s="1"/>
  <c r="J53"/>
  <c r="I53"/>
  <c r="I52" s="1"/>
  <c r="H53"/>
  <c r="L53" s="1"/>
  <c r="F53"/>
  <c r="E53"/>
  <c r="E52" s="1"/>
  <c r="D53"/>
  <c r="C53"/>
  <c r="G53" s="1"/>
  <c r="G52" s="1"/>
  <c r="A53"/>
  <c r="P52"/>
  <c r="N52"/>
  <c r="J52"/>
  <c r="F52"/>
  <c r="D52"/>
  <c r="R51"/>
  <c r="S51" s="1"/>
  <c r="T51" s="1"/>
  <c r="U51" s="1"/>
  <c r="V51" s="1"/>
  <c r="W51" s="1"/>
  <c r="Q51"/>
  <c r="L51"/>
  <c r="G51"/>
  <c r="A51"/>
  <c r="R50"/>
  <c r="S50" s="1"/>
  <c r="T50" s="1"/>
  <c r="U50" s="1"/>
  <c r="V50" s="1"/>
  <c r="W50" s="1"/>
  <c r="Q50"/>
  <c r="L50"/>
  <c r="G50"/>
  <c r="A50"/>
  <c r="R49"/>
  <c r="S49" s="1"/>
  <c r="Q49"/>
  <c r="L49"/>
  <c r="L48" s="1"/>
  <c r="G49"/>
  <c r="Q48"/>
  <c r="P48"/>
  <c r="O48"/>
  <c r="N48"/>
  <c r="M48"/>
  <c r="K48"/>
  <c r="J48"/>
  <c r="I48"/>
  <c r="H48"/>
  <c r="G48"/>
  <c r="F48"/>
  <c r="E48"/>
  <c r="D48"/>
  <c r="C48"/>
  <c r="B48"/>
  <c r="S47"/>
  <c r="T47" s="1"/>
  <c r="U47" s="1"/>
  <c r="V47" s="1"/>
  <c r="W47" s="1"/>
  <c r="R47"/>
  <c r="Q47"/>
  <c r="L47"/>
  <c r="G47"/>
  <c r="A47"/>
  <c r="T46"/>
  <c r="U46" s="1"/>
  <c r="V46" s="1"/>
  <c r="W46" s="1"/>
  <c r="S46"/>
  <c r="R46"/>
  <c r="Q46"/>
  <c r="L46"/>
  <c r="G46"/>
  <c r="A46"/>
  <c r="R45"/>
  <c r="S45" s="1"/>
  <c r="Q45"/>
  <c r="L45"/>
  <c r="L44" s="1"/>
  <c r="G45"/>
  <c r="G44" s="1"/>
  <c r="A45"/>
  <c r="R44"/>
  <c r="Q44"/>
  <c r="P44"/>
  <c r="O44"/>
  <c r="N44"/>
  <c r="M44"/>
  <c r="K44"/>
  <c r="J44"/>
  <c r="I44"/>
  <c r="H44"/>
  <c r="F44"/>
  <c r="E44"/>
  <c r="D44"/>
  <c r="C44"/>
  <c r="B44"/>
  <c r="R43"/>
  <c r="S43" s="1"/>
  <c r="T43" s="1"/>
  <c r="U43" s="1"/>
  <c r="V43" s="1"/>
  <c r="W43" s="1"/>
  <c r="Q43"/>
  <c r="L43"/>
  <c r="G43"/>
  <c r="A43"/>
  <c r="R42"/>
  <c r="S42" s="1"/>
  <c r="T42" s="1"/>
  <c r="U42" s="1"/>
  <c r="V42" s="1"/>
  <c r="W42" s="1"/>
  <c r="Q42"/>
  <c r="L42"/>
  <c r="G42"/>
  <c r="A42"/>
  <c r="R41"/>
  <c r="R40" s="1"/>
  <c r="Q41"/>
  <c r="L41"/>
  <c r="L40" s="1"/>
  <c r="G41"/>
  <c r="Q40"/>
  <c r="P40"/>
  <c r="O40"/>
  <c r="N40"/>
  <c r="M40"/>
  <c r="K40"/>
  <c r="J40"/>
  <c r="I40"/>
  <c r="H40"/>
  <c r="G40"/>
  <c r="F40"/>
  <c r="E40"/>
  <c r="D40"/>
  <c r="C40"/>
  <c r="B40"/>
  <c r="S39"/>
  <c r="T39" s="1"/>
  <c r="U39" s="1"/>
  <c r="V39" s="1"/>
  <c r="W39" s="1"/>
  <c r="R39"/>
  <c r="Q39"/>
  <c r="L39"/>
  <c r="G39"/>
  <c r="A39"/>
  <c r="S38"/>
  <c r="T38" s="1"/>
  <c r="U38" s="1"/>
  <c r="V38" s="1"/>
  <c r="W38" s="1"/>
  <c r="R38"/>
  <c r="Q38"/>
  <c r="L38"/>
  <c r="G38"/>
  <c r="A38"/>
  <c r="S37"/>
  <c r="T37" s="1"/>
  <c r="R37"/>
  <c r="R36" s="1"/>
  <c r="Q37"/>
  <c r="L37"/>
  <c r="G37"/>
  <c r="G36" s="1"/>
  <c r="A37"/>
  <c r="Q36"/>
  <c r="P36"/>
  <c r="O36"/>
  <c r="N36"/>
  <c r="M36"/>
  <c r="L36"/>
  <c r="K36"/>
  <c r="J36"/>
  <c r="I36"/>
  <c r="H36"/>
  <c r="F36"/>
  <c r="E36"/>
  <c r="D36"/>
  <c r="C36"/>
  <c r="B36"/>
  <c r="S35"/>
  <c r="T35" s="1"/>
  <c r="U35" s="1"/>
  <c r="V35" s="1"/>
  <c r="W35" s="1"/>
  <c r="R35"/>
  <c r="Q35"/>
  <c r="L35"/>
  <c r="G35"/>
  <c r="A35"/>
  <c r="S34"/>
  <c r="T34" s="1"/>
  <c r="U34" s="1"/>
  <c r="V34" s="1"/>
  <c r="W34" s="1"/>
  <c r="R34"/>
  <c r="Q34"/>
  <c r="L34"/>
  <c r="G34"/>
  <c r="A34"/>
  <c r="S33"/>
  <c r="T33" s="1"/>
  <c r="R33"/>
  <c r="R32" s="1"/>
  <c r="Q33"/>
  <c r="L33"/>
  <c r="G33"/>
  <c r="G32" s="1"/>
  <c r="A33"/>
  <c r="Q32"/>
  <c r="P32"/>
  <c r="O32"/>
  <c r="N32"/>
  <c r="M32"/>
  <c r="L32"/>
  <c r="K32"/>
  <c r="J32"/>
  <c r="I32"/>
  <c r="H32"/>
  <c r="F32"/>
  <c r="E32"/>
  <c r="D32"/>
  <c r="C32"/>
  <c r="B32"/>
  <c r="S31"/>
  <c r="T31" s="1"/>
  <c r="U31" s="1"/>
  <c r="V31" s="1"/>
  <c r="W31" s="1"/>
  <c r="R31"/>
  <c r="Q31"/>
  <c r="L31"/>
  <c r="G31"/>
  <c r="A31"/>
  <c r="S30"/>
  <c r="T30" s="1"/>
  <c r="U30" s="1"/>
  <c r="V30" s="1"/>
  <c r="W30" s="1"/>
  <c r="R30"/>
  <c r="Q30"/>
  <c r="L30"/>
  <c r="G30"/>
  <c r="G28" s="1"/>
  <c r="Q29"/>
  <c r="Q28" s="1"/>
  <c r="L29"/>
  <c r="G29"/>
  <c r="B29"/>
  <c r="B28" s="1"/>
  <c r="P28"/>
  <c r="O28"/>
  <c r="N28"/>
  <c r="M28"/>
  <c r="L28"/>
  <c r="K28"/>
  <c r="J28"/>
  <c r="I28"/>
  <c r="H28"/>
  <c r="F28"/>
  <c r="E28"/>
  <c r="D28"/>
  <c r="C28"/>
  <c r="Q27"/>
  <c r="L27"/>
  <c r="G27"/>
  <c r="B27"/>
  <c r="B55" s="1"/>
  <c r="R55" s="1"/>
  <c r="S55" s="1"/>
  <c r="T55" s="1"/>
  <c r="U55" s="1"/>
  <c r="V55" s="1"/>
  <c r="W55" s="1"/>
  <c r="R26"/>
  <c r="S26" s="1"/>
  <c r="T26" s="1"/>
  <c r="U26" s="1"/>
  <c r="V26" s="1"/>
  <c r="W26" s="1"/>
  <c r="Q26"/>
  <c r="L26"/>
  <c r="G26"/>
  <c r="A26"/>
  <c r="Q25"/>
  <c r="Q24" s="1"/>
  <c r="L25"/>
  <c r="G25"/>
  <c r="B25"/>
  <c r="B24" s="1"/>
  <c r="P24"/>
  <c r="O24"/>
  <c r="N24"/>
  <c r="M24"/>
  <c r="K24"/>
  <c r="J24"/>
  <c r="I24"/>
  <c r="H24"/>
  <c r="H24" i="1" s="1"/>
  <c r="G24" i="4"/>
  <c r="F24"/>
  <c r="E24"/>
  <c r="D24"/>
  <c r="C24"/>
  <c r="R23"/>
  <c r="S23" s="1"/>
  <c r="T23" s="1"/>
  <c r="U23" s="1"/>
  <c r="V23" s="1"/>
  <c r="W23" s="1"/>
  <c r="Q23"/>
  <c r="L23"/>
  <c r="G23"/>
  <c r="A23"/>
  <c r="R22"/>
  <c r="S22" s="1"/>
  <c r="T22" s="1"/>
  <c r="U22" s="1"/>
  <c r="V22" s="1"/>
  <c r="W22" s="1"/>
  <c r="Q22"/>
  <c r="L22"/>
  <c r="G22"/>
  <c r="A22"/>
  <c r="R21"/>
  <c r="S21" s="1"/>
  <c r="Q21"/>
  <c r="Q20" s="1"/>
  <c r="L21"/>
  <c r="G21"/>
  <c r="A21"/>
  <c r="P20"/>
  <c r="O20"/>
  <c r="N20"/>
  <c r="M20"/>
  <c r="L20"/>
  <c r="K20"/>
  <c r="J20"/>
  <c r="I20"/>
  <c r="H20"/>
  <c r="G20"/>
  <c r="F20"/>
  <c r="E20"/>
  <c r="D20"/>
  <c r="C20"/>
  <c r="B20"/>
  <c r="R19"/>
  <c r="S19" s="1"/>
  <c r="T19" s="1"/>
  <c r="U19" s="1"/>
  <c r="V19" s="1"/>
  <c r="W19" s="1"/>
  <c r="Q19"/>
  <c r="L19"/>
  <c r="G19"/>
  <c r="A19"/>
  <c r="R18"/>
  <c r="S18" s="1"/>
  <c r="T18" s="1"/>
  <c r="U18" s="1"/>
  <c r="V18" s="1"/>
  <c r="W18" s="1"/>
  <c r="Q18"/>
  <c r="L18"/>
  <c r="G18"/>
  <c r="A18"/>
  <c r="R17"/>
  <c r="S17" s="1"/>
  <c r="Q17"/>
  <c r="Q16" s="1"/>
  <c r="L17"/>
  <c r="G17"/>
  <c r="A17"/>
  <c r="P16"/>
  <c r="O16"/>
  <c r="N16"/>
  <c r="M16"/>
  <c r="L16"/>
  <c r="K16"/>
  <c r="J16"/>
  <c r="I16"/>
  <c r="H16"/>
  <c r="G16"/>
  <c r="F16"/>
  <c r="E16"/>
  <c r="D16"/>
  <c r="C16"/>
  <c r="B16"/>
  <c r="I3"/>
  <c r="L24" l="1"/>
  <c r="L52"/>
  <c r="S24" i="1"/>
  <c r="T24" s="1"/>
  <c r="U24" s="1"/>
  <c r="V24" s="1"/>
  <c r="L24"/>
  <c r="H52" i="4"/>
  <c r="H52" i="1" s="1"/>
  <c r="W53" i="5"/>
  <c r="V52"/>
  <c r="T21" i="4"/>
  <c r="S20"/>
  <c r="U37"/>
  <c r="T36"/>
  <c r="T17"/>
  <c r="S16"/>
  <c r="U33"/>
  <c r="T32"/>
  <c r="S44"/>
  <c r="T45"/>
  <c r="S48"/>
  <c r="T49"/>
  <c r="R48"/>
  <c r="C52"/>
  <c r="R25"/>
  <c r="R27"/>
  <c r="S27" s="1"/>
  <c r="T27" s="1"/>
  <c r="U27" s="1"/>
  <c r="V27" s="1"/>
  <c r="W27" s="1"/>
  <c r="R29"/>
  <c r="S41"/>
  <c r="M52"/>
  <c r="B53"/>
  <c r="R16"/>
  <c r="R20"/>
  <c r="S32"/>
  <c r="S36"/>
  <c r="L52" i="1" l="1"/>
  <c r="S52"/>
  <c r="T52" s="1"/>
  <c r="U52" s="1"/>
  <c r="V52" s="1"/>
  <c r="W52" i="5"/>
  <c r="F6"/>
  <c r="F7" s="1"/>
  <c r="S40" i="4"/>
  <c r="T41"/>
  <c r="U45"/>
  <c r="T44"/>
  <c r="S25"/>
  <c r="R24"/>
  <c r="V33"/>
  <c r="U32"/>
  <c r="V37"/>
  <c r="U36"/>
  <c r="R53"/>
  <c r="B52"/>
  <c r="T48"/>
  <c r="U49"/>
  <c r="S29"/>
  <c r="R28"/>
  <c r="T16"/>
  <c r="U17"/>
  <c r="U21"/>
  <c r="T20"/>
  <c r="U16" l="1"/>
  <c r="V17"/>
  <c r="V49"/>
  <c r="U48"/>
  <c r="U41"/>
  <c r="T40"/>
  <c r="U20"/>
  <c r="V21"/>
  <c r="T29"/>
  <c r="S28"/>
  <c r="S53"/>
  <c r="R52"/>
  <c r="B6" s="1"/>
  <c r="B7" s="1"/>
  <c r="V32"/>
  <c r="W32" s="1"/>
  <c r="W33"/>
  <c r="V45"/>
  <c r="U44"/>
  <c r="V36"/>
  <c r="W36" s="1"/>
  <c r="W37"/>
  <c r="T25"/>
  <c r="S24"/>
  <c r="W17" l="1"/>
  <c r="V16"/>
  <c r="W16" s="1"/>
  <c r="U25"/>
  <c r="T24"/>
  <c r="W45"/>
  <c r="V44"/>
  <c r="W44" s="1"/>
  <c r="T53"/>
  <c r="S52"/>
  <c r="C6" s="1"/>
  <c r="C7" s="1"/>
  <c r="W49"/>
  <c r="V48"/>
  <c r="W48" s="1"/>
  <c r="W21"/>
  <c r="V20"/>
  <c r="W20" s="1"/>
  <c r="U29"/>
  <c r="T28"/>
  <c r="V41"/>
  <c r="U40"/>
  <c r="B55" i="1"/>
  <c r="R55" s="1"/>
  <c r="B54"/>
  <c r="B53"/>
  <c r="R53" s="1"/>
  <c r="F53"/>
  <c r="F54"/>
  <c r="I3"/>
  <c r="W16"/>
  <c r="W47"/>
  <c r="W46"/>
  <c r="W45"/>
  <c r="W44"/>
  <c r="W43"/>
  <c r="W42"/>
  <c r="W41"/>
  <c r="W40"/>
  <c r="W39"/>
  <c r="W38"/>
  <c r="W37"/>
  <c r="W36"/>
  <c r="W35"/>
  <c r="W34"/>
  <c r="W33"/>
  <c r="W32"/>
  <c r="W31"/>
  <c r="W30"/>
  <c r="W29"/>
  <c r="W28"/>
  <c r="W27"/>
  <c r="W26"/>
  <c r="W25"/>
  <c r="W24"/>
  <c r="W23"/>
  <c r="W22"/>
  <c r="W19"/>
  <c r="W18"/>
  <c r="W17"/>
  <c r="U47"/>
  <c r="V47" s="1"/>
  <c r="T47"/>
  <c r="S47"/>
  <c r="S46"/>
  <c r="T46" s="1"/>
  <c r="U46" s="1"/>
  <c r="V46" s="1"/>
  <c r="U45"/>
  <c r="V45" s="1"/>
  <c r="T45"/>
  <c r="S45"/>
  <c r="U43"/>
  <c r="V43" s="1"/>
  <c r="T43"/>
  <c r="S43"/>
  <c r="U42"/>
  <c r="V42" s="1"/>
  <c r="T42"/>
  <c r="S42"/>
  <c r="S41"/>
  <c r="T41" s="1"/>
  <c r="U41" s="1"/>
  <c r="V41" s="1"/>
  <c r="V31"/>
  <c r="U31"/>
  <c r="T31"/>
  <c r="S31"/>
  <c r="V30"/>
  <c r="U30"/>
  <c r="T30"/>
  <c r="S30"/>
  <c r="U26"/>
  <c r="V26" s="1"/>
  <c r="T26"/>
  <c r="S26"/>
  <c r="T23"/>
  <c r="U23" s="1"/>
  <c r="V23" s="1"/>
  <c r="S23"/>
  <c r="S21"/>
  <c r="T21" s="1"/>
  <c r="U21" s="1"/>
  <c r="V21" s="1"/>
  <c r="W21" s="1"/>
  <c r="S18"/>
  <c r="T18" s="1"/>
  <c r="U18" s="1"/>
  <c r="V18" s="1"/>
  <c r="P55"/>
  <c r="O55"/>
  <c r="N55"/>
  <c r="M55"/>
  <c r="M52" s="1"/>
  <c r="P54"/>
  <c r="O54"/>
  <c r="N54"/>
  <c r="Q54" s="1"/>
  <c r="M54"/>
  <c r="P53"/>
  <c r="P52" s="1"/>
  <c r="O53"/>
  <c r="N53"/>
  <c r="M53"/>
  <c r="K55"/>
  <c r="J55"/>
  <c r="I55"/>
  <c r="H55"/>
  <c r="K54"/>
  <c r="J54"/>
  <c r="I54"/>
  <c r="H54"/>
  <c r="K53"/>
  <c r="J53"/>
  <c r="I53"/>
  <c r="H53"/>
  <c r="F55"/>
  <c r="E55"/>
  <c r="D55"/>
  <c r="C55"/>
  <c r="E54"/>
  <c r="D54"/>
  <c r="C54"/>
  <c r="E53"/>
  <c r="D53"/>
  <c r="C53"/>
  <c r="A55"/>
  <c r="A54"/>
  <c r="A53"/>
  <c r="R51"/>
  <c r="S51" s="1"/>
  <c r="T51" s="1"/>
  <c r="U51" s="1"/>
  <c r="V51" s="1"/>
  <c r="W51" s="1"/>
  <c r="Q51"/>
  <c r="Q48" s="1"/>
  <c r="L51"/>
  <c r="G51"/>
  <c r="A51"/>
  <c r="R50"/>
  <c r="S50" s="1"/>
  <c r="T50" s="1"/>
  <c r="U50" s="1"/>
  <c r="V50" s="1"/>
  <c r="W50" s="1"/>
  <c r="Q50"/>
  <c r="L50"/>
  <c r="G50"/>
  <c r="A50"/>
  <c r="R49"/>
  <c r="S49" s="1"/>
  <c r="T49" s="1"/>
  <c r="U49" s="1"/>
  <c r="V49" s="1"/>
  <c r="W49" s="1"/>
  <c r="Q49"/>
  <c r="L49"/>
  <c r="G49"/>
  <c r="A49"/>
  <c r="P48"/>
  <c r="O48"/>
  <c r="N48"/>
  <c r="M48"/>
  <c r="R47"/>
  <c r="Q47"/>
  <c r="L47"/>
  <c r="G47"/>
  <c r="A47"/>
  <c r="R46"/>
  <c r="Q46"/>
  <c r="Q44" s="1"/>
  <c r="L46"/>
  <c r="G46"/>
  <c r="A46"/>
  <c r="R45"/>
  <c r="Q45"/>
  <c r="L45"/>
  <c r="G45"/>
  <c r="A45"/>
  <c r="P44"/>
  <c r="O44"/>
  <c r="N44"/>
  <c r="M44"/>
  <c r="R43"/>
  <c r="Q43"/>
  <c r="L43"/>
  <c r="G43"/>
  <c r="A43"/>
  <c r="R42"/>
  <c r="Q42"/>
  <c r="L42"/>
  <c r="G42"/>
  <c r="A42"/>
  <c r="R41"/>
  <c r="Q41"/>
  <c r="Q40" s="1"/>
  <c r="L41"/>
  <c r="G41"/>
  <c r="A41"/>
  <c r="P40"/>
  <c r="O40"/>
  <c r="N40"/>
  <c r="M40"/>
  <c r="R39"/>
  <c r="S39" s="1"/>
  <c r="T39" s="1"/>
  <c r="U39" s="1"/>
  <c r="V39" s="1"/>
  <c r="Q39"/>
  <c r="L39"/>
  <c r="G39"/>
  <c r="A39"/>
  <c r="R38"/>
  <c r="S38" s="1"/>
  <c r="T38" s="1"/>
  <c r="U38" s="1"/>
  <c r="V38" s="1"/>
  <c r="Q38"/>
  <c r="Q36" s="1"/>
  <c r="L38"/>
  <c r="G38"/>
  <c r="A38"/>
  <c r="R37"/>
  <c r="S37" s="1"/>
  <c r="T37" s="1"/>
  <c r="U37" s="1"/>
  <c r="V37" s="1"/>
  <c r="Q37"/>
  <c r="L37"/>
  <c r="G37"/>
  <c r="A37"/>
  <c r="P36"/>
  <c r="O36"/>
  <c r="N36"/>
  <c r="M36"/>
  <c r="R35"/>
  <c r="S35" s="1"/>
  <c r="T35" s="1"/>
  <c r="U35" s="1"/>
  <c r="V35" s="1"/>
  <c r="Q35"/>
  <c r="L35"/>
  <c r="G35"/>
  <c r="A35"/>
  <c r="R34"/>
  <c r="S34" s="1"/>
  <c r="T34" s="1"/>
  <c r="U34" s="1"/>
  <c r="V34" s="1"/>
  <c r="Q34"/>
  <c r="L34"/>
  <c r="G34"/>
  <c r="A34"/>
  <c r="R33"/>
  <c r="S33" s="1"/>
  <c r="T33" s="1"/>
  <c r="U33" s="1"/>
  <c r="V33" s="1"/>
  <c r="Q33"/>
  <c r="L33"/>
  <c r="G33"/>
  <c r="A33"/>
  <c r="P32"/>
  <c r="O32"/>
  <c r="N32"/>
  <c r="M32"/>
  <c r="R31"/>
  <c r="Q31"/>
  <c r="L31"/>
  <c r="G31"/>
  <c r="A31"/>
  <c r="R30"/>
  <c r="Q30"/>
  <c r="L30"/>
  <c r="G30"/>
  <c r="A30"/>
  <c r="R29"/>
  <c r="S29" s="1"/>
  <c r="T29" s="1"/>
  <c r="U29" s="1"/>
  <c r="V29" s="1"/>
  <c r="Q29"/>
  <c r="L29"/>
  <c r="G29"/>
  <c r="A29"/>
  <c r="Q28"/>
  <c r="P28"/>
  <c r="O28"/>
  <c r="N28"/>
  <c r="M28"/>
  <c r="R27"/>
  <c r="S27" s="1"/>
  <c r="T27" s="1"/>
  <c r="U27" s="1"/>
  <c r="V27" s="1"/>
  <c r="Q27"/>
  <c r="L27"/>
  <c r="G27"/>
  <c r="A27"/>
  <c r="R26"/>
  <c r="Q26"/>
  <c r="L26"/>
  <c r="G26"/>
  <c r="A26"/>
  <c r="R25"/>
  <c r="S25" s="1"/>
  <c r="T25" s="1"/>
  <c r="U25" s="1"/>
  <c r="V25" s="1"/>
  <c r="Q25"/>
  <c r="Q24" s="1"/>
  <c r="L25"/>
  <c r="G25"/>
  <c r="A25"/>
  <c r="P24"/>
  <c r="O24"/>
  <c r="N24"/>
  <c r="M24"/>
  <c r="R23"/>
  <c r="Q23"/>
  <c r="L23"/>
  <c r="G23"/>
  <c r="A23"/>
  <c r="R22"/>
  <c r="S22" s="1"/>
  <c r="T22" s="1"/>
  <c r="U22" s="1"/>
  <c r="V22" s="1"/>
  <c r="Q22"/>
  <c r="L22"/>
  <c r="G22"/>
  <c r="A22"/>
  <c r="R21"/>
  <c r="Q21"/>
  <c r="Q20" s="1"/>
  <c r="L21"/>
  <c r="G21"/>
  <c r="A21"/>
  <c r="P20"/>
  <c r="O20"/>
  <c r="N20"/>
  <c r="M20"/>
  <c r="R19"/>
  <c r="S19" s="1"/>
  <c r="T19" s="1"/>
  <c r="U19" s="1"/>
  <c r="V19" s="1"/>
  <c r="Q19"/>
  <c r="L19"/>
  <c r="G19"/>
  <c r="A19"/>
  <c r="R18"/>
  <c r="Q18"/>
  <c r="Q16" s="1"/>
  <c r="L18"/>
  <c r="G18"/>
  <c r="A18"/>
  <c r="R17"/>
  <c r="Q17"/>
  <c r="L17"/>
  <c r="G17"/>
  <c r="A17"/>
  <c r="P16"/>
  <c r="O16"/>
  <c r="N16"/>
  <c r="M16"/>
  <c r="V40" i="4" l="1"/>
  <c r="W40" s="1"/>
  <c r="W41"/>
  <c r="U53"/>
  <c r="T52"/>
  <c r="D6" s="1"/>
  <c r="D7" s="1"/>
  <c r="U24"/>
  <c r="V25"/>
  <c r="U28"/>
  <c r="V29"/>
  <c r="S17" i="1"/>
  <c r="T17" s="1"/>
  <c r="U17" s="1"/>
  <c r="V17" s="1"/>
  <c r="Q55"/>
  <c r="N52"/>
  <c r="Q32"/>
  <c r="L55"/>
  <c r="S55"/>
  <c r="T55" s="1"/>
  <c r="U55" s="1"/>
  <c r="V55" s="1"/>
  <c r="W55" s="1"/>
  <c r="S53"/>
  <c r="T53" s="1"/>
  <c r="U53" s="1"/>
  <c r="V53" s="1"/>
  <c r="W53" s="1"/>
  <c r="L53"/>
  <c r="L54"/>
  <c r="Q53"/>
  <c r="G54"/>
  <c r="G55"/>
  <c r="G53"/>
  <c r="O52"/>
  <c r="R54"/>
  <c r="W25" i="4" l="1"/>
  <c r="V24"/>
  <c r="W24" s="1"/>
  <c r="V53"/>
  <c r="U52"/>
  <c r="E6" s="1"/>
  <c r="E7" s="1"/>
  <c r="W29"/>
  <c r="V28"/>
  <c r="W28" s="1"/>
  <c r="Q52" i="1"/>
  <c r="S54"/>
  <c r="T54" s="1"/>
  <c r="U54" s="1"/>
  <c r="V54" s="1"/>
  <c r="W54" s="1"/>
  <c r="B6"/>
  <c r="B7" s="1"/>
  <c r="W53" i="4" l="1"/>
  <c r="V52"/>
  <c r="C6" i="1"/>
  <c r="C7" s="1"/>
  <c r="D6"/>
  <c r="D7" s="1"/>
  <c r="E6"/>
  <c r="E7" s="1"/>
  <c r="W48"/>
  <c r="W20"/>
  <c r="W52"/>
  <c r="F6" i="4" l="1"/>
  <c r="F7" s="1"/>
  <c r="W52"/>
  <c r="F6" i="1"/>
  <c r="F7" s="1"/>
</calcChain>
</file>

<file path=xl/sharedStrings.xml><?xml version="1.0" encoding="utf-8"?>
<sst xmlns="http://schemas.openxmlformats.org/spreadsheetml/2006/main" count="256" uniqueCount="55">
  <si>
    <t>x.x.2014</t>
  </si>
  <si>
    <t>toteuma 2013</t>
  </si>
  <si>
    <t>kehys 2014</t>
  </si>
  <si>
    <t>kehys 2015</t>
  </si>
  <si>
    <t>kehys 2016</t>
  </si>
  <si>
    <t>kehys 2017</t>
  </si>
  <si>
    <t>Kehys</t>
  </si>
  <si>
    <t>Suunnittelun mukainen tilanne</t>
  </si>
  <si>
    <t>Erotus</t>
  </si>
  <si>
    <t>Paikkakunnat:</t>
  </si>
  <si>
    <t>Paikkakunta 2</t>
  </si>
  <si>
    <t>Paikkakunta 3</t>
  </si>
  <si>
    <t>1. Toteuma 2013</t>
  </si>
  <si>
    <t>2. Eläköitymiset vuosina 2014-2017 (HTV); arvioidun tai tiedossaoleven eläkepoistuman mukaan</t>
  </si>
  <si>
    <t>3. Arvioitu muu poistuma (HTV).Tiedossa olevat todennäköiset mahdollisuudet tehtäväjärjestelyihin, siirtoihin muihin organisaatioihin tai vastuualueelta toiselle, päättyvät määräaikaisuudet yms.</t>
  </si>
  <si>
    <t xml:space="preserve">4. Välttämättömät uudet rekrytoinnit (HTV); myös sisäiset muutokset toisilta vastuualueilta. </t>
  </si>
  <si>
    <t>5. Arvioitu htv-kehitys yhteensä taulukoiden 1-4 perusteella</t>
  </si>
  <si>
    <t>Yhteensä</t>
  </si>
  <si>
    <t>Muutos 2013 - 2017</t>
  </si>
  <si>
    <t>Johto</t>
  </si>
  <si>
    <t>Taloushallinto</t>
  </si>
  <si>
    <t>Henkilöstöhallinto</t>
  </si>
  <si>
    <t>Viestintä</t>
  </si>
  <si>
    <t>Toimitilat, hankinnat, virastopalvelut</t>
  </si>
  <si>
    <t>Yleishallinto ja muut tehtävät</t>
  </si>
  <si>
    <t>Asiakirjahallinto</t>
  </si>
  <si>
    <t>Tietohallinto</t>
  </si>
  <si>
    <t>Toiminnan kehittäminen</t>
  </si>
  <si>
    <t>Paikkakunta 1</t>
  </si>
  <si>
    <t>Ei täytetä</t>
  </si>
  <si>
    <t>HALLINTOPALVELUT-VASTUUYKSIKÖN HENKILÖSTÖMÄÄRÄN TARKASTELU</t>
  </si>
  <si>
    <r>
      <t xml:space="preserve">Hallintopalvelut-vastuuyksikön kokonaishtv-kehys 2013-2017 </t>
    </r>
    <r>
      <rPr>
        <b/>
        <sz val="8"/>
        <color rgb="FFFF0000"/>
        <rFont val="Arial"/>
        <family val="2"/>
      </rPr>
      <t xml:space="preserve"> </t>
    </r>
  </si>
  <si>
    <t>Hämeenlinna</t>
  </si>
  <si>
    <t>Helsinki</t>
  </si>
  <si>
    <t>Kouvola</t>
  </si>
  <si>
    <t>Henkilöstön lkm 31.12.2017</t>
  </si>
  <si>
    <t>Taloushallinto, sis. erikoistumistehtävät</t>
  </si>
  <si>
    <t>Hämeenlinna, hallinnon sisäinen siirto</t>
  </si>
  <si>
    <t>Kouvola, resurssia myyty v. 2013 valtakunnallisiin tehtäviin</t>
  </si>
  <si>
    <t>Lounais-Suomen aluehallintovirasto</t>
  </si>
  <si>
    <t>Turku</t>
  </si>
  <si>
    <t>Vaasa</t>
  </si>
  <si>
    <t>Tampere</t>
  </si>
  <si>
    <t>Jyväskylä</t>
  </si>
  <si>
    <t>ISAVI                                                      Paikkakunnat:</t>
  </si>
  <si>
    <t>Mikkeli</t>
  </si>
  <si>
    <t>Kuopio</t>
  </si>
  <si>
    <t>Joensuu</t>
  </si>
  <si>
    <r>
      <t xml:space="preserve">Hallintopalvelut-vastuuyksikön kokonaishtv-kehys 2013-2017 </t>
    </r>
    <r>
      <rPr>
        <b/>
        <sz val="8"/>
        <color indexed="10"/>
        <rFont val="Arial"/>
        <family val="2"/>
      </rPr>
      <t xml:space="preserve"> </t>
    </r>
  </si>
  <si>
    <t>Huom! 2014 toteuma on 10 htv, vuonna 2013 virka ollut osittain täyttämättä.</t>
  </si>
  <si>
    <t>Rovaniemi</t>
  </si>
  <si>
    <t>Oulu</t>
  </si>
  <si>
    <t>Valtakunnallinen tarkastelu</t>
  </si>
  <si>
    <t>Taloushallinto *</t>
  </si>
  <si>
    <t>* Sisältää ESAVIn taloushallinnon erikoistumistehtävät</t>
  </si>
</sst>
</file>

<file path=xl/styles.xml><?xml version="1.0" encoding="utf-8"?>
<styleSheet xmlns="http://schemas.openxmlformats.org/spreadsheetml/2006/main">
  <numFmts count="1">
    <numFmt numFmtId="164" formatCode="0.0"/>
  </numFmts>
  <fonts count="14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8"/>
      <color indexed="8"/>
      <name val="Arial"/>
      <family val="2"/>
    </font>
    <font>
      <b/>
      <sz val="8"/>
      <color rgb="FFFF0000"/>
      <name val="Arial"/>
      <family val="2"/>
    </font>
    <font>
      <sz val="8"/>
      <color indexed="8"/>
      <name val="Arial"/>
      <family val="2"/>
    </font>
    <font>
      <sz val="8"/>
      <name val="Arial"/>
      <family val="2"/>
    </font>
    <font>
      <b/>
      <sz val="8"/>
      <color theme="0" tint="-0.34998626667073579"/>
      <name val="Arial"/>
      <family val="2"/>
    </font>
    <font>
      <sz val="11"/>
      <color theme="0" tint="-0.34998626667073579"/>
      <name val="Calibri"/>
      <family val="2"/>
      <scheme val="minor"/>
    </font>
    <font>
      <sz val="8"/>
      <color theme="0" tint="-0.34998626667073579"/>
      <name val="Arial"/>
      <family val="2"/>
    </font>
    <font>
      <sz val="8"/>
      <color rgb="FFFF0000"/>
      <name val="Arial"/>
      <family val="2"/>
    </font>
    <font>
      <sz val="12"/>
      <color theme="1"/>
      <name val="Arial"/>
      <family val="2"/>
    </font>
    <font>
      <b/>
      <sz val="8"/>
      <color indexed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2" fillId="0" borderId="0"/>
  </cellStyleXfs>
  <cellXfs count="92">
    <xf numFmtId="0" fontId="0" fillId="0" borderId="0" xfId="0"/>
    <xf numFmtId="0" fontId="1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left" vertical="center"/>
    </xf>
    <xf numFmtId="14" fontId="2" fillId="0" borderId="0" xfId="0" applyNumberFormat="1" applyFont="1" applyFill="1" applyBorder="1"/>
    <xf numFmtId="0" fontId="3" fillId="0" borderId="0" xfId="0" applyFont="1" applyFill="1" applyBorder="1"/>
    <xf numFmtId="0" fontId="4" fillId="0" borderId="0" xfId="0" applyFont="1" applyFill="1" applyBorder="1" applyAlignment="1">
      <alignment vertical="top" wrapText="1"/>
    </xf>
    <xf numFmtId="0" fontId="2" fillId="0" borderId="1" xfId="0" applyFont="1" applyFill="1" applyBorder="1" applyAlignment="1">
      <alignment vertical="center"/>
    </xf>
    <xf numFmtId="1" fontId="6" fillId="0" borderId="1" xfId="0" applyNumberFormat="1" applyFont="1" applyFill="1" applyBorder="1" applyAlignment="1">
      <alignment horizontal="right" vertical="center" wrapText="1"/>
    </xf>
    <xf numFmtId="0" fontId="3" fillId="0" borderId="0" xfId="0" applyFont="1" applyFill="1" applyBorder="1" applyAlignment="1">
      <alignment vertical="center"/>
    </xf>
    <xf numFmtId="2" fontId="6" fillId="0" borderId="1" xfId="0" applyNumberFormat="1" applyFont="1" applyFill="1" applyBorder="1" applyAlignment="1">
      <alignment horizontal="right" vertical="center" wrapText="1"/>
    </xf>
    <xf numFmtId="2" fontId="3" fillId="0" borderId="1" xfId="0" applyNumberFormat="1" applyFont="1" applyFill="1" applyBorder="1" applyAlignment="1">
      <alignment vertical="center"/>
    </xf>
    <xf numFmtId="2" fontId="7" fillId="0" borderId="1" xfId="0" applyNumberFormat="1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vertical="center"/>
    </xf>
    <xf numFmtId="2" fontId="7" fillId="0" borderId="0" xfId="0" applyNumberFormat="1" applyFont="1" applyFill="1" applyBorder="1" applyAlignment="1">
      <alignment horizontal="right" vertical="center" wrapText="1"/>
    </xf>
    <xf numFmtId="2" fontId="3" fillId="0" borderId="0" xfId="0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horizontal="right" vertical="center"/>
    </xf>
    <xf numFmtId="0" fontId="3" fillId="3" borderId="1" xfId="0" applyFont="1" applyFill="1" applyBorder="1" applyAlignment="1">
      <alignment horizontal="right" vertical="center"/>
    </xf>
    <xf numFmtId="2" fontId="7" fillId="3" borderId="1" xfId="0" applyNumberFormat="1" applyFont="1" applyFill="1" applyBorder="1" applyAlignment="1">
      <alignment horizontal="right" vertical="center" wrapText="1"/>
    </xf>
    <xf numFmtId="1" fontId="6" fillId="0" borderId="0" xfId="0" applyNumberFormat="1" applyFont="1" applyFill="1" applyBorder="1" applyAlignment="1">
      <alignment horizontal="right" vertical="center" wrapText="1"/>
    </xf>
    <xf numFmtId="0" fontId="4" fillId="2" borderId="2" xfId="0" applyFont="1" applyFill="1" applyBorder="1" applyAlignment="1">
      <alignment horizontal="left" vertical="center" wrapText="1"/>
    </xf>
    <xf numFmtId="1" fontId="6" fillId="0" borderId="6" xfId="0" applyNumberFormat="1" applyFont="1" applyFill="1" applyBorder="1" applyAlignment="1">
      <alignment horizontal="right" vertical="center" wrapText="1"/>
    </xf>
    <xf numFmtId="1" fontId="6" fillId="0" borderId="7" xfId="0" applyNumberFormat="1" applyFont="1" applyFill="1" applyBorder="1" applyAlignment="1">
      <alignment horizontal="right" vertical="center" wrapText="1"/>
    </xf>
    <xf numFmtId="1" fontId="6" fillId="0" borderId="8" xfId="0" applyNumberFormat="1" applyFont="1" applyFill="1" applyBorder="1" applyAlignment="1">
      <alignment horizontal="right" vertical="center" wrapText="1"/>
    </xf>
    <xf numFmtId="0" fontId="2" fillId="0" borderId="9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0" fontId="3" fillId="3" borderId="9" xfId="0" applyFont="1" applyFill="1" applyBorder="1" applyAlignment="1">
      <alignment vertical="center"/>
    </xf>
    <xf numFmtId="0" fontId="3" fillId="3" borderId="7" xfId="0" applyFont="1" applyFill="1" applyBorder="1" applyAlignment="1">
      <alignment vertical="center"/>
    </xf>
    <xf numFmtId="0" fontId="3" fillId="3" borderId="1" xfId="0" applyFont="1" applyFill="1" applyBorder="1" applyAlignment="1">
      <alignment vertical="center"/>
    </xf>
    <xf numFmtId="0" fontId="3" fillId="0" borderId="8" xfId="0" applyFont="1" applyFill="1" applyBorder="1" applyAlignment="1">
      <alignment vertical="center"/>
    </xf>
    <xf numFmtId="0" fontId="3" fillId="0" borderId="7" xfId="0" applyFont="1" applyFill="1" applyBorder="1" applyAlignment="1">
      <alignment vertical="center"/>
    </xf>
    <xf numFmtId="0" fontId="2" fillId="0" borderId="8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3" fillId="0" borderId="13" xfId="0" applyFont="1" applyFill="1" applyBorder="1" applyAlignment="1">
      <alignment vertical="center"/>
    </xf>
    <xf numFmtId="0" fontId="3" fillId="0" borderId="11" xfId="0" applyFont="1" applyFill="1" applyBorder="1" applyAlignment="1">
      <alignment vertical="center"/>
    </xf>
    <xf numFmtId="0" fontId="3" fillId="0" borderId="12" xfId="0" applyFont="1" applyFill="1" applyBorder="1" applyAlignment="1">
      <alignment vertical="center"/>
    </xf>
    <xf numFmtId="0" fontId="2" fillId="0" borderId="13" xfId="0" applyFont="1" applyFill="1" applyBorder="1" applyAlignment="1">
      <alignment vertical="center"/>
    </xf>
    <xf numFmtId="0" fontId="4" fillId="3" borderId="1" xfId="0" applyFont="1" applyFill="1" applyBorder="1" applyAlignment="1">
      <alignment vertical="top" wrapText="1"/>
    </xf>
    <xf numFmtId="0" fontId="7" fillId="0" borderId="9" xfId="0" applyFont="1" applyFill="1" applyBorder="1" applyAlignment="1">
      <alignment vertical="center"/>
    </xf>
    <xf numFmtId="0" fontId="7" fillId="0" borderId="10" xfId="0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3" fillId="0" borderId="14" xfId="0" applyFont="1" applyFill="1" applyBorder="1" applyAlignment="1">
      <alignment vertical="center"/>
    </xf>
    <xf numFmtId="1" fontId="3" fillId="0" borderId="9" xfId="0" applyNumberFormat="1" applyFont="1" applyFill="1" applyBorder="1" applyAlignment="1">
      <alignment horizontal="right" vertical="center"/>
    </xf>
    <xf numFmtId="0" fontId="3" fillId="0" borderId="9" xfId="0" applyFont="1" applyFill="1" applyBorder="1" applyAlignment="1">
      <alignment horizontal="right" vertical="center"/>
    </xf>
    <xf numFmtId="0" fontId="2" fillId="2" borderId="9" xfId="0" applyFont="1" applyFill="1" applyBorder="1" applyAlignment="1">
      <alignment vertical="center" wrapText="1"/>
    </xf>
    <xf numFmtId="1" fontId="3" fillId="0" borderId="10" xfId="0" applyNumberFormat="1" applyFont="1" applyFill="1" applyBorder="1" applyAlignment="1">
      <alignment horizontal="right" vertical="center"/>
    </xf>
    <xf numFmtId="1" fontId="10" fillId="0" borderId="7" xfId="0" applyNumberFormat="1" applyFont="1" applyFill="1" applyBorder="1" applyAlignment="1">
      <alignment horizontal="right" vertical="center" wrapText="1"/>
    </xf>
    <xf numFmtId="1" fontId="10" fillId="0" borderId="1" xfId="0" applyNumberFormat="1" applyFont="1" applyFill="1" applyBorder="1" applyAlignment="1">
      <alignment horizontal="right" vertical="center" wrapText="1"/>
    </xf>
    <xf numFmtId="1" fontId="10" fillId="0" borderId="8" xfId="0" applyNumberFormat="1" applyFont="1" applyFill="1" applyBorder="1" applyAlignment="1">
      <alignment horizontal="right" vertical="center" wrapText="1"/>
    </xf>
    <xf numFmtId="0" fontId="8" fillId="2" borderId="7" xfId="0" applyFont="1" applyFill="1" applyBorder="1" applyAlignment="1">
      <alignment vertical="center"/>
    </xf>
    <xf numFmtId="0" fontId="8" fillId="2" borderId="1" xfId="0" applyFont="1" applyFill="1" applyBorder="1" applyAlignment="1">
      <alignment vertical="center"/>
    </xf>
    <xf numFmtId="0" fontId="8" fillId="2" borderId="8" xfId="0" applyFont="1" applyFill="1" applyBorder="1" applyAlignment="1">
      <alignment vertical="center"/>
    </xf>
    <xf numFmtId="0" fontId="10" fillId="0" borderId="8" xfId="0" applyFont="1" applyFill="1" applyBorder="1" applyAlignment="1">
      <alignment vertical="center"/>
    </xf>
    <xf numFmtId="0" fontId="10" fillId="0" borderId="7" xfId="0" applyFont="1" applyFill="1" applyBorder="1" applyAlignment="1">
      <alignment vertical="center"/>
    </xf>
    <xf numFmtId="0" fontId="10" fillId="0" borderId="1" xfId="0" applyFont="1" applyFill="1" applyBorder="1" applyAlignment="1">
      <alignment vertical="center"/>
    </xf>
    <xf numFmtId="0" fontId="10" fillId="0" borderId="11" xfId="0" applyFont="1" applyFill="1" applyBorder="1" applyAlignment="1">
      <alignment vertical="center"/>
    </xf>
    <xf numFmtId="0" fontId="10" fillId="0" borderId="12" xfId="0" applyFont="1" applyFill="1" applyBorder="1" applyAlignment="1">
      <alignment vertical="center"/>
    </xf>
    <xf numFmtId="0" fontId="10" fillId="0" borderId="13" xfId="0" applyFont="1" applyFill="1" applyBorder="1" applyAlignment="1">
      <alignment vertical="center"/>
    </xf>
    <xf numFmtId="0" fontId="10" fillId="4" borderId="7" xfId="0" applyFont="1" applyFill="1" applyBorder="1" applyAlignment="1">
      <alignment vertical="center"/>
    </xf>
    <xf numFmtId="0" fontId="10" fillId="4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 wrapText="1"/>
    </xf>
    <xf numFmtId="1" fontId="6" fillId="0" borderId="18" xfId="0" applyNumberFormat="1" applyFont="1" applyFill="1" applyBorder="1" applyAlignment="1">
      <alignment horizontal="right" vertical="center" wrapText="1"/>
    </xf>
    <xf numFmtId="0" fontId="0" fillId="0" borderId="1" xfId="0" applyBorder="1"/>
    <xf numFmtId="0" fontId="2" fillId="2" borderId="18" xfId="0" applyFont="1" applyFill="1" applyBorder="1" applyAlignment="1">
      <alignment vertical="center"/>
    </xf>
    <xf numFmtId="0" fontId="2" fillId="0" borderId="18" xfId="0" applyFont="1" applyFill="1" applyBorder="1" applyAlignment="1">
      <alignment vertical="center"/>
    </xf>
    <xf numFmtId="0" fontId="3" fillId="0" borderId="9" xfId="0" applyFont="1" applyFill="1" applyBorder="1" applyAlignment="1">
      <alignment horizontal="right" vertical="center" wrapText="1"/>
    </xf>
    <xf numFmtId="0" fontId="2" fillId="0" borderId="19" xfId="0" applyFont="1" applyFill="1" applyBorder="1" applyAlignment="1">
      <alignment vertical="center"/>
    </xf>
    <xf numFmtId="2" fontId="11" fillId="0" borderId="1" xfId="0" applyNumberFormat="1" applyFont="1" applyFill="1" applyBorder="1" applyAlignment="1">
      <alignment horizontal="right" vertical="center" wrapText="1"/>
    </xf>
    <xf numFmtId="2" fontId="2" fillId="2" borderId="1" xfId="0" applyNumberFormat="1" applyFont="1" applyFill="1" applyBorder="1" applyAlignment="1">
      <alignment vertical="center"/>
    </xf>
    <xf numFmtId="164" fontId="2" fillId="2" borderId="1" xfId="0" applyNumberFormat="1" applyFont="1" applyFill="1" applyBorder="1" applyAlignment="1">
      <alignment vertical="center"/>
    </xf>
    <xf numFmtId="2" fontId="3" fillId="0" borderId="0" xfId="0" applyNumberFormat="1" applyFont="1" applyFill="1" applyBorder="1"/>
    <xf numFmtId="2" fontId="11" fillId="0" borderId="0" xfId="0" applyNumberFormat="1" applyFont="1" applyFill="1" applyBorder="1" applyAlignment="1">
      <alignment vertical="center"/>
    </xf>
    <xf numFmtId="164" fontId="2" fillId="2" borderId="9" xfId="0" applyNumberFormat="1" applyFont="1" applyFill="1" applyBorder="1" applyAlignment="1">
      <alignment vertical="center"/>
    </xf>
    <xf numFmtId="164" fontId="3" fillId="3" borderId="9" xfId="0" applyNumberFormat="1" applyFont="1" applyFill="1" applyBorder="1" applyAlignment="1">
      <alignment vertical="center"/>
    </xf>
    <xf numFmtId="164" fontId="7" fillId="0" borderId="9" xfId="0" applyNumberFormat="1" applyFont="1" applyFill="1" applyBorder="1" applyAlignment="1">
      <alignment vertical="center"/>
    </xf>
    <xf numFmtId="164" fontId="3" fillId="0" borderId="0" xfId="0" applyNumberFormat="1" applyFont="1" applyFill="1" applyBorder="1"/>
    <xf numFmtId="2" fontId="3" fillId="3" borderId="7" xfId="0" applyNumberFormat="1" applyFont="1" applyFill="1" applyBorder="1" applyAlignment="1">
      <alignment vertical="center"/>
    </xf>
    <xf numFmtId="2" fontId="2" fillId="2" borderId="7" xfId="0" applyNumberFormat="1" applyFont="1" applyFill="1" applyBorder="1" applyAlignment="1">
      <alignment vertical="center"/>
    </xf>
    <xf numFmtId="2" fontId="2" fillId="2" borderId="8" xfId="0" applyNumberFormat="1" applyFont="1" applyFill="1" applyBorder="1" applyAlignment="1">
      <alignment vertical="center"/>
    </xf>
    <xf numFmtId="0" fontId="4" fillId="2" borderId="1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8" fillId="2" borderId="3" xfId="0" applyFont="1" applyFill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5" fillId="0" borderId="15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</cellXfs>
  <cellStyles count="2">
    <cellStyle name="Normaali" xfId="0" builtinId="0"/>
    <cellStyle name="Normaali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57"/>
  <sheetViews>
    <sheetView tabSelected="1" zoomScaleNormal="100" workbookViewId="0"/>
  </sheetViews>
  <sheetFormatPr defaultRowHeight="15"/>
  <cols>
    <col min="1" max="1" width="39.7109375" style="4" customWidth="1"/>
    <col min="2" max="11" width="8.7109375" style="4" customWidth="1"/>
    <col min="12" max="12" width="10.5703125" style="4" customWidth="1"/>
    <col min="13" max="17" width="3.7109375" style="4" customWidth="1"/>
    <col min="18" max="23" width="8.7109375" style="4" customWidth="1"/>
  </cols>
  <sheetData>
    <row r="1" spans="1:23" ht="15.75">
      <c r="A1" s="1" t="s">
        <v>30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3">
      <c r="A2" s="3">
        <v>41701</v>
      </c>
    </row>
    <row r="3" spans="1:23">
      <c r="A3" s="80" t="s">
        <v>31</v>
      </c>
      <c r="B3" s="80"/>
      <c r="C3" s="80"/>
      <c r="D3" s="80"/>
      <c r="E3" s="80"/>
      <c r="F3" s="80"/>
      <c r="G3" s="5"/>
      <c r="H3" s="38"/>
      <c r="I3" s="4" t="str">
        <f>"- väriset kohdat täytetään"</f>
        <v>- väriset kohdat täytetään</v>
      </c>
    </row>
    <row r="4" spans="1:23" ht="22.5">
      <c r="A4" s="6"/>
      <c r="B4" s="7" t="s">
        <v>1</v>
      </c>
      <c r="C4" s="7" t="s">
        <v>2</v>
      </c>
      <c r="D4" s="7" t="s">
        <v>3</v>
      </c>
      <c r="E4" s="7" t="s">
        <v>4</v>
      </c>
      <c r="F4" s="7" t="s">
        <v>5</v>
      </c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</row>
    <row r="5" spans="1:23">
      <c r="A5" s="6" t="s">
        <v>6</v>
      </c>
      <c r="B5" s="9"/>
      <c r="C5" s="10"/>
      <c r="D5" s="9"/>
      <c r="E5" s="9"/>
      <c r="F5" s="9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</row>
    <row r="6" spans="1:23">
      <c r="A6" s="6" t="s">
        <v>7</v>
      </c>
      <c r="B6" s="11">
        <f>R52</f>
        <v>137.78</v>
      </c>
      <c r="C6" s="11">
        <f t="shared" ref="C6:F6" si="0">S52</f>
        <v>129.07999999999998</v>
      </c>
      <c r="D6" s="11">
        <f t="shared" si="0"/>
        <v>119.24999999999999</v>
      </c>
      <c r="E6" s="11">
        <f t="shared" si="0"/>
        <v>112.59999999999998</v>
      </c>
      <c r="F6" s="11">
        <f t="shared" si="0"/>
        <v>104.83999999999997</v>
      </c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</row>
    <row r="7" spans="1:23">
      <c r="A7" s="6" t="s">
        <v>8</v>
      </c>
      <c r="B7" s="11">
        <f>B6-B5</f>
        <v>137.78</v>
      </c>
      <c r="C7" s="11">
        <f t="shared" ref="C7:F7" si="1">C6-C5</f>
        <v>129.07999999999998</v>
      </c>
      <c r="D7" s="11">
        <f t="shared" si="1"/>
        <v>119.24999999999999</v>
      </c>
      <c r="E7" s="11">
        <f t="shared" si="1"/>
        <v>112.59999999999998</v>
      </c>
      <c r="F7" s="11">
        <f t="shared" si="1"/>
        <v>104.83999999999997</v>
      </c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</row>
    <row r="8" spans="1:23">
      <c r="A8" s="12"/>
      <c r="B8" s="13"/>
      <c r="C8" s="14"/>
      <c r="D8" s="13"/>
      <c r="E8" s="13"/>
      <c r="F8" s="13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</row>
    <row r="9" spans="1:23">
      <c r="A9" s="15" t="s">
        <v>52</v>
      </c>
      <c r="B9" s="13"/>
      <c r="C9" s="14"/>
      <c r="D9" s="13"/>
      <c r="E9" s="13"/>
      <c r="F9" s="13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</row>
    <row r="10" spans="1:23">
      <c r="A10" s="16" t="s">
        <v>28</v>
      </c>
      <c r="B10" s="13"/>
      <c r="C10" s="14"/>
      <c r="D10" s="13"/>
      <c r="E10" s="13"/>
      <c r="F10" s="13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</row>
    <row r="11" spans="1:23">
      <c r="A11" s="16" t="s">
        <v>10</v>
      </c>
      <c r="B11" s="13"/>
      <c r="C11" s="14"/>
      <c r="D11" s="13"/>
      <c r="E11" s="13"/>
      <c r="F11" s="13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</row>
    <row r="12" spans="1:23" ht="15.75" thickBot="1">
      <c r="A12" s="17" t="s">
        <v>11</v>
      </c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</row>
    <row r="13" spans="1:23" ht="15.75" thickBot="1">
      <c r="A13" s="12"/>
      <c r="B13" s="18"/>
      <c r="C13" s="18"/>
      <c r="D13" s="18"/>
      <c r="E13" s="18"/>
      <c r="F13" s="18"/>
      <c r="G13" s="8"/>
      <c r="H13" s="8"/>
      <c r="I13" s="8"/>
      <c r="J13" s="8"/>
      <c r="K13" s="8"/>
      <c r="L13" s="8"/>
      <c r="M13" s="89" t="s">
        <v>29</v>
      </c>
      <c r="N13" s="90"/>
      <c r="O13" s="90"/>
      <c r="P13" s="90"/>
      <c r="Q13" s="91"/>
      <c r="R13" s="8"/>
      <c r="S13" s="8"/>
      <c r="T13" s="8"/>
      <c r="U13" s="8"/>
      <c r="V13" s="8"/>
      <c r="W13" s="8"/>
    </row>
    <row r="14" spans="1:23" ht="33.75">
      <c r="A14" s="42"/>
      <c r="B14" s="19" t="s">
        <v>12</v>
      </c>
      <c r="C14" s="81" t="s">
        <v>13</v>
      </c>
      <c r="D14" s="82"/>
      <c r="E14" s="82"/>
      <c r="F14" s="82"/>
      <c r="G14" s="83"/>
      <c r="H14" s="81" t="s">
        <v>14</v>
      </c>
      <c r="I14" s="84"/>
      <c r="J14" s="84"/>
      <c r="K14" s="84"/>
      <c r="L14" s="85"/>
      <c r="M14" s="86" t="s">
        <v>15</v>
      </c>
      <c r="N14" s="87"/>
      <c r="O14" s="87"/>
      <c r="P14" s="87"/>
      <c r="Q14" s="88"/>
      <c r="R14" s="81" t="s">
        <v>16</v>
      </c>
      <c r="S14" s="84"/>
      <c r="T14" s="84"/>
      <c r="U14" s="84"/>
      <c r="V14" s="84"/>
      <c r="W14" s="85"/>
    </row>
    <row r="15" spans="1:23" ht="33.75">
      <c r="A15" s="23"/>
      <c r="B15" s="20">
        <v>2013</v>
      </c>
      <c r="C15" s="21">
        <v>2014</v>
      </c>
      <c r="D15" s="7">
        <v>2015</v>
      </c>
      <c r="E15" s="7">
        <v>2016</v>
      </c>
      <c r="F15" s="7">
        <v>2017</v>
      </c>
      <c r="G15" s="22" t="s">
        <v>17</v>
      </c>
      <c r="H15" s="21">
        <v>2014</v>
      </c>
      <c r="I15" s="7">
        <v>2015</v>
      </c>
      <c r="J15" s="7">
        <v>2016</v>
      </c>
      <c r="K15" s="7">
        <v>2017</v>
      </c>
      <c r="L15" s="22" t="s">
        <v>17</v>
      </c>
      <c r="M15" s="47">
        <v>2014</v>
      </c>
      <c r="N15" s="48">
        <v>2015</v>
      </c>
      <c r="O15" s="48">
        <v>2016</v>
      </c>
      <c r="P15" s="48">
        <v>2017</v>
      </c>
      <c r="Q15" s="49" t="s">
        <v>17</v>
      </c>
      <c r="R15" s="21" t="s">
        <v>1</v>
      </c>
      <c r="S15" s="7">
        <v>2014</v>
      </c>
      <c r="T15" s="7">
        <v>2015</v>
      </c>
      <c r="U15" s="7">
        <v>2016</v>
      </c>
      <c r="V15" s="7">
        <v>2017</v>
      </c>
      <c r="W15" s="22" t="s">
        <v>18</v>
      </c>
    </row>
    <row r="16" spans="1:23">
      <c r="A16" s="41" t="s">
        <v>19</v>
      </c>
      <c r="B16" s="41">
        <f>ESAVI!B16+LSAVI!B16+LSSAVI!B16+ISAVI!B16+PSAVI!B16+LAAVI!B16</f>
        <v>6</v>
      </c>
      <c r="C16" s="24">
        <f>ESAVI!C16+LSAVI!C16+LSSAVI!C16+ISAVI!C16+PSAVI!C16+LAAVI!C16</f>
        <v>0</v>
      </c>
      <c r="D16" s="25">
        <f>ESAVI!D16+LSAVI!D16+LSSAVI!D16+ISAVI!D16+PSAVI!D16+LAAVI!D16</f>
        <v>1</v>
      </c>
      <c r="E16" s="25">
        <f>ESAVI!E16+LSAVI!E16+LSSAVI!E16+ISAVI!E16+PSAVI!E16+LAAVI!E16</f>
        <v>0</v>
      </c>
      <c r="F16" s="25">
        <f>ESAVI!F16+LSAVI!F16+LSSAVI!F16+ISAVI!F16+PSAVI!F16+LAAVI!F16</f>
        <v>0</v>
      </c>
      <c r="G16" s="26">
        <f>SUM(C16:F16)</f>
        <v>1</v>
      </c>
      <c r="H16" s="24">
        <f>ESAVI!H16+LSAVI!H16+LSSAVI!H16+ISAVI!H16+PSAVI!H16+LAAVI!H16</f>
        <v>0</v>
      </c>
      <c r="I16" s="25">
        <f>ESAVI!I16+LSAVI!I16+LSSAVI!I16+ISAVI!I16+PSAVI!I16+LAAVI!I16</f>
        <v>0</v>
      </c>
      <c r="J16" s="25">
        <f>ESAVI!J16+LSAVI!J16+LSSAVI!J16+ISAVI!J16+PSAVI!J16+LAAVI!J16</f>
        <v>0</v>
      </c>
      <c r="K16" s="25">
        <f>ESAVI!K16+LSAVI!K16+LSSAVI!K16+ISAVI!K16+PSAVI!K16+LAAVI!K16</f>
        <v>0</v>
      </c>
      <c r="L16" s="26">
        <f>SUM(H16:K16)</f>
        <v>0</v>
      </c>
      <c r="M16" s="50">
        <f>M17+M18+M19</f>
        <v>0</v>
      </c>
      <c r="N16" s="51">
        <f t="shared" ref="N16:Q16" si="2">N17+N18+N19</f>
        <v>0</v>
      </c>
      <c r="O16" s="51">
        <f t="shared" si="2"/>
        <v>0</v>
      </c>
      <c r="P16" s="51">
        <f t="shared" si="2"/>
        <v>0</v>
      </c>
      <c r="Q16" s="52">
        <f t="shared" si="2"/>
        <v>0</v>
      </c>
      <c r="R16" s="24">
        <f>B16</f>
        <v>6</v>
      </c>
      <c r="S16" s="25">
        <f>R16-C16-H16+M16</f>
        <v>6</v>
      </c>
      <c r="T16" s="25">
        <f t="shared" ref="T16:V16" si="3">S16-D16-I16+N16</f>
        <v>5</v>
      </c>
      <c r="U16" s="25">
        <f t="shared" si="3"/>
        <v>5</v>
      </c>
      <c r="V16" s="25">
        <f t="shared" si="3"/>
        <v>5</v>
      </c>
      <c r="W16" s="26">
        <f>V16-R16</f>
        <v>-1</v>
      </c>
    </row>
    <row r="17" spans="1:23">
      <c r="A17" s="43" t="str">
        <f>$A$10</f>
        <v>Paikkakunta 1</v>
      </c>
      <c r="B17" s="27"/>
      <c r="C17" s="28"/>
      <c r="D17" s="29"/>
      <c r="E17" s="29"/>
      <c r="F17" s="29"/>
      <c r="G17" s="30">
        <f>C17+D17+E17+F17</f>
        <v>0</v>
      </c>
      <c r="H17" s="28"/>
      <c r="I17" s="29"/>
      <c r="J17" s="29"/>
      <c r="K17" s="29"/>
      <c r="L17" s="30">
        <f>H17+I17+J17+K17</f>
        <v>0</v>
      </c>
      <c r="M17" s="59"/>
      <c r="N17" s="60"/>
      <c r="O17" s="60"/>
      <c r="P17" s="60"/>
      <c r="Q17" s="53">
        <f>M17+N17+O17+P17</f>
        <v>0</v>
      </c>
      <c r="R17" s="31">
        <f>B17</f>
        <v>0</v>
      </c>
      <c r="S17" s="6">
        <f>R17-C17-H17+M17</f>
        <v>0</v>
      </c>
      <c r="T17" s="6">
        <f t="shared" ref="T17:V20" si="4">S17-D17-I17+N17</f>
        <v>0</v>
      </c>
      <c r="U17" s="6">
        <f t="shared" si="4"/>
        <v>0</v>
      </c>
      <c r="V17" s="6">
        <f t="shared" si="4"/>
        <v>0</v>
      </c>
      <c r="W17" s="32">
        <f>V17-R17</f>
        <v>0</v>
      </c>
    </row>
    <row r="18" spans="1:23">
      <c r="A18" s="43" t="str">
        <f>$A$11</f>
        <v>Paikkakunta 2</v>
      </c>
      <c r="B18" s="27"/>
      <c r="C18" s="28"/>
      <c r="D18" s="29"/>
      <c r="E18" s="29"/>
      <c r="F18" s="29"/>
      <c r="G18" s="30">
        <f>C18+D18+E18+F18</f>
        <v>0</v>
      </c>
      <c r="H18" s="28"/>
      <c r="I18" s="29"/>
      <c r="J18" s="29"/>
      <c r="K18" s="29"/>
      <c r="L18" s="30">
        <f t="shared" ref="L18:L19" si="5">H18+I18+J18+K18</f>
        <v>0</v>
      </c>
      <c r="M18" s="59"/>
      <c r="N18" s="60"/>
      <c r="O18" s="60"/>
      <c r="P18" s="60"/>
      <c r="Q18" s="53">
        <f t="shared" ref="Q18:Q19" si="6">M18+N18+O18+P18</f>
        <v>0</v>
      </c>
      <c r="R18" s="31">
        <f t="shared" ref="R18:R19" si="7">B18</f>
        <v>0</v>
      </c>
      <c r="S18" s="6">
        <f t="shared" ref="S18:S19" si="8">R18-C18-H18+M18</f>
        <v>0</v>
      </c>
      <c r="T18" s="6">
        <f t="shared" si="4"/>
        <v>0</v>
      </c>
      <c r="U18" s="6">
        <f t="shared" si="4"/>
        <v>0</v>
      </c>
      <c r="V18" s="6">
        <f t="shared" si="4"/>
        <v>0</v>
      </c>
      <c r="W18" s="32">
        <f t="shared" ref="W18:W55" si="9">V18-R18</f>
        <v>0</v>
      </c>
    </row>
    <row r="19" spans="1:23">
      <c r="A19" s="43" t="str">
        <f>$A$12</f>
        <v>Paikkakunta 3</v>
      </c>
      <c r="B19" s="27"/>
      <c r="C19" s="28"/>
      <c r="D19" s="29"/>
      <c r="E19" s="29"/>
      <c r="F19" s="29"/>
      <c r="G19" s="30">
        <f t="shared" ref="G19" si="10">C19+D19+E19+F19</f>
        <v>0</v>
      </c>
      <c r="H19" s="28"/>
      <c r="I19" s="29"/>
      <c r="J19" s="29"/>
      <c r="K19" s="29"/>
      <c r="L19" s="30">
        <f t="shared" si="5"/>
        <v>0</v>
      </c>
      <c r="M19" s="59"/>
      <c r="N19" s="60"/>
      <c r="O19" s="60"/>
      <c r="P19" s="60"/>
      <c r="Q19" s="53">
        <f t="shared" si="6"/>
        <v>0</v>
      </c>
      <c r="R19" s="31">
        <f t="shared" si="7"/>
        <v>0</v>
      </c>
      <c r="S19" s="6">
        <f t="shared" si="8"/>
        <v>0</v>
      </c>
      <c r="T19" s="6">
        <f t="shared" si="4"/>
        <v>0</v>
      </c>
      <c r="U19" s="6">
        <f t="shared" si="4"/>
        <v>0</v>
      </c>
      <c r="V19" s="6">
        <f t="shared" si="4"/>
        <v>0</v>
      </c>
      <c r="W19" s="32">
        <f t="shared" si="9"/>
        <v>0</v>
      </c>
    </row>
    <row r="20" spans="1:23">
      <c r="A20" s="41" t="s">
        <v>53</v>
      </c>
      <c r="B20" s="41">
        <f>ESAVI!B20+LSAVI!B20+LSSAVI!B20+ISAVI!B20+PSAVI!B20+LAAVI!B20</f>
        <v>26.86</v>
      </c>
      <c r="C20" s="24">
        <f>ESAVI!C20+LSAVI!C20+LSSAVI!C20+ISAVI!C20+PSAVI!C20+LAAVI!C20</f>
        <v>1.65</v>
      </c>
      <c r="D20" s="25">
        <f>ESAVI!D20+LSAVI!D20+LSSAVI!D20+ISAVI!D20+PSAVI!D20+LAAVI!D20</f>
        <v>1.3900000000000001</v>
      </c>
      <c r="E20" s="25">
        <f>ESAVI!E20+LSAVI!E20+LSSAVI!E20+ISAVI!E20+PSAVI!E20+LAAVI!E20</f>
        <v>2.0700000000000003</v>
      </c>
      <c r="F20" s="25">
        <f>ESAVI!F20+LSAVI!F20+LSSAVI!F20+ISAVI!F20+PSAVI!F20+LAAVI!F20</f>
        <v>2.29</v>
      </c>
      <c r="G20" s="26">
        <f>SUM(C20:F20)</f>
        <v>7.4</v>
      </c>
      <c r="H20" s="24">
        <f>ESAVI!H20+LSAVI!H20+LSSAVI!H20+ISAVI!H20+PSAVI!H20+LAAVI!H20</f>
        <v>0.63</v>
      </c>
      <c r="I20" s="25">
        <f>ESAVI!I20+LSAVI!I20+LSSAVI!I20+ISAVI!I20+PSAVI!I20+LAAVI!I20</f>
        <v>0.67</v>
      </c>
      <c r="J20" s="25">
        <f>ESAVI!J20+LSAVI!J20+LSSAVI!J20+ISAVI!J20+PSAVI!J20+LAAVI!J20</f>
        <v>0</v>
      </c>
      <c r="K20" s="25">
        <f>ESAVI!K20+LSAVI!K20+LSSAVI!K20+ISAVI!K20+PSAVI!K20+LAAVI!K20</f>
        <v>0</v>
      </c>
      <c r="L20" s="26">
        <f>SUM(H20:K20)</f>
        <v>1.3</v>
      </c>
      <c r="M20" s="50">
        <f>M21+M22+M23</f>
        <v>0</v>
      </c>
      <c r="N20" s="51">
        <f t="shared" ref="N20:Q20" si="11">N21+N22+N23</f>
        <v>0</v>
      </c>
      <c r="O20" s="51">
        <f t="shared" si="11"/>
        <v>0</v>
      </c>
      <c r="P20" s="51">
        <f t="shared" si="11"/>
        <v>0</v>
      </c>
      <c r="Q20" s="52">
        <f t="shared" si="11"/>
        <v>0</v>
      </c>
      <c r="R20" s="24">
        <f>B20</f>
        <v>26.86</v>
      </c>
      <c r="S20" s="25">
        <f>R20-C20-H20+M20</f>
        <v>24.580000000000002</v>
      </c>
      <c r="T20" s="25">
        <f t="shared" si="4"/>
        <v>22.52</v>
      </c>
      <c r="U20" s="25">
        <f t="shared" si="4"/>
        <v>20.45</v>
      </c>
      <c r="V20" s="25">
        <f t="shared" si="4"/>
        <v>18.16</v>
      </c>
      <c r="W20" s="26">
        <f t="shared" si="9"/>
        <v>-8.6999999999999993</v>
      </c>
    </row>
    <row r="21" spans="1:23">
      <c r="A21" s="44" t="str">
        <f>$A$10</f>
        <v>Paikkakunta 1</v>
      </c>
      <c r="B21" s="27"/>
      <c r="C21" s="28"/>
      <c r="D21" s="29"/>
      <c r="E21" s="29"/>
      <c r="F21" s="29"/>
      <c r="G21" s="30">
        <f>C21+D21+E21+F21</f>
        <v>0</v>
      </c>
      <c r="H21" s="28"/>
      <c r="I21" s="29"/>
      <c r="J21" s="29"/>
      <c r="K21" s="29"/>
      <c r="L21" s="30">
        <f>H21+I21+J21+K21</f>
        <v>0</v>
      </c>
      <c r="M21" s="59"/>
      <c r="N21" s="60"/>
      <c r="O21" s="60"/>
      <c r="P21" s="60"/>
      <c r="Q21" s="53">
        <f>M21+N21+O21+P21</f>
        <v>0</v>
      </c>
      <c r="R21" s="31">
        <f>B21</f>
        <v>0</v>
      </c>
      <c r="S21" s="6">
        <f>R21-C21-H21+M21</f>
        <v>0</v>
      </c>
      <c r="T21" s="6">
        <f t="shared" ref="T21:T24" si="12">S21-D21-I21+N21</f>
        <v>0</v>
      </c>
      <c r="U21" s="6">
        <f t="shared" ref="U21:U24" si="13">T21-E21-J21+O21</f>
        <v>0</v>
      </c>
      <c r="V21" s="6">
        <f t="shared" ref="V21:V24" si="14">U21-F21-K21+P21</f>
        <v>0</v>
      </c>
      <c r="W21" s="32">
        <f t="shared" si="9"/>
        <v>0</v>
      </c>
    </row>
    <row r="22" spans="1:23">
      <c r="A22" s="44" t="str">
        <f>$A$11</f>
        <v>Paikkakunta 2</v>
      </c>
      <c r="B22" s="27"/>
      <c r="C22" s="28"/>
      <c r="D22" s="29"/>
      <c r="E22" s="29"/>
      <c r="F22" s="29"/>
      <c r="G22" s="30">
        <f t="shared" ref="G22:G23" si="15">C22+D22+E22+F22</f>
        <v>0</v>
      </c>
      <c r="H22" s="28"/>
      <c r="I22" s="29"/>
      <c r="J22" s="29"/>
      <c r="K22" s="29"/>
      <c r="L22" s="30">
        <f t="shared" ref="L22:L23" si="16">H22+I22+J22+K22</f>
        <v>0</v>
      </c>
      <c r="M22" s="59"/>
      <c r="N22" s="60"/>
      <c r="O22" s="60"/>
      <c r="P22" s="60"/>
      <c r="Q22" s="53">
        <f t="shared" ref="Q22:Q23" si="17">M22+N22+O22+P22</f>
        <v>0</v>
      </c>
      <c r="R22" s="31">
        <f t="shared" ref="R22:R23" si="18">B22</f>
        <v>0</v>
      </c>
      <c r="S22" s="6">
        <f t="shared" ref="S22:S23" si="19">R22-C22-H22+M22</f>
        <v>0</v>
      </c>
      <c r="T22" s="6">
        <f t="shared" si="12"/>
        <v>0</v>
      </c>
      <c r="U22" s="6">
        <f t="shared" si="13"/>
        <v>0</v>
      </c>
      <c r="V22" s="6">
        <f t="shared" si="14"/>
        <v>0</v>
      </c>
      <c r="W22" s="32">
        <f t="shared" si="9"/>
        <v>0</v>
      </c>
    </row>
    <row r="23" spans="1:23">
      <c r="A23" s="43" t="str">
        <f>$A$12</f>
        <v>Paikkakunta 3</v>
      </c>
      <c r="B23" s="27"/>
      <c r="C23" s="28"/>
      <c r="D23" s="29"/>
      <c r="E23" s="29"/>
      <c r="F23" s="29"/>
      <c r="G23" s="30">
        <f t="shared" si="15"/>
        <v>0</v>
      </c>
      <c r="H23" s="28"/>
      <c r="I23" s="29"/>
      <c r="J23" s="29"/>
      <c r="K23" s="29"/>
      <c r="L23" s="30">
        <f t="shared" si="16"/>
        <v>0</v>
      </c>
      <c r="M23" s="59"/>
      <c r="N23" s="60"/>
      <c r="O23" s="60"/>
      <c r="P23" s="60"/>
      <c r="Q23" s="53">
        <f t="shared" si="17"/>
        <v>0</v>
      </c>
      <c r="R23" s="31">
        <f t="shared" si="18"/>
        <v>0</v>
      </c>
      <c r="S23" s="6">
        <f t="shared" si="19"/>
        <v>0</v>
      </c>
      <c r="T23" s="6">
        <f t="shared" si="12"/>
        <v>0</v>
      </c>
      <c r="U23" s="6">
        <f t="shared" si="13"/>
        <v>0</v>
      </c>
      <c r="V23" s="6">
        <f t="shared" si="14"/>
        <v>0</v>
      </c>
      <c r="W23" s="32">
        <f t="shared" si="9"/>
        <v>0</v>
      </c>
    </row>
    <row r="24" spans="1:23">
      <c r="A24" s="41" t="s">
        <v>21</v>
      </c>
      <c r="B24" s="41">
        <f>ESAVI!B24+LSAVI!B24+LSSAVI!B24+ISAVI!B24+PSAVI!B24+LAAVI!B24</f>
        <v>20.57</v>
      </c>
      <c r="C24" s="24">
        <f>ESAVI!C24+LSAVI!C24+LSSAVI!C24+ISAVI!C24+PSAVI!C24+LAAVI!C24</f>
        <v>0.75</v>
      </c>
      <c r="D24" s="25">
        <f>ESAVI!D24+LSAVI!D24+LSSAVI!D24+ISAVI!D24+PSAVI!D24+LAAVI!D24</f>
        <v>0.5</v>
      </c>
      <c r="E24" s="25">
        <f>ESAVI!E24+LSAVI!E24+LSSAVI!E24+ISAVI!E24+PSAVI!E24+LAAVI!E24</f>
        <v>1</v>
      </c>
      <c r="F24" s="25">
        <f>ESAVI!F24+LSAVI!F24+LSSAVI!F24+ISAVI!F24+PSAVI!F24+LAAVI!F24</f>
        <v>0.25</v>
      </c>
      <c r="G24" s="26">
        <f>SUM(C24:F24)</f>
        <v>2.5</v>
      </c>
      <c r="H24" s="78">
        <f>ESAVI!H24+LSAVI!H24+LSSAVI!H24+ISAVI!H24+PSAVI!H24+LAAVI!H24</f>
        <v>-0.32999999999999996</v>
      </c>
      <c r="I24" s="69">
        <f>ESAVI!I24+LSAVI!I24+LSSAVI!I24+ISAVI!I24+PSAVI!I24+LAAVI!I24</f>
        <v>0.33</v>
      </c>
      <c r="J24" s="69">
        <f>ESAVI!J24+LSAVI!J24+LSSAVI!J24+ISAVI!J24+PSAVI!J24+LAAVI!J24</f>
        <v>0</v>
      </c>
      <c r="K24" s="69">
        <f>ESAVI!K24+LSAVI!K24+LSSAVI!K24+ISAVI!K24+PSAVI!K24+LAAVI!K24</f>
        <v>0</v>
      </c>
      <c r="L24" s="79">
        <f>SUM(H24:K24)</f>
        <v>5.5511151231257827E-17</v>
      </c>
      <c r="M24" s="50">
        <f>M25+M26+M27</f>
        <v>0</v>
      </c>
      <c r="N24" s="51">
        <f t="shared" ref="N24:Q24" si="20">N25+N26+N27</f>
        <v>0</v>
      </c>
      <c r="O24" s="51">
        <f t="shared" si="20"/>
        <v>0</v>
      </c>
      <c r="P24" s="51">
        <f t="shared" si="20"/>
        <v>0</v>
      </c>
      <c r="Q24" s="52">
        <f t="shared" si="20"/>
        <v>0</v>
      </c>
      <c r="R24" s="24">
        <f>B24</f>
        <v>20.57</v>
      </c>
      <c r="S24" s="25">
        <f>R24-C24-H24+M24</f>
        <v>20.149999999999999</v>
      </c>
      <c r="T24" s="25">
        <f t="shared" si="12"/>
        <v>19.32</v>
      </c>
      <c r="U24" s="25">
        <f t="shared" si="13"/>
        <v>18.32</v>
      </c>
      <c r="V24" s="25">
        <f t="shared" si="14"/>
        <v>18.07</v>
      </c>
      <c r="W24" s="26">
        <f t="shared" si="9"/>
        <v>-2.5</v>
      </c>
    </row>
    <row r="25" spans="1:23">
      <c r="A25" s="44" t="str">
        <f>$A$10</f>
        <v>Paikkakunta 1</v>
      </c>
      <c r="B25" s="27"/>
      <c r="C25" s="28"/>
      <c r="D25" s="29"/>
      <c r="E25" s="29"/>
      <c r="F25" s="29"/>
      <c r="G25" s="30">
        <f>C25+D25+E25+F25</f>
        <v>0</v>
      </c>
      <c r="H25" s="28"/>
      <c r="I25" s="29"/>
      <c r="J25" s="29"/>
      <c r="K25" s="29"/>
      <c r="L25" s="30">
        <f>H25+I25+J25+K25</f>
        <v>0</v>
      </c>
      <c r="M25" s="59"/>
      <c r="N25" s="60"/>
      <c r="O25" s="60"/>
      <c r="P25" s="60"/>
      <c r="Q25" s="53">
        <f>M25+N25+O25+P25</f>
        <v>0</v>
      </c>
      <c r="R25" s="31">
        <f>B25</f>
        <v>0</v>
      </c>
      <c r="S25" s="6">
        <f>R25-C25-H25+M25</f>
        <v>0</v>
      </c>
      <c r="T25" s="6">
        <f t="shared" ref="T25:T28" si="21">S25-D25-I25+N25</f>
        <v>0</v>
      </c>
      <c r="U25" s="6">
        <f t="shared" ref="U25:U28" si="22">T25-E25-J25+O25</f>
        <v>0</v>
      </c>
      <c r="V25" s="6">
        <f t="shared" ref="V25:V28" si="23">U25-F25-K25+P25</f>
        <v>0</v>
      </c>
      <c r="W25" s="32">
        <f t="shared" si="9"/>
        <v>0</v>
      </c>
    </row>
    <row r="26" spans="1:23">
      <c r="A26" s="44" t="str">
        <f>$A$11</f>
        <v>Paikkakunta 2</v>
      </c>
      <c r="B26" s="27"/>
      <c r="C26" s="28"/>
      <c r="D26" s="29"/>
      <c r="E26" s="29"/>
      <c r="F26" s="29"/>
      <c r="G26" s="30">
        <f t="shared" ref="G26:G27" si="24">C26+D26+E26+F26</f>
        <v>0</v>
      </c>
      <c r="H26" s="28"/>
      <c r="I26" s="29"/>
      <c r="J26" s="29"/>
      <c r="K26" s="29"/>
      <c r="L26" s="30">
        <f t="shared" ref="L26:L27" si="25">H26+I26+J26+K26</f>
        <v>0</v>
      </c>
      <c r="M26" s="59"/>
      <c r="N26" s="60"/>
      <c r="O26" s="60"/>
      <c r="P26" s="60"/>
      <c r="Q26" s="53">
        <f t="shared" ref="Q26:Q27" si="26">M26+N26+O26+P26</f>
        <v>0</v>
      </c>
      <c r="R26" s="31">
        <f t="shared" ref="R26:R27" si="27">B26</f>
        <v>0</v>
      </c>
      <c r="S26" s="6">
        <f t="shared" ref="S26:S27" si="28">R26-C26-H26+M26</f>
        <v>0</v>
      </c>
      <c r="T26" s="6">
        <f t="shared" si="21"/>
        <v>0</v>
      </c>
      <c r="U26" s="6">
        <f t="shared" si="22"/>
        <v>0</v>
      </c>
      <c r="V26" s="6">
        <f t="shared" si="23"/>
        <v>0</v>
      </c>
      <c r="W26" s="32">
        <f t="shared" si="9"/>
        <v>0</v>
      </c>
    </row>
    <row r="27" spans="1:23">
      <c r="A27" s="43" t="str">
        <f>$A$12</f>
        <v>Paikkakunta 3</v>
      </c>
      <c r="B27" s="27"/>
      <c r="C27" s="28"/>
      <c r="D27" s="29"/>
      <c r="E27" s="29"/>
      <c r="F27" s="29"/>
      <c r="G27" s="30">
        <f t="shared" si="24"/>
        <v>0</v>
      </c>
      <c r="H27" s="28"/>
      <c r="I27" s="29"/>
      <c r="J27" s="29"/>
      <c r="K27" s="29"/>
      <c r="L27" s="30">
        <f t="shared" si="25"/>
        <v>0</v>
      </c>
      <c r="M27" s="59"/>
      <c r="N27" s="60"/>
      <c r="O27" s="60"/>
      <c r="P27" s="60"/>
      <c r="Q27" s="53">
        <f t="shared" si="26"/>
        <v>0</v>
      </c>
      <c r="R27" s="31">
        <f t="shared" si="27"/>
        <v>0</v>
      </c>
      <c r="S27" s="6">
        <f t="shared" si="28"/>
        <v>0</v>
      </c>
      <c r="T27" s="6">
        <f t="shared" si="21"/>
        <v>0</v>
      </c>
      <c r="U27" s="6">
        <f t="shared" si="22"/>
        <v>0</v>
      </c>
      <c r="V27" s="6">
        <f t="shared" si="23"/>
        <v>0</v>
      </c>
      <c r="W27" s="32">
        <f t="shared" si="9"/>
        <v>0</v>
      </c>
    </row>
    <row r="28" spans="1:23">
      <c r="A28" s="41" t="s">
        <v>22</v>
      </c>
      <c r="B28" s="41">
        <f>ESAVI!B28+LSAVI!B28+LSSAVI!B28+ISAVI!B28+PSAVI!B28+LAAVI!B28</f>
        <v>14.49</v>
      </c>
      <c r="C28" s="24">
        <f>ESAVI!C28+LSAVI!C28+LSSAVI!C28+ISAVI!C28+PSAVI!C28+LAAVI!C28</f>
        <v>0</v>
      </c>
      <c r="D28" s="25">
        <f>ESAVI!D28+LSAVI!D28+LSSAVI!D28+ISAVI!D28+PSAVI!D28+LAAVI!D28</f>
        <v>0</v>
      </c>
      <c r="E28" s="25">
        <f>ESAVI!E28+LSAVI!E28+LSSAVI!E28+ISAVI!E28+PSAVI!E28+LAAVI!E28</f>
        <v>0</v>
      </c>
      <c r="F28" s="25">
        <f>ESAVI!F28+LSAVI!F28+LSSAVI!F28+ISAVI!F28+PSAVI!F28+LAAVI!F28</f>
        <v>0</v>
      </c>
      <c r="G28" s="26">
        <f>SUM(C28:F28)</f>
        <v>0</v>
      </c>
      <c r="H28" s="24">
        <f>ESAVI!H28+LSAVI!H28+LSSAVI!H28+ISAVI!H28+PSAVI!H28+LAAVI!H28</f>
        <v>0.43000000000000005</v>
      </c>
      <c r="I28" s="25">
        <f>ESAVI!I28+LSAVI!I28+LSSAVI!I28+ISAVI!I28+PSAVI!I28+LAAVI!I28</f>
        <v>0</v>
      </c>
      <c r="J28" s="25">
        <f>ESAVI!J28+LSAVI!J28+LSSAVI!J28+ISAVI!J28+PSAVI!J28+LAAVI!J28</f>
        <v>0</v>
      </c>
      <c r="K28" s="25">
        <f>ESAVI!K28+LSAVI!K28+LSSAVI!K28+ISAVI!K28+PSAVI!K28+LAAVI!K28</f>
        <v>0</v>
      </c>
      <c r="L28" s="26">
        <f>SUM(H28:K28)</f>
        <v>0.43000000000000005</v>
      </c>
      <c r="M28" s="50">
        <f>M29+M30+M31</f>
        <v>0</v>
      </c>
      <c r="N28" s="51">
        <f t="shared" ref="N28:Q28" si="29">N29+N30+N31</f>
        <v>0</v>
      </c>
      <c r="O28" s="51">
        <f t="shared" si="29"/>
        <v>0</v>
      </c>
      <c r="P28" s="51">
        <f t="shared" si="29"/>
        <v>0</v>
      </c>
      <c r="Q28" s="52">
        <f t="shared" si="29"/>
        <v>0</v>
      </c>
      <c r="R28" s="24">
        <f>B28</f>
        <v>14.49</v>
      </c>
      <c r="S28" s="25">
        <f>R28-C28-H28+M28</f>
        <v>14.06</v>
      </c>
      <c r="T28" s="25">
        <f t="shared" si="21"/>
        <v>14.06</v>
      </c>
      <c r="U28" s="25">
        <f t="shared" si="22"/>
        <v>14.06</v>
      </c>
      <c r="V28" s="25">
        <f t="shared" si="23"/>
        <v>14.06</v>
      </c>
      <c r="W28" s="26">
        <f t="shared" si="9"/>
        <v>-0.42999999999999972</v>
      </c>
    </row>
    <row r="29" spans="1:23">
      <c r="A29" s="44" t="str">
        <f>$A$10</f>
        <v>Paikkakunta 1</v>
      </c>
      <c r="B29" s="27"/>
      <c r="C29" s="28"/>
      <c r="D29" s="29"/>
      <c r="E29" s="29"/>
      <c r="F29" s="29"/>
      <c r="G29" s="30">
        <f>C29+D29+E29+F29</f>
        <v>0</v>
      </c>
      <c r="H29" s="28"/>
      <c r="I29" s="29"/>
      <c r="J29" s="29"/>
      <c r="K29" s="29"/>
      <c r="L29" s="30">
        <f>H29+I29+J29+K29</f>
        <v>0</v>
      </c>
      <c r="M29" s="59"/>
      <c r="N29" s="60"/>
      <c r="O29" s="60"/>
      <c r="P29" s="60"/>
      <c r="Q29" s="53">
        <f>M29+N29+O29+P29</f>
        <v>0</v>
      </c>
      <c r="R29" s="31">
        <f>B29</f>
        <v>0</v>
      </c>
      <c r="S29" s="33">
        <f>R29-C29-H29+M29</f>
        <v>0</v>
      </c>
      <c r="T29" s="33">
        <f t="shared" ref="T29:T32" si="30">S29-D29-I29+N29</f>
        <v>0</v>
      </c>
      <c r="U29" s="33">
        <f t="shared" ref="U29:U32" si="31">T29-E29-J29+O29</f>
        <v>0</v>
      </c>
      <c r="V29" s="33">
        <f t="shared" ref="V29:V32" si="32">U29-F29-K29+P29</f>
        <v>0</v>
      </c>
      <c r="W29" s="32">
        <f t="shared" si="9"/>
        <v>0</v>
      </c>
    </row>
    <row r="30" spans="1:23">
      <c r="A30" s="44" t="str">
        <f>$A$11</f>
        <v>Paikkakunta 2</v>
      </c>
      <c r="B30" s="27"/>
      <c r="C30" s="28"/>
      <c r="D30" s="29"/>
      <c r="E30" s="29"/>
      <c r="F30" s="29"/>
      <c r="G30" s="30">
        <f t="shared" ref="G30:G31" si="33">C30+D30+E30+F30</f>
        <v>0</v>
      </c>
      <c r="H30" s="28"/>
      <c r="I30" s="29"/>
      <c r="J30" s="29"/>
      <c r="K30" s="29"/>
      <c r="L30" s="30">
        <f t="shared" ref="L30:L31" si="34">H30+I30+J30+K30</f>
        <v>0</v>
      </c>
      <c r="M30" s="59"/>
      <c r="N30" s="60"/>
      <c r="O30" s="60"/>
      <c r="P30" s="60"/>
      <c r="Q30" s="53">
        <f t="shared" ref="Q30:Q31" si="35">M30+N30+O30+P30</f>
        <v>0</v>
      </c>
      <c r="R30" s="31">
        <f t="shared" ref="R30:R31" si="36">B30</f>
        <v>0</v>
      </c>
      <c r="S30" s="33">
        <f t="shared" ref="S30:S31" si="37">R30-C30-H30+M30</f>
        <v>0</v>
      </c>
      <c r="T30" s="33">
        <f t="shared" si="30"/>
        <v>0</v>
      </c>
      <c r="U30" s="33">
        <f t="shared" si="31"/>
        <v>0</v>
      </c>
      <c r="V30" s="33">
        <f t="shared" si="32"/>
        <v>0</v>
      </c>
      <c r="W30" s="32">
        <f t="shared" si="9"/>
        <v>0</v>
      </c>
    </row>
    <row r="31" spans="1:23">
      <c r="A31" s="43" t="str">
        <f>$A$12</f>
        <v>Paikkakunta 3</v>
      </c>
      <c r="B31" s="27"/>
      <c r="C31" s="28"/>
      <c r="D31" s="29"/>
      <c r="E31" s="29"/>
      <c r="F31" s="29"/>
      <c r="G31" s="30">
        <f t="shared" si="33"/>
        <v>0</v>
      </c>
      <c r="H31" s="28"/>
      <c r="I31" s="29"/>
      <c r="J31" s="29"/>
      <c r="K31" s="29"/>
      <c r="L31" s="30">
        <f t="shared" si="34"/>
        <v>0</v>
      </c>
      <c r="M31" s="59"/>
      <c r="N31" s="60"/>
      <c r="O31" s="60"/>
      <c r="P31" s="60"/>
      <c r="Q31" s="53">
        <f t="shared" si="35"/>
        <v>0</v>
      </c>
      <c r="R31" s="31">
        <f t="shared" si="36"/>
        <v>0</v>
      </c>
      <c r="S31" s="33">
        <f t="shared" si="37"/>
        <v>0</v>
      </c>
      <c r="T31" s="33">
        <f t="shared" si="30"/>
        <v>0</v>
      </c>
      <c r="U31" s="33">
        <f t="shared" si="31"/>
        <v>0</v>
      </c>
      <c r="V31" s="33">
        <f t="shared" si="32"/>
        <v>0</v>
      </c>
      <c r="W31" s="32">
        <f t="shared" si="9"/>
        <v>0</v>
      </c>
    </row>
    <row r="32" spans="1:23">
      <c r="A32" s="41" t="s">
        <v>23</v>
      </c>
      <c r="B32" s="41">
        <f>ESAVI!B32+LSAVI!B32+LSSAVI!B32+ISAVI!B32+PSAVI!B32+LAAVI!B32</f>
        <v>29.180000000000003</v>
      </c>
      <c r="C32" s="24">
        <f>ESAVI!C32+LSAVI!C32+LSSAVI!C32+ISAVI!C32+PSAVI!C32+LAAVI!C32</f>
        <v>0.5</v>
      </c>
      <c r="D32" s="25">
        <f>ESAVI!D32+LSAVI!D32+LSSAVI!D32+ISAVI!D32+PSAVI!D32+LAAVI!D32</f>
        <v>2.84</v>
      </c>
      <c r="E32" s="25">
        <f>ESAVI!E32+LSAVI!E32+LSSAVI!E32+ISAVI!E32+PSAVI!E32+LAAVI!E32</f>
        <v>2.08</v>
      </c>
      <c r="F32" s="25">
        <f>ESAVI!F32+LSAVI!F32+LSSAVI!F32+ISAVI!F32+PSAVI!F32+LAAVI!F32</f>
        <v>2.5499999999999998</v>
      </c>
      <c r="G32" s="26">
        <f>SUM(C32:F32)</f>
        <v>7.97</v>
      </c>
      <c r="H32" s="24">
        <f>ESAVI!H32+LSAVI!H32+LSSAVI!H32+ISAVI!H32+PSAVI!H32+LAAVI!H32</f>
        <v>1.33</v>
      </c>
      <c r="I32" s="25">
        <f>ESAVI!I32+LSAVI!I32+LSSAVI!I32+ISAVI!I32+PSAVI!I32+LAAVI!I32</f>
        <v>0</v>
      </c>
      <c r="J32" s="25">
        <f>ESAVI!J32+LSAVI!J32+LSSAVI!J32+ISAVI!J32+PSAVI!J32+LAAVI!J32</f>
        <v>0</v>
      </c>
      <c r="K32" s="25">
        <f>ESAVI!K32+LSAVI!K32+LSSAVI!K32+ISAVI!K32+PSAVI!K32+LAAVI!K32</f>
        <v>0</v>
      </c>
      <c r="L32" s="26">
        <f>SUM(H32:K32)</f>
        <v>1.33</v>
      </c>
      <c r="M32" s="50">
        <f>M33+M34+M35</f>
        <v>0</v>
      </c>
      <c r="N32" s="51">
        <f t="shared" ref="N32:Q32" si="38">N33+N34+N35</f>
        <v>0</v>
      </c>
      <c r="O32" s="51">
        <f t="shared" si="38"/>
        <v>0</v>
      </c>
      <c r="P32" s="51">
        <f t="shared" si="38"/>
        <v>0</v>
      </c>
      <c r="Q32" s="52">
        <f t="shared" si="38"/>
        <v>0</v>
      </c>
      <c r="R32" s="24">
        <f>B32</f>
        <v>29.180000000000003</v>
      </c>
      <c r="S32" s="25">
        <f>R32-C32-H32+M32</f>
        <v>27.35</v>
      </c>
      <c r="T32" s="25">
        <f t="shared" si="30"/>
        <v>24.51</v>
      </c>
      <c r="U32" s="25">
        <f t="shared" si="31"/>
        <v>22.43</v>
      </c>
      <c r="V32" s="25">
        <f t="shared" si="32"/>
        <v>19.88</v>
      </c>
      <c r="W32" s="26">
        <f t="shared" si="9"/>
        <v>-9.3000000000000043</v>
      </c>
    </row>
    <row r="33" spans="1:23">
      <c r="A33" s="44" t="str">
        <f>$A$10</f>
        <v>Paikkakunta 1</v>
      </c>
      <c r="B33" s="27"/>
      <c r="C33" s="28"/>
      <c r="D33" s="29"/>
      <c r="E33" s="29"/>
      <c r="F33" s="29"/>
      <c r="G33" s="30">
        <f>C33+D33+E33+F33</f>
        <v>0</v>
      </c>
      <c r="H33" s="28"/>
      <c r="I33" s="29"/>
      <c r="J33" s="29"/>
      <c r="K33" s="29"/>
      <c r="L33" s="30">
        <f>H33+I33+J33+K33</f>
        <v>0</v>
      </c>
      <c r="M33" s="59"/>
      <c r="N33" s="60"/>
      <c r="O33" s="60"/>
      <c r="P33" s="60"/>
      <c r="Q33" s="53">
        <f>M33+N33+O33+P33</f>
        <v>0</v>
      </c>
      <c r="R33" s="31">
        <f>B33</f>
        <v>0</v>
      </c>
      <c r="S33" s="33">
        <f>R33-C33-H33+M33</f>
        <v>0</v>
      </c>
      <c r="T33" s="33">
        <f t="shared" ref="T33:T36" si="39">S33-D33-I33+N33</f>
        <v>0</v>
      </c>
      <c r="U33" s="33">
        <f t="shared" ref="U33:U36" si="40">T33-E33-J33+O33</f>
        <v>0</v>
      </c>
      <c r="V33" s="33">
        <f t="shared" ref="V33:V36" si="41">U33-F33-K33+P33</f>
        <v>0</v>
      </c>
      <c r="W33" s="32">
        <f t="shared" si="9"/>
        <v>0</v>
      </c>
    </row>
    <row r="34" spans="1:23">
      <c r="A34" s="44" t="str">
        <f>$A$11</f>
        <v>Paikkakunta 2</v>
      </c>
      <c r="B34" s="27"/>
      <c r="C34" s="28"/>
      <c r="D34" s="29"/>
      <c r="E34" s="29"/>
      <c r="F34" s="29"/>
      <c r="G34" s="30">
        <f t="shared" ref="G34:G35" si="42">C34+D34+E34+F34</f>
        <v>0</v>
      </c>
      <c r="H34" s="28"/>
      <c r="I34" s="29"/>
      <c r="J34" s="29"/>
      <c r="K34" s="29"/>
      <c r="L34" s="30">
        <f t="shared" ref="L34:L35" si="43">H34+I34+J34+K34</f>
        <v>0</v>
      </c>
      <c r="M34" s="59"/>
      <c r="N34" s="60"/>
      <c r="O34" s="60"/>
      <c r="P34" s="60"/>
      <c r="Q34" s="53">
        <f t="shared" ref="Q34:Q35" si="44">M34+N34+O34+P34</f>
        <v>0</v>
      </c>
      <c r="R34" s="31">
        <f t="shared" ref="R34:R35" si="45">B34</f>
        <v>0</v>
      </c>
      <c r="S34" s="33">
        <f t="shared" ref="S34:S35" si="46">R34-C34-H34+M34</f>
        <v>0</v>
      </c>
      <c r="T34" s="33">
        <f t="shared" si="39"/>
        <v>0</v>
      </c>
      <c r="U34" s="33">
        <f t="shared" si="40"/>
        <v>0</v>
      </c>
      <c r="V34" s="33">
        <f t="shared" si="41"/>
        <v>0</v>
      </c>
      <c r="W34" s="32">
        <f t="shared" si="9"/>
        <v>0</v>
      </c>
    </row>
    <row r="35" spans="1:23">
      <c r="A35" s="43" t="str">
        <f>$A$12</f>
        <v>Paikkakunta 3</v>
      </c>
      <c r="B35" s="27"/>
      <c r="C35" s="28"/>
      <c r="D35" s="29"/>
      <c r="E35" s="29"/>
      <c r="F35" s="29"/>
      <c r="G35" s="30">
        <f t="shared" si="42"/>
        <v>0</v>
      </c>
      <c r="H35" s="28"/>
      <c r="I35" s="29"/>
      <c r="J35" s="29"/>
      <c r="K35" s="29"/>
      <c r="L35" s="30">
        <f t="shared" si="43"/>
        <v>0</v>
      </c>
      <c r="M35" s="59"/>
      <c r="N35" s="60"/>
      <c r="O35" s="60"/>
      <c r="P35" s="60"/>
      <c r="Q35" s="53">
        <f t="shared" si="44"/>
        <v>0</v>
      </c>
      <c r="R35" s="31">
        <f t="shared" si="45"/>
        <v>0</v>
      </c>
      <c r="S35" s="33">
        <f t="shared" si="46"/>
        <v>0</v>
      </c>
      <c r="T35" s="33">
        <f t="shared" si="39"/>
        <v>0</v>
      </c>
      <c r="U35" s="33">
        <f t="shared" si="40"/>
        <v>0</v>
      </c>
      <c r="V35" s="33">
        <f t="shared" si="41"/>
        <v>0</v>
      </c>
      <c r="W35" s="32">
        <f t="shared" si="9"/>
        <v>0</v>
      </c>
    </row>
    <row r="36" spans="1:23">
      <c r="A36" s="41" t="s">
        <v>24</v>
      </c>
      <c r="B36" s="41">
        <f>ESAVI!B36+LSAVI!B36+LSSAVI!B36+ISAVI!B36+PSAVI!B36+LAAVI!B36</f>
        <v>14.8</v>
      </c>
      <c r="C36" s="24">
        <f>ESAVI!C36+LSAVI!C36+LSSAVI!C36+ISAVI!C36+PSAVI!C36+LAAVI!C36</f>
        <v>0</v>
      </c>
      <c r="D36" s="25">
        <f>ESAVI!D36+LSAVI!D36+LSSAVI!D36+ISAVI!D36+PSAVI!D36+LAAVI!D36</f>
        <v>0.6</v>
      </c>
      <c r="E36" s="25">
        <f>ESAVI!E36+LSAVI!E36+LSSAVI!E36+ISAVI!E36+PSAVI!E36+LAAVI!E36</f>
        <v>0.75</v>
      </c>
      <c r="F36" s="25">
        <f>ESAVI!F36+LSAVI!F36+LSSAVI!F36+ISAVI!F36+PSAVI!F36+LAAVI!F36</f>
        <v>0.67</v>
      </c>
      <c r="G36" s="26">
        <f>SUM(C36:F36)</f>
        <v>2.02</v>
      </c>
      <c r="H36" s="24">
        <f>ESAVI!H36+LSAVI!H36+LSSAVI!H36+ISAVI!H36+PSAVI!H36+LAAVI!H36</f>
        <v>0.25</v>
      </c>
      <c r="I36" s="25">
        <f>ESAVI!I36+LSAVI!I36+LSSAVI!I36+ISAVI!I36+PSAVI!I36+LAAVI!I36</f>
        <v>0.25</v>
      </c>
      <c r="J36" s="25">
        <f>ESAVI!J36+LSAVI!J36+LSSAVI!J36+ISAVI!J36+PSAVI!J36+LAAVI!J36</f>
        <v>0</v>
      </c>
      <c r="K36" s="25">
        <f>ESAVI!K36+LSAVI!K36+LSSAVI!K36+ISAVI!K36+PSAVI!K36+LAAVI!K36</f>
        <v>0</v>
      </c>
      <c r="L36" s="26">
        <f>SUM(H36:K36)</f>
        <v>0.5</v>
      </c>
      <c r="M36" s="50">
        <f>M37+M38+M39</f>
        <v>0</v>
      </c>
      <c r="N36" s="51">
        <f t="shared" ref="N36:Q36" si="47">N37+N38+N39</f>
        <v>0</v>
      </c>
      <c r="O36" s="51">
        <f t="shared" si="47"/>
        <v>0</v>
      </c>
      <c r="P36" s="51">
        <f t="shared" si="47"/>
        <v>0</v>
      </c>
      <c r="Q36" s="52">
        <f t="shared" si="47"/>
        <v>0</v>
      </c>
      <c r="R36" s="24">
        <f>B36</f>
        <v>14.8</v>
      </c>
      <c r="S36" s="25">
        <f>R36-C36-H36+M36</f>
        <v>14.55</v>
      </c>
      <c r="T36" s="25">
        <f t="shared" si="39"/>
        <v>13.700000000000001</v>
      </c>
      <c r="U36" s="25">
        <f t="shared" si="40"/>
        <v>12.950000000000001</v>
      </c>
      <c r="V36" s="25">
        <f t="shared" si="41"/>
        <v>12.280000000000001</v>
      </c>
      <c r="W36" s="26">
        <f t="shared" si="9"/>
        <v>-2.5199999999999996</v>
      </c>
    </row>
    <row r="37" spans="1:23">
      <c r="A37" s="44" t="str">
        <f>$A$10</f>
        <v>Paikkakunta 1</v>
      </c>
      <c r="B37" s="27"/>
      <c r="C37" s="28"/>
      <c r="D37" s="29"/>
      <c r="E37" s="29"/>
      <c r="F37" s="29"/>
      <c r="G37" s="30">
        <f>C37+D37+E37+F37</f>
        <v>0</v>
      </c>
      <c r="H37" s="28"/>
      <c r="I37" s="29"/>
      <c r="J37" s="29"/>
      <c r="K37" s="29"/>
      <c r="L37" s="30">
        <f>H37+I37+J37+K37</f>
        <v>0</v>
      </c>
      <c r="M37" s="59"/>
      <c r="N37" s="60"/>
      <c r="O37" s="60"/>
      <c r="P37" s="60"/>
      <c r="Q37" s="53">
        <f>M37+N37+O37+P37</f>
        <v>0</v>
      </c>
      <c r="R37" s="31">
        <f>B37</f>
        <v>0</v>
      </c>
      <c r="S37" s="33">
        <f>R37-C37-H37+M37</f>
        <v>0</v>
      </c>
      <c r="T37" s="33">
        <f t="shared" ref="T37:T40" si="48">S37-D37-I37+N37</f>
        <v>0</v>
      </c>
      <c r="U37" s="33">
        <f t="shared" ref="U37:U40" si="49">T37-E37-J37+O37</f>
        <v>0</v>
      </c>
      <c r="V37" s="33">
        <f t="shared" ref="V37:V40" si="50">U37-F37-K37+P37</f>
        <v>0</v>
      </c>
      <c r="W37" s="32">
        <f t="shared" si="9"/>
        <v>0</v>
      </c>
    </row>
    <row r="38" spans="1:23">
      <c r="A38" s="44" t="str">
        <f>$A$11</f>
        <v>Paikkakunta 2</v>
      </c>
      <c r="B38" s="27"/>
      <c r="C38" s="28"/>
      <c r="D38" s="29"/>
      <c r="E38" s="29"/>
      <c r="F38" s="29"/>
      <c r="G38" s="30">
        <f t="shared" ref="G38:G39" si="51">C38+D38+E38+F38</f>
        <v>0</v>
      </c>
      <c r="H38" s="28"/>
      <c r="I38" s="29"/>
      <c r="J38" s="29"/>
      <c r="K38" s="29"/>
      <c r="L38" s="30">
        <f t="shared" ref="L38:L39" si="52">H38+I38+J38+K38</f>
        <v>0</v>
      </c>
      <c r="M38" s="59"/>
      <c r="N38" s="60"/>
      <c r="O38" s="60"/>
      <c r="P38" s="60"/>
      <c r="Q38" s="53">
        <f t="shared" ref="Q38:Q39" si="53">M38+N38+O38+P38</f>
        <v>0</v>
      </c>
      <c r="R38" s="31">
        <f t="shared" ref="R38:R39" si="54">B38</f>
        <v>0</v>
      </c>
      <c r="S38" s="33">
        <f t="shared" ref="S38:S39" si="55">R38-C38-H38+M38</f>
        <v>0</v>
      </c>
      <c r="T38" s="33">
        <f t="shared" si="48"/>
        <v>0</v>
      </c>
      <c r="U38" s="33">
        <f t="shared" si="49"/>
        <v>0</v>
      </c>
      <c r="V38" s="33">
        <f t="shared" si="50"/>
        <v>0</v>
      </c>
      <c r="W38" s="32">
        <f t="shared" si="9"/>
        <v>0</v>
      </c>
    </row>
    <row r="39" spans="1:23">
      <c r="A39" s="43" t="str">
        <f>$A$12</f>
        <v>Paikkakunta 3</v>
      </c>
      <c r="B39" s="27"/>
      <c r="C39" s="28"/>
      <c r="D39" s="29"/>
      <c r="E39" s="29"/>
      <c r="F39" s="29"/>
      <c r="G39" s="30">
        <f t="shared" si="51"/>
        <v>0</v>
      </c>
      <c r="H39" s="28"/>
      <c r="I39" s="29"/>
      <c r="J39" s="29"/>
      <c r="K39" s="29"/>
      <c r="L39" s="30">
        <f t="shared" si="52"/>
        <v>0</v>
      </c>
      <c r="M39" s="59"/>
      <c r="N39" s="60"/>
      <c r="O39" s="60"/>
      <c r="P39" s="60"/>
      <c r="Q39" s="53">
        <f t="shared" si="53"/>
        <v>0</v>
      </c>
      <c r="R39" s="31">
        <f t="shared" si="54"/>
        <v>0</v>
      </c>
      <c r="S39" s="33">
        <f t="shared" si="55"/>
        <v>0</v>
      </c>
      <c r="T39" s="33">
        <f t="shared" si="48"/>
        <v>0</v>
      </c>
      <c r="U39" s="33">
        <f t="shared" si="49"/>
        <v>0</v>
      </c>
      <c r="V39" s="33">
        <f t="shared" si="50"/>
        <v>0</v>
      </c>
      <c r="W39" s="32">
        <f t="shared" si="9"/>
        <v>0</v>
      </c>
    </row>
    <row r="40" spans="1:23">
      <c r="A40" s="41" t="s">
        <v>25</v>
      </c>
      <c r="B40" s="41">
        <f>ESAVI!B40+LSAVI!B40+LSSAVI!B40+ISAVI!B40+PSAVI!B40+LAAVI!B40</f>
        <v>23.67</v>
      </c>
      <c r="C40" s="24">
        <f>ESAVI!C40+LSAVI!C40+LSSAVI!C40+ISAVI!C40+PSAVI!C40+LAAVI!C40</f>
        <v>2.09</v>
      </c>
      <c r="D40" s="25">
        <f>ESAVI!D40+LSAVI!D40+LSSAVI!D40+ISAVI!D40+PSAVI!D40+LAAVI!D40</f>
        <v>2.25</v>
      </c>
      <c r="E40" s="25">
        <f>ESAVI!E40+LSAVI!E40+LSSAVI!E40+ISAVI!E40+PSAVI!E40+LAAVI!E40</f>
        <v>0.75</v>
      </c>
      <c r="F40" s="25">
        <f>ESAVI!F40+LSAVI!F40+LSSAVI!F40+ISAVI!F40+PSAVI!F40+LAAVI!F40</f>
        <v>2</v>
      </c>
      <c r="G40" s="26">
        <f>SUM(C40:F40)</f>
        <v>7.09</v>
      </c>
      <c r="H40" s="24">
        <f>ESAVI!H40+LSAVI!H40+LSSAVI!H40+ISAVI!H40+PSAVI!H40+LAAVI!H40</f>
        <v>1.4</v>
      </c>
      <c r="I40" s="25">
        <f>ESAVI!I40+LSAVI!I40+LSSAVI!I40+ISAVI!I40+PSAVI!I40+LAAVI!I40</f>
        <v>0</v>
      </c>
      <c r="J40" s="25">
        <f>ESAVI!J40+LSAVI!J40+LSSAVI!J40+ISAVI!J40+PSAVI!J40+LAAVI!J40</f>
        <v>0</v>
      </c>
      <c r="K40" s="25">
        <f>ESAVI!K40+LSAVI!K40+LSSAVI!K40+ISAVI!K40+PSAVI!K40+LAAVI!K40</f>
        <v>0</v>
      </c>
      <c r="L40" s="26">
        <f>SUM(H40:K40)</f>
        <v>1.4</v>
      </c>
      <c r="M40" s="50">
        <f>M41+M42+M43</f>
        <v>0</v>
      </c>
      <c r="N40" s="51">
        <f t="shared" ref="N40:Q40" si="56">N41+N42+N43</f>
        <v>0</v>
      </c>
      <c r="O40" s="51">
        <f t="shared" si="56"/>
        <v>0</v>
      </c>
      <c r="P40" s="51">
        <f t="shared" si="56"/>
        <v>0</v>
      </c>
      <c r="Q40" s="52">
        <f t="shared" si="56"/>
        <v>0</v>
      </c>
      <c r="R40" s="24">
        <f>B40</f>
        <v>23.67</v>
      </c>
      <c r="S40" s="25">
        <f>R40-C40-H40+M40</f>
        <v>20.180000000000003</v>
      </c>
      <c r="T40" s="25">
        <f t="shared" si="48"/>
        <v>17.930000000000003</v>
      </c>
      <c r="U40" s="25">
        <f t="shared" si="49"/>
        <v>17.180000000000003</v>
      </c>
      <c r="V40" s="25">
        <f t="shared" si="50"/>
        <v>15.180000000000003</v>
      </c>
      <c r="W40" s="26">
        <f t="shared" si="9"/>
        <v>-8.4899999999999984</v>
      </c>
    </row>
    <row r="41" spans="1:23">
      <c r="A41" s="44" t="str">
        <f>$A$10</f>
        <v>Paikkakunta 1</v>
      </c>
      <c r="B41" s="27"/>
      <c r="C41" s="28"/>
      <c r="D41" s="29"/>
      <c r="E41" s="29"/>
      <c r="F41" s="29"/>
      <c r="G41" s="30">
        <f>C41+D41+E41+F41</f>
        <v>0</v>
      </c>
      <c r="H41" s="28"/>
      <c r="I41" s="29"/>
      <c r="J41" s="29"/>
      <c r="K41" s="29"/>
      <c r="L41" s="30">
        <f>H41+I41+J41+K41</f>
        <v>0</v>
      </c>
      <c r="M41" s="59"/>
      <c r="N41" s="60"/>
      <c r="O41" s="60"/>
      <c r="P41" s="60"/>
      <c r="Q41" s="53">
        <f>M41+N41+O41+P41</f>
        <v>0</v>
      </c>
      <c r="R41" s="31">
        <f>B41</f>
        <v>0</v>
      </c>
      <c r="S41" s="33">
        <f>R41-C41-H41+M41</f>
        <v>0</v>
      </c>
      <c r="T41" s="33">
        <f t="shared" ref="T41:T44" si="57">S41-D41-I41+N41</f>
        <v>0</v>
      </c>
      <c r="U41" s="33">
        <f t="shared" ref="U41:U44" si="58">T41-E41-J41+O41</f>
        <v>0</v>
      </c>
      <c r="V41" s="33">
        <f t="shared" ref="V41:V44" si="59">U41-F41-K41+P41</f>
        <v>0</v>
      </c>
      <c r="W41" s="32">
        <f t="shared" si="9"/>
        <v>0</v>
      </c>
    </row>
    <row r="42" spans="1:23">
      <c r="A42" s="44" t="str">
        <f>$A$11</f>
        <v>Paikkakunta 2</v>
      </c>
      <c r="B42" s="27"/>
      <c r="C42" s="28"/>
      <c r="D42" s="29"/>
      <c r="E42" s="29"/>
      <c r="F42" s="29"/>
      <c r="G42" s="30">
        <f t="shared" ref="G42:G43" si="60">C42+D42+E42+F42</f>
        <v>0</v>
      </c>
      <c r="H42" s="28"/>
      <c r="I42" s="29"/>
      <c r="J42" s="29"/>
      <c r="K42" s="29"/>
      <c r="L42" s="30">
        <f t="shared" ref="L42:L43" si="61">H42+I42+J42+K42</f>
        <v>0</v>
      </c>
      <c r="M42" s="59"/>
      <c r="N42" s="60"/>
      <c r="O42" s="60"/>
      <c r="P42" s="60"/>
      <c r="Q42" s="53">
        <f t="shared" ref="Q42:Q43" si="62">M42+N42+O42+P42</f>
        <v>0</v>
      </c>
      <c r="R42" s="31">
        <f t="shared" ref="R42:R43" si="63">B42</f>
        <v>0</v>
      </c>
      <c r="S42" s="33">
        <f t="shared" ref="S42:S43" si="64">R42-C42-H42+M42</f>
        <v>0</v>
      </c>
      <c r="T42" s="33">
        <f t="shared" si="57"/>
        <v>0</v>
      </c>
      <c r="U42" s="33">
        <f t="shared" si="58"/>
        <v>0</v>
      </c>
      <c r="V42" s="33">
        <f t="shared" si="59"/>
        <v>0</v>
      </c>
      <c r="W42" s="32">
        <f t="shared" si="9"/>
        <v>0</v>
      </c>
    </row>
    <row r="43" spans="1:23">
      <c r="A43" s="43" t="str">
        <f>$A$12</f>
        <v>Paikkakunta 3</v>
      </c>
      <c r="B43" s="27"/>
      <c r="C43" s="28"/>
      <c r="D43" s="29"/>
      <c r="E43" s="29"/>
      <c r="F43" s="29"/>
      <c r="G43" s="30">
        <f t="shared" si="60"/>
        <v>0</v>
      </c>
      <c r="H43" s="28"/>
      <c r="I43" s="29"/>
      <c r="J43" s="29"/>
      <c r="K43" s="29"/>
      <c r="L43" s="30">
        <f t="shared" si="61"/>
        <v>0</v>
      </c>
      <c r="M43" s="59"/>
      <c r="N43" s="60"/>
      <c r="O43" s="60"/>
      <c r="P43" s="60"/>
      <c r="Q43" s="53">
        <f t="shared" si="62"/>
        <v>0</v>
      </c>
      <c r="R43" s="31">
        <f t="shared" si="63"/>
        <v>0</v>
      </c>
      <c r="S43" s="33">
        <f t="shared" si="64"/>
        <v>0</v>
      </c>
      <c r="T43" s="33">
        <f t="shared" si="57"/>
        <v>0</v>
      </c>
      <c r="U43" s="33">
        <f t="shared" si="58"/>
        <v>0</v>
      </c>
      <c r="V43" s="33">
        <f t="shared" si="59"/>
        <v>0</v>
      </c>
      <c r="W43" s="32">
        <f t="shared" si="9"/>
        <v>0</v>
      </c>
    </row>
    <row r="44" spans="1:23">
      <c r="A44" s="41" t="s">
        <v>26</v>
      </c>
      <c r="B44" s="41">
        <f>ESAVI!B44+LSAVI!B44+LSSAVI!B44+ISAVI!B44+PSAVI!B44+LAAVI!B44</f>
        <v>0.13</v>
      </c>
      <c r="C44" s="24">
        <f>ESAVI!C44+LSAVI!C44+LSSAVI!C44+ISAVI!C44+PSAVI!C44+LAAVI!C44</f>
        <v>0</v>
      </c>
      <c r="D44" s="25">
        <f>ESAVI!D44+LSAVI!D44+LSSAVI!D44+ISAVI!D44+PSAVI!D44+LAAVI!D44</f>
        <v>0</v>
      </c>
      <c r="E44" s="25">
        <f>ESAVI!E44+LSAVI!E44+LSSAVI!E44+ISAVI!E44+PSAVI!E44+LAAVI!E44</f>
        <v>0</v>
      </c>
      <c r="F44" s="25">
        <f>ESAVI!F44+LSAVI!F44+LSSAVI!F44+ISAVI!F44+PSAVI!F44+LAAVI!F44</f>
        <v>0</v>
      </c>
      <c r="G44" s="26">
        <f>SUM(C44:F44)</f>
        <v>0</v>
      </c>
      <c r="H44" s="24">
        <f>ESAVI!H44+LSAVI!H44+LSSAVI!H44+ISAVI!H44+PSAVI!H44+LAAVI!H44</f>
        <v>0</v>
      </c>
      <c r="I44" s="25">
        <f>ESAVI!I44+LSAVI!I44+LSSAVI!I44+ISAVI!I44+PSAVI!I44+LAAVI!I44</f>
        <v>0</v>
      </c>
      <c r="J44" s="25">
        <f>ESAVI!J44+LSAVI!J44+LSSAVI!J44+ISAVI!J44+PSAVI!J44+LAAVI!J44</f>
        <v>0</v>
      </c>
      <c r="K44" s="25">
        <f>ESAVI!K44+LSAVI!K44+LSSAVI!K44+ISAVI!K44+PSAVI!K44+LAAVI!K44</f>
        <v>0</v>
      </c>
      <c r="L44" s="26">
        <f>SUM(H44:K44)</f>
        <v>0</v>
      </c>
      <c r="M44" s="50">
        <f>M45+M46+M47</f>
        <v>0</v>
      </c>
      <c r="N44" s="51">
        <f t="shared" ref="N44:Q44" si="65">N45+N46+N47</f>
        <v>0</v>
      </c>
      <c r="O44" s="51">
        <f t="shared" si="65"/>
        <v>0</v>
      </c>
      <c r="P44" s="51">
        <f t="shared" si="65"/>
        <v>0</v>
      </c>
      <c r="Q44" s="52">
        <f t="shared" si="65"/>
        <v>0</v>
      </c>
      <c r="R44" s="24">
        <f>B44</f>
        <v>0.13</v>
      </c>
      <c r="S44" s="25">
        <f>R44-C44-H44+M44</f>
        <v>0.13</v>
      </c>
      <c r="T44" s="25">
        <f t="shared" si="57"/>
        <v>0.13</v>
      </c>
      <c r="U44" s="25">
        <f t="shared" si="58"/>
        <v>0.13</v>
      </c>
      <c r="V44" s="25">
        <f t="shared" si="59"/>
        <v>0.13</v>
      </c>
      <c r="W44" s="26">
        <f t="shared" si="9"/>
        <v>0</v>
      </c>
    </row>
    <row r="45" spans="1:23">
      <c r="A45" s="44" t="str">
        <f>$A$10</f>
        <v>Paikkakunta 1</v>
      </c>
      <c r="B45" s="27"/>
      <c r="C45" s="28"/>
      <c r="D45" s="29"/>
      <c r="E45" s="29"/>
      <c r="F45" s="29"/>
      <c r="G45" s="30">
        <f>C45+D45+E45+F45</f>
        <v>0</v>
      </c>
      <c r="H45" s="28"/>
      <c r="I45" s="29"/>
      <c r="J45" s="29"/>
      <c r="K45" s="29"/>
      <c r="L45" s="30">
        <f>H45+I45+J45+K45</f>
        <v>0</v>
      </c>
      <c r="M45" s="59"/>
      <c r="N45" s="60"/>
      <c r="O45" s="60"/>
      <c r="P45" s="60"/>
      <c r="Q45" s="53">
        <f>M45+N45+O45+P45</f>
        <v>0</v>
      </c>
      <c r="R45" s="31">
        <f>B45</f>
        <v>0</v>
      </c>
      <c r="S45" s="33">
        <f>R45-C45-H45+M45</f>
        <v>0</v>
      </c>
      <c r="T45" s="33">
        <f t="shared" ref="T45:T48" si="66">S45-D45-I45+N45</f>
        <v>0</v>
      </c>
      <c r="U45" s="33">
        <f t="shared" ref="U45:U48" si="67">T45-E45-J45+O45</f>
        <v>0</v>
      </c>
      <c r="V45" s="33">
        <f t="shared" ref="V45:V48" si="68">U45-F45-K45+P45</f>
        <v>0</v>
      </c>
      <c r="W45" s="32">
        <f t="shared" si="9"/>
        <v>0</v>
      </c>
    </row>
    <row r="46" spans="1:23">
      <c r="A46" s="44" t="str">
        <f>$A$11</f>
        <v>Paikkakunta 2</v>
      </c>
      <c r="B46" s="27"/>
      <c r="C46" s="28"/>
      <c r="D46" s="29"/>
      <c r="E46" s="29"/>
      <c r="F46" s="29"/>
      <c r="G46" s="30">
        <f t="shared" ref="G46:G47" si="69">C46+D46+E46+F46</f>
        <v>0</v>
      </c>
      <c r="H46" s="28"/>
      <c r="I46" s="29"/>
      <c r="J46" s="29"/>
      <c r="K46" s="29"/>
      <c r="L46" s="30">
        <f t="shared" ref="L46:L47" si="70">H46+I46+J46+K46</f>
        <v>0</v>
      </c>
      <c r="M46" s="59"/>
      <c r="N46" s="60"/>
      <c r="O46" s="60"/>
      <c r="P46" s="60"/>
      <c r="Q46" s="53">
        <f t="shared" ref="Q46:Q47" si="71">M46+N46+O46+P46</f>
        <v>0</v>
      </c>
      <c r="R46" s="31">
        <f t="shared" ref="R46:R47" si="72">B46</f>
        <v>0</v>
      </c>
      <c r="S46" s="33">
        <f t="shared" ref="S46:S47" si="73">R46-C46-H46+M46</f>
        <v>0</v>
      </c>
      <c r="T46" s="33">
        <f t="shared" si="66"/>
        <v>0</v>
      </c>
      <c r="U46" s="33">
        <f t="shared" si="67"/>
        <v>0</v>
      </c>
      <c r="V46" s="33">
        <f t="shared" si="68"/>
        <v>0</v>
      </c>
      <c r="W46" s="32">
        <f t="shared" si="9"/>
        <v>0</v>
      </c>
    </row>
    <row r="47" spans="1:23">
      <c r="A47" s="43" t="str">
        <f>$A$12</f>
        <v>Paikkakunta 3</v>
      </c>
      <c r="B47" s="27"/>
      <c r="C47" s="28"/>
      <c r="D47" s="29"/>
      <c r="E47" s="29"/>
      <c r="F47" s="29"/>
      <c r="G47" s="30">
        <f t="shared" si="69"/>
        <v>0</v>
      </c>
      <c r="H47" s="28"/>
      <c r="I47" s="29"/>
      <c r="J47" s="29"/>
      <c r="K47" s="29"/>
      <c r="L47" s="30">
        <f t="shared" si="70"/>
        <v>0</v>
      </c>
      <c r="M47" s="59"/>
      <c r="N47" s="60"/>
      <c r="O47" s="60"/>
      <c r="P47" s="60"/>
      <c r="Q47" s="53">
        <f t="shared" si="71"/>
        <v>0</v>
      </c>
      <c r="R47" s="31">
        <f t="shared" si="72"/>
        <v>0</v>
      </c>
      <c r="S47" s="33">
        <f t="shared" si="73"/>
        <v>0</v>
      </c>
      <c r="T47" s="33">
        <f t="shared" si="66"/>
        <v>0</v>
      </c>
      <c r="U47" s="33">
        <f t="shared" si="67"/>
        <v>0</v>
      </c>
      <c r="V47" s="33">
        <f t="shared" si="68"/>
        <v>0</v>
      </c>
      <c r="W47" s="32">
        <f t="shared" si="9"/>
        <v>0</v>
      </c>
    </row>
    <row r="48" spans="1:23">
      <c r="A48" s="45" t="s">
        <v>27</v>
      </c>
      <c r="B48" s="41">
        <f>ESAVI!B48+LSAVI!B48+LSSAVI!B48+ISAVI!B48+PSAVI!B48+LAAVI!B48</f>
        <v>2.08</v>
      </c>
      <c r="C48" s="24">
        <f>ESAVI!C48+LSAVI!C48+LSSAVI!C48+ISAVI!C48+PSAVI!C48+LAAVI!C48</f>
        <v>0</v>
      </c>
      <c r="D48" s="25">
        <f>ESAVI!D48+LSAVI!D48+LSSAVI!D48+ISAVI!D48+PSAVI!D48+LAAVI!D48</f>
        <v>0</v>
      </c>
      <c r="E48" s="25">
        <f>ESAVI!E48+LSAVI!E48+LSSAVI!E48+ISAVI!E48+PSAVI!E48+LAAVI!E48</f>
        <v>0</v>
      </c>
      <c r="F48" s="25">
        <f>ESAVI!F48+LSAVI!F48+LSSAVI!F48+ISAVI!F48+PSAVI!F48+LAAVI!F48</f>
        <v>0</v>
      </c>
      <c r="G48" s="26">
        <f>SUM(C48:F48)</f>
        <v>0</v>
      </c>
      <c r="H48" s="24">
        <f>ESAVI!H48+LSAVI!H48+LSSAVI!H48+ISAVI!H48+PSAVI!H48+LAAVI!H48</f>
        <v>0</v>
      </c>
      <c r="I48" s="25">
        <f>ESAVI!I48+LSAVI!I48+LSSAVI!I48+ISAVI!I48+PSAVI!I48+LAAVI!I48</f>
        <v>0</v>
      </c>
      <c r="J48" s="25">
        <f>ESAVI!J48+LSAVI!J48+LSSAVI!J48+ISAVI!J48+PSAVI!J48+LAAVI!J48</f>
        <v>0</v>
      </c>
      <c r="K48" s="25">
        <f>ESAVI!K48+LSAVI!K48+LSSAVI!K48+ISAVI!K48+PSAVI!K48+LAAVI!K48</f>
        <v>0</v>
      </c>
      <c r="L48" s="26">
        <f>SUM(H48:K48)</f>
        <v>0</v>
      </c>
      <c r="M48" s="50">
        <f>M49+M50+M51</f>
        <v>0</v>
      </c>
      <c r="N48" s="51">
        <f t="shared" ref="N48:Q48" si="74">N49+N50+N51</f>
        <v>0</v>
      </c>
      <c r="O48" s="51">
        <f t="shared" si="74"/>
        <v>0</v>
      </c>
      <c r="P48" s="51">
        <f t="shared" si="74"/>
        <v>0</v>
      </c>
      <c r="Q48" s="52">
        <f t="shared" si="74"/>
        <v>0</v>
      </c>
      <c r="R48" s="24">
        <f>B48</f>
        <v>2.08</v>
      </c>
      <c r="S48" s="25">
        <f>R48-C48-H48+M48</f>
        <v>2.08</v>
      </c>
      <c r="T48" s="25">
        <f t="shared" si="66"/>
        <v>2.08</v>
      </c>
      <c r="U48" s="25">
        <f t="shared" si="67"/>
        <v>2.08</v>
      </c>
      <c r="V48" s="25">
        <f t="shared" si="68"/>
        <v>2.08</v>
      </c>
      <c r="W48" s="26">
        <f t="shared" si="9"/>
        <v>0</v>
      </c>
    </row>
    <row r="49" spans="1:23">
      <c r="A49" s="44" t="str">
        <f>$A$10</f>
        <v>Paikkakunta 1</v>
      </c>
      <c r="B49" s="27"/>
      <c r="C49" s="28"/>
      <c r="D49" s="29"/>
      <c r="E49" s="29"/>
      <c r="F49" s="29"/>
      <c r="G49" s="30">
        <f>C49+D49+E49+F49</f>
        <v>0</v>
      </c>
      <c r="H49" s="28"/>
      <c r="I49" s="29"/>
      <c r="J49" s="29"/>
      <c r="K49" s="29"/>
      <c r="L49" s="30">
        <f>H49+I49+J49+K49</f>
        <v>0</v>
      </c>
      <c r="M49" s="59"/>
      <c r="N49" s="60"/>
      <c r="O49" s="60"/>
      <c r="P49" s="60"/>
      <c r="Q49" s="53">
        <f>M49+N49+O49+P49</f>
        <v>0</v>
      </c>
      <c r="R49" s="31">
        <f>B49</f>
        <v>0</v>
      </c>
      <c r="S49" s="33">
        <f>R49-C49-H49+M49</f>
        <v>0</v>
      </c>
      <c r="T49" s="33">
        <f t="shared" ref="T49:T52" si="75">S49-D49-I49+N49</f>
        <v>0</v>
      </c>
      <c r="U49" s="33">
        <f t="shared" ref="U49:U52" si="76">T49-E49-J49+O49</f>
        <v>0</v>
      </c>
      <c r="V49" s="33">
        <f t="shared" ref="V49:V52" si="77">U49-F49-K49+P49</f>
        <v>0</v>
      </c>
      <c r="W49" s="32">
        <f t="shared" si="9"/>
        <v>0</v>
      </c>
    </row>
    <row r="50" spans="1:23">
      <c r="A50" s="44" t="str">
        <f>$A$11</f>
        <v>Paikkakunta 2</v>
      </c>
      <c r="B50" s="27"/>
      <c r="C50" s="28"/>
      <c r="D50" s="29"/>
      <c r="E50" s="29"/>
      <c r="F50" s="29"/>
      <c r="G50" s="30">
        <f t="shared" ref="G50:G51" si="78">C50+D50+E50+F50</f>
        <v>0</v>
      </c>
      <c r="H50" s="28"/>
      <c r="I50" s="29"/>
      <c r="J50" s="29"/>
      <c r="K50" s="29"/>
      <c r="L50" s="30">
        <f t="shared" ref="L50:L51" si="79">H50+I50+J50+K50</f>
        <v>0</v>
      </c>
      <c r="M50" s="59"/>
      <c r="N50" s="60"/>
      <c r="O50" s="60"/>
      <c r="P50" s="60"/>
      <c r="Q50" s="53">
        <f t="shared" ref="Q50:Q51" si="80">M50+N50+O50+P50</f>
        <v>0</v>
      </c>
      <c r="R50" s="31">
        <f t="shared" ref="R50:R51" si="81">B50</f>
        <v>0</v>
      </c>
      <c r="S50" s="33">
        <f t="shared" ref="S50:S51" si="82">R50-C50-H50+M50</f>
        <v>0</v>
      </c>
      <c r="T50" s="33">
        <f t="shared" si="75"/>
        <v>0</v>
      </c>
      <c r="U50" s="33">
        <f t="shared" si="76"/>
        <v>0</v>
      </c>
      <c r="V50" s="33">
        <f t="shared" si="77"/>
        <v>0</v>
      </c>
      <c r="W50" s="32">
        <f t="shared" si="9"/>
        <v>0</v>
      </c>
    </row>
    <row r="51" spans="1:23">
      <c r="A51" s="43" t="str">
        <f>$A$12</f>
        <v>Paikkakunta 3</v>
      </c>
      <c r="B51" s="27"/>
      <c r="C51" s="28"/>
      <c r="D51" s="29"/>
      <c r="E51" s="29"/>
      <c r="F51" s="29"/>
      <c r="G51" s="30">
        <f t="shared" si="78"/>
        <v>0</v>
      </c>
      <c r="H51" s="28"/>
      <c r="I51" s="29"/>
      <c r="J51" s="29"/>
      <c r="K51" s="29"/>
      <c r="L51" s="30">
        <f t="shared" si="79"/>
        <v>0</v>
      </c>
      <c r="M51" s="59"/>
      <c r="N51" s="60"/>
      <c r="O51" s="60"/>
      <c r="P51" s="60"/>
      <c r="Q51" s="53">
        <f t="shared" si="80"/>
        <v>0</v>
      </c>
      <c r="R51" s="31">
        <f t="shared" si="81"/>
        <v>0</v>
      </c>
      <c r="S51" s="33">
        <f t="shared" si="82"/>
        <v>0</v>
      </c>
      <c r="T51" s="33">
        <f t="shared" si="75"/>
        <v>0</v>
      </c>
      <c r="U51" s="33">
        <f t="shared" si="76"/>
        <v>0</v>
      </c>
      <c r="V51" s="33">
        <f t="shared" si="77"/>
        <v>0</v>
      </c>
      <c r="W51" s="32">
        <f t="shared" si="9"/>
        <v>0</v>
      </c>
    </row>
    <row r="52" spans="1:23">
      <c r="A52" s="41" t="s">
        <v>17</v>
      </c>
      <c r="B52" s="41">
        <f>ESAVI!B52+LSAVI!B52+LSSAVI!B52+ISAVI!B52+PSAVI!B52+LAAVI!B52</f>
        <v>137.78</v>
      </c>
      <c r="C52" s="24">
        <f>ESAVI!C52+LSAVI!C52+LSSAVI!C52+ISAVI!C52+PSAVI!C52+LAAVI!C52</f>
        <v>4.99</v>
      </c>
      <c r="D52" s="25">
        <f>ESAVI!D52+LSAVI!D52+LSSAVI!D52+ISAVI!D52+PSAVI!D52+LAAVI!D52</f>
        <v>8.58</v>
      </c>
      <c r="E52" s="25">
        <f>ESAVI!E52+LSAVI!E52+LSSAVI!E52+ISAVI!E52+PSAVI!E52+LAAVI!E52</f>
        <v>6.65</v>
      </c>
      <c r="F52" s="25">
        <f>ESAVI!F52+LSAVI!F52+LSSAVI!F52+ISAVI!F52+PSAVI!F52+LAAVI!F52</f>
        <v>7.76</v>
      </c>
      <c r="G52" s="26">
        <f>SUM(C52:F52)</f>
        <v>27.979999999999997</v>
      </c>
      <c r="H52" s="24">
        <f>ESAVI!H52+LSAVI!H52+LSSAVI!H52+ISAVI!H52+PSAVI!H52+LAAVI!H52</f>
        <v>3.71</v>
      </c>
      <c r="I52" s="25">
        <f>ESAVI!I52+LSAVI!I52+LSSAVI!I52+ISAVI!I52+PSAVI!I52+LAAVI!I52</f>
        <v>1.25</v>
      </c>
      <c r="J52" s="25">
        <f>ESAVI!J52+LSAVI!J52+LSSAVI!J52+ISAVI!J52+PSAVI!J52+LAAVI!J52</f>
        <v>0</v>
      </c>
      <c r="K52" s="25">
        <f>ESAVI!K52+LSAVI!K52+LSSAVI!K52+ISAVI!K52+PSAVI!K52+LAAVI!K52</f>
        <v>0</v>
      </c>
      <c r="L52" s="26">
        <f>SUM(H52:K52)</f>
        <v>4.96</v>
      </c>
      <c r="M52" s="50">
        <f>M53+M54+M55</f>
        <v>0</v>
      </c>
      <c r="N52" s="51">
        <f t="shared" ref="N52:Q52" si="83">N53+N54+N55</f>
        <v>0</v>
      </c>
      <c r="O52" s="51">
        <f t="shared" si="83"/>
        <v>0</v>
      </c>
      <c r="P52" s="51">
        <f t="shared" si="83"/>
        <v>0</v>
      </c>
      <c r="Q52" s="52">
        <f t="shared" si="83"/>
        <v>0</v>
      </c>
      <c r="R52" s="24">
        <f>B52</f>
        <v>137.78</v>
      </c>
      <c r="S52" s="25">
        <f>R52-C52-H52+M52</f>
        <v>129.07999999999998</v>
      </c>
      <c r="T52" s="25">
        <f t="shared" si="75"/>
        <v>119.24999999999999</v>
      </c>
      <c r="U52" s="25">
        <f t="shared" si="76"/>
        <v>112.59999999999998</v>
      </c>
      <c r="V52" s="25">
        <f t="shared" si="77"/>
        <v>104.83999999999997</v>
      </c>
      <c r="W52" s="26">
        <f t="shared" si="9"/>
        <v>-32.940000000000026</v>
      </c>
    </row>
    <row r="53" spans="1:23">
      <c r="A53" s="44" t="str">
        <f>$A$10</f>
        <v>Paikkakunta 1</v>
      </c>
      <c r="B53" s="39">
        <f>B17+B21+B25+B29+B33+B37+B41+B45+B49</f>
        <v>0</v>
      </c>
      <c r="C53" s="31">
        <f>C17+C21+C25+C29+C33+C37+C41+C45+C49</f>
        <v>0</v>
      </c>
      <c r="D53" s="33">
        <f t="shared" ref="D53:F53" si="84">D17+D21+D25+D29+D33+D37+D41+D45+D49</f>
        <v>0</v>
      </c>
      <c r="E53" s="33">
        <f t="shared" si="84"/>
        <v>0</v>
      </c>
      <c r="F53" s="33">
        <f t="shared" si="84"/>
        <v>0</v>
      </c>
      <c r="G53" s="30">
        <f>C53+D53+E53+F53</f>
        <v>0</v>
      </c>
      <c r="H53" s="31">
        <f t="shared" ref="H53:K53" si="85">H17+H21+H25+H29+H33+H37+H41+H45+H49</f>
        <v>0</v>
      </c>
      <c r="I53" s="33">
        <f t="shared" si="85"/>
        <v>0</v>
      </c>
      <c r="J53" s="33">
        <f t="shared" si="85"/>
        <v>0</v>
      </c>
      <c r="K53" s="33">
        <f t="shared" si="85"/>
        <v>0</v>
      </c>
      <c r="L53" s="30">
        <f>H53+I53+J53+K53</f>
        <v>0</v>
      </c>
      <c r="M53" s="54">
        <f t="shared" ref="M53:P53" si="86">M17+M21+M25+M29+M33+M37+M41+M45+M49</f>
        <v>0</v>
      </c>
      <c r="N53" s="55">
        <f t="shared" si="86"/>
        <v>0</v>
      </c>
      <c r="O53" s="55">
        <f t="shared" si="86"/>
        <v>0</v>
      </c>
      <c r="P53" s="55">
        <f t="shared" si="86"/>
        <v>0</v>
      </c>
      <c r="Q53" s="53">
        <f>M53+N53+O53+P53</f>
        <v>0</v>
      </c>
      <c r="R53" s="31">
        <f>B53</f>
        <v>0</v>
      </c>
      <c r="S53" s="33">
        <f>R53-C53-H53+M53</f>
        <v>0</v>
      </c>
      <c r="T53" s="33">
        <f t="shared" ref="T53:T55" si="87">S53-D53-I53+N53</f>
        <v>0</v>
      </c>
      <c r="U53" s="33">
        <f t="shared" ref="U53:U55" si="88">T53-E53-J53+O53</f>
        <v>0</v>
      </c>
      <c r="V53" s="33">
        <f t="shared" ref="V53:V55" si="89">U53-F53-K53+P53</f>
        <v>0</v>
      </c>
      <c r="W53" s="32">
        <f t="shared" si="9"/>
        <v>0</v>
      </c>
    </row>
    <row r="54" spans="1:23">
      <c r="A54" s="44" t="str">
        <f>$A$11</f>
        <v>Paikkakunta 2</v>
      </c>
      <c r="B54" s="39">
        <f>B18+B22+B26+B30+B34+B38+B42+B46+B50</f>
        <v>0</v>
      </c>
      <c r="C54" s="31">
        <f>C18+C22+C26+C30+C34+C38+C42+C46+C50</f>
        <v>0</v>
      </c>
      <c r="D54" s="33">
        <f t="shared" ref="C54:F55" si="90">D18+D22+D26+D30+D34+D38+D42+D46+D50</f>
        <v>0</v>
      </c>
      <c r="E54" s="33">
        <f t="shared" si="90"/>
        <v>0</v>
      </c>
      <c r="F54" s="33">
        <f t="shared" si="90"/>
        <v>0</v>
      </c>
      <c r="G54" s="30">
        <f t="shared" ref="G54:G55" si="91">C54+D54+E54+F54</f>
        <v>0</v>
      </c>
      <c r="H54" s="31">
        <f t="shared" ref="H54:K54" si="92">H18+H22+H26+H30+H34+H38+H42+H46+H50</f>
        <v>0</v>
      </c>
      <c r="I54" s="33">
        <f t="shared" si="92"/>
        <v>0</v>
      </c>
      <c r="J54" s="33">
        <f t="shared" si="92"/>
        <v>0</v>
      </c>
      <c r="K54" s="33">
        <f t="shared" si="92"/>
        <v>0</v>
      </c>
      <c r="L54" s="30">
        <f t="shared" ref="L54:L55" si="93">H54+I54+J54+K54</f>
        <v>0</v>
      </c>
      <c r="M54" s="54">
        <f t="shared" ref="M54:P54" si="94">M18+M22+M26+M30+M34+M38+M42+M46+M50</f>
        <v>0</v>
      </c>
      <c r="N54" s="55">
        <f t="shared" si="94"/>
        <v>0</v>
      </c>
      <c r="O54" s="55">
        <f t="shared" si="94"/>
        <v>0</v>
      </c>
      <c r="P54" s="55">
        <f t="shared" si="94"/>
        <v>0</v>
      </c>
      <c r="Q54" s="53">
        <f t="shared" ref="Q54:Q55" si="95">M54+N54+O54+P54</f>
        <v>0</v>
      </c>
      <c r="R54" s="31">
        <f t="shared" ref="R54:R55" si="96">B54</f>
        <v>0</v>
      </c>
      <c r="S54" s="33">
        <f t="shared" ref="S54:S55" si="97">R54-C54-H54+M54</f>
        <v>0</v>
      </c>
      <c r="T54" s="33">
        <f t="shared" si="87"/>
        <v>0</v>
      </c>
      <c r="U54" s="33">
        <f t="shared" si="88"/>
        <v>0</v>
      </c>
      <c r="V54" s="33">
        <f t="shared" si="89"/>
        <v>0</v>
      </c>
      <c r="W54" s="32">
        <f t="shared" si="9"/>
        <v>0</v>
      </c>
    </row>
    <row r="55" spans="1:23" ht="15.75" thickBot="1">
      <c r="A55" s="46" t="str">
        <f>$A$12</f>
        <v>Paikkakunta 3</v>
      </c>
      <c r="B55" s="40">
        <f t="shared" ref="B55" si="98">B19+B23+B27+B31+B35+B39+B43+B47+B51</f>
        <v>0</v>
      </c>
      <c r="C55" s="35">
        <f t="shared" si="90"/>
        <v>0</v>
      </c>
      <c r="D55" s="36">
        <f t="shared" si="90"/>
        <v>0</v>
      </c>
      <c r="E55" s="36">
        <f t="shared" si="90"/>
        <v>0</v>
      </c>
      <c r="F55" s="36">
        <f t="shared" si="90"/>
        <v>0</v>
      </c>
      <c r="G55" s="34">
        <f t="shared" si="91"/>
        <v>0</v>
      </c>
      <c r="H55" s="35">
        <f t="shared" ref="H55:K55" si="99">H19+H23+H27+H31+H35+H39+H43+H47+H51</f>
        <v>0</v>
      </c>
      <c r="I55" s="36">
        <f t="shared" si="99"/>
        <v>0</v>
      </c>
      <c r="J55" s="36">
        <f t="shared" si="99"/>
        <v>0</v>
      </c>
      <c r="K55" s="36">
        <f t="shared" si="99"/>
        <v>0</v>
      </c>
      <c r="L55" s="34">
        <f t="shared" si="93"/>
        <v>0</v>
      </c>
      <c r="M55" s="56">
        <f t="shared" ref="M55:P55" si="100">M19+M23+M27+M31+M35+M39+M43+M47+M51</f>
        <v>0</v>
      </c>
      <c r="N55" s="57">
        <f t="shared" si="100"/>
        <v>0</v>
      </c>
      <c r="O55" s="57">
        <f t="shared" si="100"/>
        <v>0</v>
      </c>
      <c r="P55" s="57">
        <f t="shared" si="100"/>
        <v>0</v>
      </c>
      <c r="Q55" s="58">
        <f t="shared" si="95"/>
        <v>0</v>
      </c>
      <c r="R55" s="35">
        <f t="shared" si="96"/>
        <v>0</v>
      </c>
      <c r="S55" s="36">
        <f t="shared" si="97"/>
        <v>0</v>
      </c>
      <c r="T55" s="36">
        <f t="shared" si="87"/>
        <v>0</v>
      </c>
      <c r="U55" s="36">
        <f t="shared" si="88"/>
        <v>0</v>
      </c>
      <c r="V55" s="36">
        <f t="shared" si="89"/>
        <v>0</v>
      </c>
      <c r="W55" s="37">
        <f t="shared" si="9"/>
        <v>0</v>
      </c>
    </row>
    <row r="56" spans="1:23">
      <c r="A56" s="12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</row>
    <row r="57" spans="1:23">
      <c r="A57" s="4" t="s">
        <v>54</v>
      </c>
    </row>
  </sheetData>
  <mergeCells count="6">
    <mergeCell ref="A3:F3"/>
    <mergeCell ref="C14:G14"/>
    <mergeCell ref="H14:L14"/>
    <mergeCell ref="M14:Q14"/>
    <mergeCell ref="R14:W14"/>
    <mergeCell ref="M13:Q13"/>
  </mergeCells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56"/>
  <sheetViews>
    <sheetView zoomScaleNormal="100" workbookViewId="0">
      <selection activeCell="B5" sqref="B5"/>
    </sheetView>
  </sheetViews>
  <sheetFormatPr defaultRowHeight="15"/>
  <cols>
    <col min="1" max="1" width="40.85546875" style="4" customWidth="1"/>
    <col min="2" max="12" width="8.7109375" style="4" customWidth="1"/>
    <col min="13" max="17" width="3.7109375" style="4" customWidth="1"/>
    <col min="18" max="23" width="8.7109375" style="4" customWidth="1"/>
    <col min="24" max="24" width="17" customWidth="1"/>
  </cols>
  <sheetData>
    <row r="1" spans="1:24" ht="15.75">
      <c r="A1" s="1" t="s">
        <v>30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4">
      <c r="A2" s="3" t="s">
        <v>0</v>
      </c>
    </row>
    <row r="3" spans="1:24">
      <c r="A3" s="80" t="s">
        <v>31</v>
      </c>
      <c r="B3" s="80"/>
      <c r="C3" s="80"/>
      <c r="D3" s="80"/>
      <c r="E3" s="80"/>
      <c r="F3" s="80"/>
      <c r="G3" s="5"/>
      <c r="H3" s="38"/>
      <c r="I3" s="4" t="str">
        <f>"- väriset kohdat täytetään"</f>
        <v>- väriset kohdat täytetään</v>
      </c>
    </row>
    <row r="4" spans="1:24" ht="22.5">
      <c r="A4" s="6"/>
      <c r="B4" s="7" t="s">
        <v>1</v>
      </c>
      <c r="C4" s="7" t="s">
        <v>2</v>
      </c>
      <c r="D4" s="7" t="s">
        <v>3</v>
      </c>
      <c r="E4" s="7" t="s">
        <v>4</v>
      </c>
      <c r="F4" s="7" t="s">
        <v>5</v>
      </c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</row>
    <row r="5" spans="1:24">
      <c r="A5" s="6" t="s">
        <v>6</v>
      </c>
      <c r="B5" s="9"/>
      <c r="C5" s="10"/>
      <c r="D5" s="9"/>
      <c r="E5" s="9"/>
      <c r="F5" s="9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</row>
    <row r="6" spans="1:24">
      <c r="A6" s="6" t="s">
        <v>7</v>
      </c>
      <c r="B6" s="11">
        <f>R52</f>
        <v>39.650000000000006</v>
      </c>
      <c r="C6" s="11">
        <f t="shared" ref="C6:F6" si="0">S52</f>
        <v>36.93</v>
      </c>
      <c r="D6" s="11">
        <f t="shared" si="0"/>
        <v>35.18</v>
      </c>
      <c r="E6" s="11">
        <f t="shared" si="0"/>
        <v>34.18</v>
      </c>
      <c r="F6" s="11">
        <f t="shared" si="0"/>
        <v>31.93</v>
      </c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</row>
    <row r="7" spans="1:24">
      <c r="A7" s="6" t="s">
        <v>8</v>
      </c>
      <c r="B7" s="11">
        <f>B6-B5</f>
        <v>39.650000000000006</v>
      </c>
      <c r="C7" s="11">
        <f t="shared" ref="C7:F7" si="1">C6-C5</f>
        <v>36.93</v>
      </c>
      <c r="D7" s="11">
        <f t="shared" si="1"/>
        <v>35.18</v>
      </c>
      <c r="E7" s="11">
        <f t="shared" si="1"/>
        <v>34.18</v>
      </c>
      <c r="F7" s="11">
        <f t="shared" si="1"/>
        <v>31.93</v>
      </c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</row>
    <row r="8" spans="1:24">
      <c r="A8" s="12"/>
      <c r="B8" s="13"/>
      <c r="C8" s="14"/>
      <c r="D8" s="13"/>
      <c r="E8" s="13"/>
      <c r="F8" s="13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</row>
    <row r="9" spans="1:24">
      <c r="A9" s="15" t="s">
        <v>9</v>
      </c>
      <c r="B9" s="13"/>
      <c r="C9" s="14"/>
      <c r="D9" s="13"/>
      <c r="E9" s="13"/>
      <c r="F9" s="13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</row>
    <row r="10" spans="1:24">
      <c r="A10" s="16" t="s">
        <v>32</v>
      </c>
      <c r="B10" s="13"/>
      <c r="C10" s="14"/>
      <c r="D10" s="13"/>
      <c r="E10" s="13"/>
      <c r="F10" s="13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</row>
    <row r="11" spans="1:24">
      <c r="A11" s="16" t="s">
        <v>33</v>
      </c>
      <c r="B11" s="13"/>
      <c r="C11" s="14"/>
      <c r="D11" s="13"/>
      <c r="E11" s="13"/>
      <c r="F11" s="13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</row>
    <row r="12" spans="1:24" ht="15.75" thickBot="1">
      <c r="A12" s="17" t="s">
        <v>34</v>
      </c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</row>
    <row r="13" spans="1:24" ht="15.75" thickBot="1">
      <c r="A13" s="12"/>
      <c r="B13" s="18"/>
      <c r="C13" s="18"/>
      <c r="D13" s="18"/>
      <c r="E13" s="18"/>
      <c r="F13" s="18"/>
      <c r="G13" s="8"/>
      <c r="H13" s="8"/>
      <c r="I13" s="8"/>
      <c r="J13" s="8"/>
      <c r="K13" s="8"/>
      <c r="L13" s="8"/>
      <c r="M13" s="89" t="s">
        <v>29</v>
      </c>
      <c r="N13" s="90"/>
      <c r="O13" s="90"/>
      <c r="P13" s="90"/>
      <c r="Q13" s="91"/>
      <c r="R13" s="8"/>
      <c r="S13" s="8"/>
      <c r="T13" s="8"/>
      <c r="U13" s="8"/>
      <c r="V13" s="8"/>
      <c r="W13" s="8"/>
    </row>
    <row r="14" spans="1:24" ht="33.75">
      <c r="A14" s="42"/>
      <c r="B14" s="19" t="s">
        <v>12</v>
      </c>
      <c r="C14" s="81" t="s">
        <v>13</v>
      </c>
      <c r="D14" s="82"/>
      <c r="E14" s="82"/>
      <c r="F14" s="82"/>
      <c r="G14" s="83"/>
      <c r="H14" s="81" t="s">
        <v>14</v>
      </c>
      <c r="I14" s="84"/>
      <c r="J14" s="84"/>
      <c r="K14" s="84"/>
      <c r="L14" s="85"/>
      <c r="M14" s="86" t="s">
        <v>15</v>
      </c>
      <c r="N14" s="87"/>
      <c r="O14" s="87"/>
      <c r="P14" s="87"/>
      <c r="Q14" s="88"/>
      <c r="R14" s="81" t="s">
        <v>16</v>
      </c>
      <c r="S14" s="84"/>
      <c r="T14" s="84"/>
      <c r="U14" s="84"/>
      <c r="V14" s="84"/>
      <c r="W14" s="84"/>
      <c r="X14" s="61" t="s">
        <v>35</v>
      </c>
    </row>
    <row r="15" spans="1:24" ht="33.75">
      <c r="A15" s="23"/>
      <c r="B15" s="20">
        <v>2013</v>
      </c>
      <c r="C15" s="21">
        <v>2014</v>
      </c>
      <c r="D15" s="7">
        <v>2015</v>
      </c>
      <c r="E15" s="7">
        <v>2016</v>
      </c>
      <c r="F15" s="7">
        <v>2017</v>
      </c>
      <c r="G15" s="22" t="s">
        <v>17</v>
      </c>
      <c r="H15" s="21">
        <v>2014</v>
      </c>
      <c r="I15" s="7">
        <v>2015</v>
      </c>
      <c r="J15" s="7">
        <v>2016</v>
      </c>
      <c r="K15" s="7">
        <v>2017</v>
      </c>
      <c r="L15" s="22" t="s">
        <v>17</v>
      </c>
      <c r="M15" s="47">
        <v>2014</v>
      </c>
      <c r="N15" s="48">
        <v>2015</v>
      </c>
      <c r="O15" s="48">
        <v>2016</v>
      </c>
      <c r="P15" s="48">
        <v>2017</v>
      </c>
      <c r="Q15" s="49" t="s">
        <v>17</v>
      </c>
      <c r="R15" s="21" t="s">
        <v>1</v>
      </c>
      <c r="S15" s="7">
        <v>2014</v>
      </c>
      <c r="T15" s="7">
        <v>2015</v>
      </c>
      <c r="U15" s="7">
        <v>2016</v>
      </c>
      <c r="V15" s="7">
        <v>2017</v>
      </c>
      <c r="W15" s="62" t="s">
        <v>18</v>
      </c>
      <c r="X15" s="63"/>
    </row>
    <row r="16" spans="1:24">
      <c r="A16" s="41" t="s">
        <v>19</v>
      </c>
      <c r="B16" s="41">
        <f t="shared" ref="B16" si="2">B17+B18+B19</f>
        <v>1</v>
      </c>
      <c r="C16" s="24">
        <f>C17+C18+C19</f>
        <v>0</v>
      </c>
      <c r="D16" s="25">
        <f t="shared" ref="D16:G16" si="3">D17+D18+D19</f>
        <v>0</v>
      </c>
      <c r="E16" s="25">
        <f t="shared" si="3"/>
        <v>0</v>
      </c>
      <c r="F16" s="25">
        <f t="shared" si="3"/>
        <v>0</v>
      </c>
      <c r="G16" s="26">
        <f t="shared" si="3"/>
        <v>0</v>
      </c>
      <c r="H16" s="24">
        <f>H17+H18+H19</f>
        <v>0</v>
      </c>
      <c r="I16" s="25">
        <f t="shared" ref="I16:L16" si="4">I17+I18+I19</f>
        <v>0</v>
      </c>
      <c r="J16" s="25">
        <f t="shared" si="4"/>
        <v>0</v>
      </c>
      <c r="K16" s="25">
        <f t="shared" si="4"/>
        <v>0</v>
      </c>
      <c r="L16" s="26">
        <f t="shared" si="4"/>
        <v>0</v>
      </c>
      <c r="M16" s="50">
        <f>M17+M18+M19</f>
        <v>0</v>
      </c>
      <c r="N16" s="51">
        <f t="shared" ref="N16:Q16" si="5">N17+N18+N19</f>
        <v>0</v>
      </c>
      <c r="O16" s="51">
        <f t="shared" si="5"/>
        <v>0</v>
      </c>
      <c r="P16" s="51">
        <f t="shared" si="5"/>
        <v>0</v>
      </c>
      <c r="Q16" s="52">
        <f t="shared" si="5"/>
        <v>0</v>
      </c>
      <c r="R16" s="24">
        <f>SUM(R17:R19)</f>
        <v>1</v>
      </c>
      <c r="S16" s="25">
        <f>SUM(S17:S19)</f>
        <v>1</v>
      </c>
      <c r="T16" s="25">
        <f t="shared" ref="T16:V16" si="6">SUM(T17:T19)</f>
        <v>1</v>
      </c>
      <c r="U16" s="25">
        <f t="shared" si="6"/>
        <v>1</v>
      </c>
      <c r="V16" s="25">
        <f t="shared" si="6"/>
        <v>1</v>
      </c>
      <c r="W16" s="64">
        <f>V16-R16</f>
        <v>0</v>
      </c>
      <c r="X16" s="25"/>
    </row>
    <row r="17" spans="1:24">
      <c r="A17" s="43" t="str">
        <f>$A$10</f>
        <v>Hämeenlinna</v>
      </c>
      <c r="B17" s="27">
        <v>1</v>
      </c>
      <c r="C17" s="28"/>
      <c r="D17" s="29"/>
      <c r="E17" s="29"/>
      <c r="F17" s="29"/>
      <c r="G17" s="30">
        <f>C17+D17+E17+F17</f>
        <v>0</v>
      </c>
      <c r="H17" s="28"/>
      <c r="I17" s="29"/>
      <c r="J17" s="29"/>
      <c r="K17" s="29"/>
      <c r="L17" s="30">
        <f>H17+I17+J17+K17</f>
        <v>0</v>
      </c>
      <c r="M17" s="59"/>
      <c r="N17" s="60"/>
      <c r="O17" s="60"/>
      <c r="P17" s="60"/>
      <c r="Q17" s="53">
        <f>M17+N17+O17+P17</f>
        <v>0</v>
      </c>
      <c r="R17" s="31">
        <f>B17</f>
        <v>1</v>
      </c>
      <c r="S17" s="6">
        <f>R17-C17-H17+M17</f>
        <v>1</v>
      </c>
      <c r="T17" s="6">
        <f t="shared" ref="T17:V19" si="7">S17-D17-I17+N17</f>
        <v>1</v>
      </c>
      <c r="U17" s="6">
        <f t="shared" si="7"/>
        <v>1</v>
      </c>
      <c r="V17" s="6">
        <f t="shared" si="7"/>
        <v>1</v>
      </c>
      <c r="W17" s="65">
        <f>V17-R17</f>
        <v>0</v>
      </c>
      <c r="X17" s="63">
        <v>1</v>
      </c>
    </row>
    <row r="18" spans="1:24">
      <c r="A18" s="43" t="str">
        <f>$A$11</f>
        <v>Helsinki</v>
      </c>
      <c r="B18" s="27">
        <v>0</v>
      </c>
      <c r="C18" s="28"/>
      <c r="D18" s="29"/>
      <c r="E18" s="29"/>
      <c r="F18" s="29"/>
      <c r="G18" s="30">
        <f>C18+D18+E18+F18</f>
        <v>0</v>
      </c>
      <c r="H18" s="28"/>
      <c r="I18" s="29"/>
      <c r="J18" s="29"/>
      <c r="K18" s="29"/>
      <c r="L18" s="30">
        <f t="shared" ref="L18:L19" si="8">H18+I18+J18+K18</f>
        <v>0</v>
      </c>
      <c r="M18" s="59"/>
      <c r="N18" s="60"/>
      <c r="O18" s="60"/>
      <c r="P18" s="60"/>
      <c r="Q18" s="53">
        <f t="shared" ref="Q18:Q19" si="9">M18+N18+O18+P18</f>
        <v>0</v>
      </c>
      <c r="R18" s="31">
        <f t="shared" ref="R18:R19" si="10">B18</f>
        <v>0</v>
      </c>
      <c r="S18" s="6">
        <f t="shared" ref="S18:S19" si="11">R18-C18-H18+M18</f>
        <v>0</v>
      </c>
      <c r="T18" s="6">
        <f t="shared" si="7"/>
        <v>0</v>
      </c>
      <c r="U18" s="6">
        <f t="shared" si="7"/>
        <v>0</v>
      </c>
      <c r="V18" s="6">
        <f t="shared" si="7"/>
        <v>0</v>
      </c>
      <c r="W18" s="65">
        <f t="shared" ref="W18:W55" si="12">V18-R18</f>
        <v>0</v>
      </c>
      <c r="X18" s="63">
        <v>0</v>
      </c>
    </row>
    <row r="19" spans="1:24">
      <c r="A19" s="43" t="str">
        <f>$A$12</f>
        <v>Kouvola</v>
      </c>
      <c r="B19" s="27">
        <v>0</v>
      </c>
      <c r="C19" s="28"/>
      <c r="D19" s="29"/>
      <c r="E19" s="29"/>
      <c r="F19" s="29"/>
      <c r="G19" s="30">
        <f t="shared" ref="G19" si="13">C19+D19+E19+F19</f>
        <v>0</v>
      </c>
      <c r="H19" s="28"/>
      <c r="I19" s="29"/>
      <c r="J19" s="29"/>
      <c r="K19" s="29"/>
      <c r="L19" s="30">
        <f t="shared" si="8"/>
        <v>0</v>
      </c>
      <c r="M19" s="59"/>
      <c r="N19" s="60"/>
      <c r="O19" s="60"/>
      <c r="P19" s="60"/>
      <c r="Q19" s="53">
        <f t="shared" si="9"/>
        <v>0</v>
      </c>
      <c r="R19" s="31">
        <f t="shared" si="10"/>
        <v>0</v>
      </c>
      <c r="S19" s="6">
        <f t="shared" si="11"/>
        <v>0</v>
      </c>
      <c r="T19" s="6">
        <f t="shared" si="7"/>
        <v>0</v>
      </c>
      <c r="U19" s="6">
        <f t="shared" si="7"/>
        <v>0</v>
      </c>
      <c r="V19" s="6">
        <f t="shared" si="7"/>
        <v>0</v>
      </c>
      <c r="W19" s="65">
        <f t="shared" si="12"/>
        <v>0</v>
      </c>
      <c r="X19" s="63">
        <v>0</v>
      </c>
    </row>
    <row r="20" spans="1:24">
      <c r="A20" s="41" t="s">
        <v>36</v>
      </c>
      <c r="B20" s="41">
        <f t="shared" ref="B20" si="14">B21+B22+B23</f>
        <v>7.96</v>
      </c>
      <c r="C20" s="24">
        <f>C21+C22+C23</f>
        <v>1.25</v>
      </c>
      <c r="D20" s="25">
        <f t="shared" ref="D20:G20" si="15">D21+D22+D23</f>
        <v>0.75</v>
      </c>
      <c r="E20" s="25">
        <f t="shared" si="15"/>
        <v>0</v>
      </c>
      <c r="F20" s="25">
        <f t="shared" si="15"/>
        <v>0.5</v>
      </c>
      <c r="G20" s="26">
        <f t="shared" si="15"/>
        <v>2.5</v>
      </c>
      <c r="H20" s="24">
        <f>H21+H22+H23</f>
        <v>0</v>
      </c>
      <c r="I20" s="25">
        <f t="shared" ref="I20:L20" si="16">I21+I22+I23</f>
        <v>0</v>
      </c>
      <c r="J20" s="25">
        <f t="shared" si="16"/>
        <v>0</v>
      </c>
      <c r="K20" s="25">
        <f t="shared" si="16"/>
        <v>0</v>
      </c>
      <c r="L20" s="26">
        <f t="shared" si="16"/>
        <v>0</v>
      </c>
      <c r="M20" s="50">
        <f>M21+M22+M23</f>
        <v>0</v>
      </c>
      <c r="N20" s="51">
        <f t="shared" ref="N20:Q20" si="17">N21+N22+N23</f>
        <v>0</v>
      </c>
      <c r="O20" s="51">
        <f t="shared" si="17"/>
        <v>0</v>
      </c>
      <c r="P20" s="51">
        <f t="shared" si="17"/>
        <v>0</v>
      </c>
      <c r="Q20" s="52">
        <f t="shared" si="17"/>
        <v>0</v>
      </c>
      <c r="R20" s="24">
        <f>SUM(R21:R23)</f>
        <v>7.96</v>
      </c>
      <c r="S20" s="25">
        <f>SUM(S21:S23)</f>
        <v>6.71</v>
      </c>
      <c r="T20" s="25">
        <f t="shared" ref="T20:V20" si="18">SUM(T21:T23)</f>
        <v>5.96</v>
      </c>
      <c r="U20" s="25">
        <f t="shared" si="18"/>
        <v>5.96</v>
      </c>
      <c r="V20" s="25">
        <f t="shared" si="18"/>
        <v>5.46</v>
      </c>
      <c r="W20" s="64">
        <f t="shared" si="12"/>
        <v>-2.5</v>
      </c>
      <c r="X20" s="25"/>
    </row>
    <row r="21" spans="1:24">
      <c r="A21" s="44" t="str">
        <f>$A$10</f>
        <v>Hämeenlinna</v>
      </c>
      <c r="B21" s="27">
        <v>6.96</v>
      </c>
      <c r="C21" s="28">
        <v>1.25</v>
      </c>
      <c r="D21" s="29">
        <v>0.75</v>
      </c>
      <c r="E21" s="29"/>
      <c r="F21" s="29"/>
      <c r="G21" s="30">
        <f>C21+D21+E21+F21</f>
        <v>2</v>
      </c>
      <c r="H21" s="28"/>
      <c r="I21" s="29"/>
      <c r="J21" s="29"/>
      <c r="K21" s="29"/>
      <c r="L21" s="30">
        <f>H21+I21+J21+K21</f>
        <v>0</v>
      </c>
      <c r="M21" s="59"/>
      <c r="N21" s="60"/>
      <c r="O21" s="60"/>
      <c r="P21" s="60"/>
      <c r="Q21" s="53">
        <f>M21+N21+O21+P21</f>
        <v>0</v>
      </c>
      <c r="R21" s="31">
        <f>B21</f>
        <v>6.96</v>
      </c>
      <c r="S21" s="6">
        <f>R21-C21-H21+M21</f>
        <v>5.71</v>
      </c>
      <c r="T21" s="6">
        <f t="shared" ref="T21:V23" si="19">S21-D21-I21+N21</f>
        <v>4.96</v>
      </c>
      <c r="U21" s="6">
        <f t="shared" si="19"/>
        <v>4.96</v>
      </c>
      <c r="V21" s="6">
        <f t="shared" si="19"/>
        <v>4.96</v>
      </c>
      <c r="W21" s="65">
        <f t="shared" si="12"/>
        <v>-2</v>
      </c>
      <c r="X21" s="63">
        <v>5</v>
      </c>
    </row>
    <row r="22" spans="1:24">
      <c r="A22" s="44" t="str">
        <f>$A$11</f>
        <v>Helsinki</v>
      </c>
      <c r="B22" s="27">
        <v>1</v>
      </c>
      <c r="C22" s="28"/>
      <c r="D22" s="29"/>
      <c r="E22" s="29"/>
      <c r="F22" s="29">
        <v>0.5</v>
      </c>
      <c r="G22" s="30">
        <f t="shared" ref="G22:G23" si="20">C22+D22+E22+F22</f>
        <v>0.5</v>
      </c>
      <c r="H22" s="28"/>
      <c r="I22" s="29"/>
      <c r="J22" s="29"/>
      <c r="K22" s="29"/>
      <c r="L22" s="30">
        <f t="shared" ref="L22:L23" si="21">H22+I22+J22+K22</f>
        <v>0</v>
      </c>
      <c r="M22" s="59"/>
      <c r="N22" s="60"/>
      <c r="O22" s="60"/>
      <c r="P22" s="60"/>
      <c r="Q22" s="53">
        <f t="shared" ref="Q22:Q23" si="22">M22+N22+O22+P22</f>
        <v>0</v>
      </c>
      <c r="R22" s="31">
        <f t="shared" ref="R22:R23" si="23">B22</f>
        <v>1</v>
      </c>
      <c r="S22" s="6">
        <f t="shared" ref="S22:S23" si="24">R22-C22-H22+M22</f>
        <v>1</v>
      </c>
      <c r="T22" s="6">
        <f t="shared" si="19"/>
        <v>1</v>
      </c>
      <c r="U22" s="6">
        <f t="shared" si="19"/>
        <v>1</v>
      </c>
      <c r="V22" s="6">
        <f t="shared" si="19"/>
        <v>0.5</v>
      </c>
      <c r="W22" s="65">
        <f t="shared" si="12"/>
        <v>-0.5</v>
      </c>
      <c r="X22" s="63">
        <v>0</v>
      </c>
    </row>
    <row r="23" spans="1:24">
      <c r="A23" s="43" t="str">
        <f>$A$12</f>
        <v>Kouvola</v>
      </c>
      <c r="B23" s="27">
        <v>0</v>
      </c>
      <c r="C23" s="28"/>
      <c r="D23" s="29"/>
      <c r="E23" s="29"/>
      <c r="F23" s="29"/>
      <c r="G23" s="30">
        <f t="shared" si="20"/>
        <v>0</v>
      </c>
      <c r="H23" s="28"/>
      <c r="I23" s="29"/>
      <c r="J23" s="29"/>
      <c r="K23" s="29"/>
      <c r="L23" s="30">
        <f t="shared" si="21"/>
        <v>0</v>
      </c>
      <c r="M23" s="59"/>
      <c r="N23" s="60"/>
      <c r="O23" s="60"/>
      <c r="P23" s="60"/>
      <c r="Q23" s="53">
        <f t="shared" si="22"/>
        <v>0</v>
      </c>
      <c r="R23" s="31">
        <f t="shared" si="23"/>
        <v>0</v>
      </c>
      <c r="S23" s="6">
        <f t="shared" si="24"/>
        <v>0</v>
      </c>
      <c r="T23" s="6">
        <f t="shared" si="19"/>
        <v>0</v>
      </c>
      <c r="U23" s="6">
        <f t="shared" si="19"/>
        <v>0</v>
      </c>
      <c r="V23" s="6">
        <f t="shared" si="19"/>
        <v>0</v>
      </c>
      <c r="W23" s="65">
        <f t="shared" si="12"/>
        <v>0</v>
      </c>
      <c r="X23" s="63">
        <v>0</v>
      </c>
    </row>
    <row r="24" spans="1:24">
      <c r="A24" s="41" t="s">
        <v>21</v>
      </c>
      <c r="B24" s="41">
        <f t="shared" ref="B24" si="25">B25+B26+B27</f>
        <v>5.72</v>
      </c>
      <c r="C24" s="24">
        <f>C25+C26+C27</f>
        <v>0</v>
      </c>
      <c r="D24" s="25">
        <f t="shared" ref="D24:G24" si="26">D25+D26+D27</f>
        <v>0</v>
      </c>
      <c r="E24" s="25">
        <f t="shared" si="26"/>
        <v>0</v>
      </c>
      <c r="F24" s="25">
        <f t="shared" si="26"/>
        <v>0.25</v>
      </c>
      <c r="G24" s="26">
        <f t="shared" si="26"/>
        <v>0.25</v>
      </c>
      <c r="H24" s="24">
        <f>H25+H26+H27</f>
        <v>-1</v>
      </c>
      <c r="I24" s="25">
        <f t="shared" ref="I24:L24" si="27">I25+I26+I27</f>
        <v>0</v>
      </c>
      <c r="J24" s="25">
        <f t="shared" si="27"/>
        <v>0</v>
      </c>
      <c r="K24" s="25">
        <f t="shared" si="27"/>
        <v>0</v>
      </c>
      <c r="L24" s="26">
        <f t="shared" si="27"/>
        <v>-1</v>
      </c>
      <c r="M24" s="50">
        <f>M25+M26+M27</f>
        <v>0</v>
      </c>
      <c r="N24" s="51">
        <f t="shared" ref="N24:Q24" si="28">N25+N26+N27</f>
        <v>0</v>
      </c>
      <c r="O24" s="51">
        <f t="shared" si="28"/>
        <v>0</v>
      </c>
      <c r="P24" s="51">
        <f t="shared" si="28"/>
        <v>0</v>
      </c>
      <c r="Q24" s="52">
        <f t="shared" si="28"/>
        <v>0</v>
      </c>
      <c r="R24" s="24">
        <f>SUM(R25:R27)</f>
        <v>5.72</v>
      </c>
      <c r="S24" s="25">
        <f>SUM(S25:S27)</f>
        <v>6.72</v>
      </c>
      <c r="T24" s="25">
        <f t="shared" ref="T24:V24" si="29">SUM(T25:T27)</f>
        <v>6.72</v>
      </c>
      <c r="U24" s="25">
        <f t="shared" si="29"/>
        <v>6.72</v>
      </c>
      <c r="V24" s="25">
        <f t="shared" si="29"/>
        <v>6.47</v>
      </c>
      <c r="W24" s="64">
        <f t="shared" si="12"/>
        <v>0.75</v>
      </c>
      <c r="X24" s="25"/>
    </row>
    <row r="25" spans="1:24">
      <c r="A25" s="66" t="s">
        <v>37</v>
      </c>
      <c r="B25" s="27">
        <f>4.97-0.5-0.25</f>
        <v>4.22</v>
      </c>
      <c r="C25" s="28"/>
      <c r="D25" s="29"/>
      <c r="E25" s="29"/>
      <c r="F25" s="29"/>
      <c r="G25" s="30">
        <f>C25+D25+E25+F25</f>
        <v>0</v>
      </c>
      <c r="H25" s="77">
        <v>-0.5</v>
      </c>
      <c r="I25" s="29"/>
      <c r="J25" s="29"/>
      <c r="K25" s="29"/>
      <c r="L25" s="30">
        <f>H25+I25+J25+K25</f>
        <v>-0.5</v>
      </c>
      <c r="M25" s="59"/>
      <c r="N25" s="60"/>
      <c r="O25" s="60"/>
      <c r="P25" s="60"/>
      <c r="Q25" s="53">
        <f>M25+N25+O25+P25</f>
        <v>0</v>
      </c>
      <c r="R25" s="31">
        <f>B25</f>
        <v>4.22</v>
      </c>
      <c r="S25" s="6">
        <f>R25-C25-H25+M25</f>
        <v>4.72</v>
      </c>
      <c r="T25" s="6">
        <f t="shared" ref="T25:V27" si="30">S25-D25-I25+N25</f>
        <v>4.72</v>
      </c>
      <c r="U25" s="6">
        <f t="shared" si="30"/>
        <v>4.72</v>
      </c>
      <c r="V25" s="6">
        <f t="shared" si="30"/>
        <v>4.72</v>
      </c>
      <c r="W25" s="65">
        <f t="shared" si="12"/>
        <v>0.5</v>
      </c>
      <c r="X25" s="63">
        <v>5</v>
      </c>
    </row>
    <row r="26" spans="1:24">
      <c r="A26" s="44" t="str">
        <f>$A$11</f>
        <v>Helsinki</v>
      </c>
      <c r="B26" s="27">
        <v>1</v>
      </c>
      <c r="C26" s="28"/>
      <c r="D26" s="29"/>
      <c r="E26" s="29"/>
      <c r="F26" s="29">
        <v>0.25</v>
      </c>
      <c r="G26" s="30">
        <f t="shared" ref="G26:G27" si="31">C26+D26+E26+F26</f>
        <v>0.25</v>
      </c>
      <c r="H26" s="77"/>
      <c r="I26" s="29"/>
      <c r="J26" s="29"/>
      <c r="K26" s="29"/>
      <c r="L26" s="30">
        <f t="shared" ref="L26:L27" si="32">H26+I26+J26+K26</f>
        <v>0</v>
      </c>
      <c r="M26" s="59"/>
      <c r="N26" s="60"/>
      <c r="O26" s="60"/>
      <c r="P26" s="60"/>
      <c r="Q26" s="53">
        <f t="shared" ref="Q26:Q27" si="33">M26+N26+O26+P26</f>
        <v>0</v>
      </c>
      <c r="R26" s="31">
        <f t="shared" ref="R26:R27" si="34">B26</f>
        <v>1</v>
      </c>
      <c r="S26" s="6">
        <f t="shared" ref="S26:S27" si="35">R26-C26-H26+M26</f>
        <v>1</v>
      </c>
      <c r="T26" s="6">
        <f t="shared" si="30"/>
        <v>1</v>
      </c>
      <c r="U26" s="6">
        <f t="shared" si="30"/>
        <v>1</v>
      </c>
      <c r="V26" s="6">
        <f t="shared" si="30"/>
        <v>0.75</v>
      </c>
      <c r="W26" s="65">
        <f t="shared" si="12"/>
        <v>-0.25</v>
      </c>
      <c r="X26" s="63">
        <v>0</v>
      </c>
    </row>
    <row r="27" spans="1:24">
      <c r="A27" s="43" t="s">
        <v>38</v>
      </c>
      <c r="B27" s="27">
        <f>1-0.5</f>
        <v>0.5</v>
      </c>
      <c r="C27" s="28"/>
      <c r="D27" s="29"/>
      <c r="E27" s="29"/>
      <c r="F27" s="29"/>
      <c r="G27" s="30">
        <f t="shared" si="31"/>
        <v>0</v>
      </c>
      <c r="H27" s="77">
        <v>-0.5</v>
      </c>
      <c r="I27" s="29"/>
      <c r="J27" s="29"/>
      <c r="K27" s="29"/>
      <c r="L27" s="30">
        <f t="shared" si="32"/>
        <v>-0.5</v>
      </c>
      <c r="M27" s="59"/>
      <c r="N27" s="60"/>
      <c r="O27" s="60"/>
      <c r="P27" s="60"/>
      <c r="Q27" s="53">
        <f t="shared" si="33"/>
        <v>0</v>
      </c>
      <c r="R27" s="31">
        <f t="shared" si="34"/>
        <v>0.5</v>
      </c>
      <c r="S27" s="6">
        <f t="shared" si="35"/>
        <v>1</v>
      </c>
      <c r="T27" s="6">
        <f t="shared" si="30"/>
        <v>1</v>
      </c>
      <c r="U27" s="6">
        <f t="shared" si="30"/>
        <v>1</v>
      </c>
      <c r="V27" s="6">
        <f t="shared" si="30"/>
        <v>1</v>
      </c>
      <c r="W27" s="65">
        <f t="shared" si="12"/>
        <v>0.5</v>
      </c>
      <c r="X27" s="63">
        <v>1</v>
      </c>
    </row>
    <row r="28" spans="1:24">
      <c r="A28" s="41" t="s">
        <v>22</v>
      </c>
      <c r="B28" s="41">
        <f t="shared" ref="B28" si="36">B29+B30+B31</f>
        <v>5.49</v>
      </c>
      <c r="C28" s="24">
        <f>C29+C30+C31</f>
        <v>0</v>
      </c>
      <c r="D28" s="25">
        <f t="shared" ref="D28:G28" si="37">D29+D30+D31</f>
        <v>0</v>
      </c>
      <c r="E28" s="25">
        <f t="shared" si="37"/>
        <v>0</v>
      </c>
      <c r="F28" s="25">
        <f t="shared" si="37"/>
        <v>0</v>
      </c>
      <c r="G28" s="26">
        <f t="shared" si="37"/>
        <v>0</v>
      </c>
      <c r="H28" s="24">
        <f>H29+H30+H31</f>
        <v>0.23</v>
      </c>
      <c r="I28" s="25">
        <f t="shared" ref="I28:L28" si="38">I29+I30+I31</f>
        <v>0</v>
      </c>
      <c r="J28" s="25">
        <f t="shared" si="38"/>
        <v>0</v>
      </c>
      <c r="K28" s="25">
        <f t="shared" si="38"/>
        <v>0</v>
      </c>
      <c r="L28" s="26">
        <f t="shared" si="38"/>
        <v>0.23</v>
      </c>
      <c r="M28" s="50">
        <f>M29+M30+M31</f>
        <v>0</v>
      </c>
      <c r="N28" s="51">
        <f t="shared" ref="N28:Q28" si="39">N29+N30+N31</f>
        <v>0</v>
      </c>
      <c r="O28" s="51">
        <f t="shared" si="39"/>
        <v>0</v>
      </c>
      <c r="P28" s="51">
        <f t="shared" si="39"/>
        <v>0</v>
      </c>
      <c r="Q28" s="52">
        <f t="shared" si="39"/>
        <v>0</v>
      </c>
      <c r="R28" s="24">
        <f>SUM(R29:R31)</f>
        <v>5.49</v>
      </c>
      <c r="S28" s="25">
        <f>SUM(S29:S31)</f>
        <v>5.26</v>
      </c>
      <c r="T28" s="25">
        <f t="shared" ref="T28:V28" si="40">SUM(T29:T31)</f>
        <v>5.26</v>
      </c>
      <c r="U28" s="25">
        <f t="shared" si="40"/>
        <v>5.26</v>
      </c>
      <c r="V28" s="25">
        <f t="shared" si="40"/>
        <v>5.26</v>
      </c>
      <c r="W28" s="64">
        <f t="shared" si="12"/>
        <v>-0.23000000000000043</v>
      </c>
      <c r="X28" s="25"/>
    </row>
    <row r="29" spans="1:24">
      <c r="A29" s="44" t="s">
        <v>32</v>
      </c>
      <c r="B29" s="27">
        <f>4.76-0.5</f>
        <v>4.26</v>
      </c>
      <c r="C29" s="28"/>
      <c r="D29" s="29"/>
      <c r="E29" s="29"/>
      <c r="F29" s="29"/>
      <c r="G29" s="30">
        <f>C29+D29+E29+F29</f>
        <v>0</v>
      </c>
      <c r="H29" s="28"/>
      <c r="I29" s="29"/>
      <c r="J29" s="29"/>
      <c r="K29" s="29"/>
      <c r="L29" s="30">
        <f>H29+I29+J29+K29</f>
        <v>0</v>
      </c>
      <c r="M29" s="59"/>
      <c r="N29" s="60"/>
      <c r="O29" s="60"/>
      <c r="P29" s="60"/>
      <c r="Q29" s="53">
        <f>M29+N29+O29+P29</f>
        <v>0</v>
      </c>
      <c r="R29" s="31">
        <f>B29</f>
        <v>4.26</v>
      </c>
      <c r="S29" s="33">
        <f>R29-C29-H29+M29</f>
        <v>4.26</v>
      </c>
      <c r="T29" s="33">
        <f t="shared" ref="T29:V31" si="41">S29-D29-I29+N29</f>
        <v>4.26</v>
      </c>
      <c r="U29" s="33">
        <f t="shared" si="41"/>
        <v>4.26</v>
      </c>
      <c r="V29" s="33">
        <f t="shared" si="41"/>
        <v>4.26</v>
      </c>
      <c r="W29" s="65">
        <f t="shared" si="12"/>
        <v>0</v>
      </c>
      <c r="X29" s="63">
        <v>4</v>
      </c>
    </row>
    <row r="30" spans="1:24">
      <c r="A30" s="44" t="s">
        <v>33</v>
      </c>
      <c r="B30" s="28">
        <v>1.23</v>
      </c>
      <c r="C30" s="28"/>
      <c r="D30" s="29"/>
      <c r="E30" s="29"/>
      <c r="F30" s="29"/>
      <c r="G30" s="30">
        <f t="shared" ref="G30:G31" si="42">C30+D30+E30+F30</f>
        <v>0</v>
      </c>
      <c r="H30" s="28">
        <v>0.23</v>
      </c>
      <c r="I30" s="29"/>
      <c r="J30" s="29"/>
      <c r="K30" s="29"/>
      <c r="L30" s="30">
        <f t="shared" ref="L30:L31" si="43">H30+I30+J30+K30</f>
        <v>0.23</v>
      </c>
      <c r="M30" s="59"/>
      <c r="N30" s="60"/>
      <c r="O30" s="60"/>
      <c r="P30" s="60"/>
      <c r="Q30" s="53">
        <f t="shared" ref="Q30:Q31" si="44">M30+N30+O30+P30</f>
        <v>0</v>
      </c>
      <c r="R30" s="31">
        <f t="shared" ref="R30:R31" si="45">B30</f>
        <v>1.23</v>
      </c>
      <c r="S30" s="33">
        <f t="shared" ref="S30:S31" si="46">R30-C30-H30+M30</f>
        <v>1</v>
      </c>
      <c r="T30" s="33">
        <f t="shared" si="41"/>
        <v>1</v>
      </c>
      <c r="U30" s="33">
        <f t="shared" si="41"/>
        <v>1</v>
      </c>
      <c r="V30" s="33">
        <f t="shared" si="41"/>
        <v>1</v>
      </c>
      <c r="W30" s="65">
        <f t="shared" si="12"/>
        <v>-0.22999999999999998</v>
      </c>
      <c r="X30" s="63">
        <v>1</v>
      </c>
    </row>
    <row r="31" spans="1:24">
      <c r="A31" s="43" t="str">
        <f>$A$12</f>
        <v>Kouvola</v>
      </c>
      <c r="B31" s="27">
        <v>0</v>
      </c>
      <c r="C31" s="28"/>
      <c r="D31" s="29"/>
      <c r="E31" s="29"/>
      <c r="F31" s="29"/>
      <c r="G31" s="30">
        <f t="shared" si="42"/>
        <v>0</v>
      </c>
      <c r="H31" s="28"/>
      <c r="I31" s="29"/>
      <c r="J31" s="29"/>
      <c r="K31" s="29"/>
      <c r="L31" s="30">
        <f t="shared" si="43"/>
        <v>0</v>
      </c>
      <c r="M31" s="59"/>
      <c r="N31" s="60"/>
      <c r="O31" s="60"/>
      <c r="P31" s="60"/>
      <c r="Q31" s="53">
        <f t="shared" si="44"/>
        <v>0</v>
      </c>
      <c r="R31" s="31">
        <f t="shared" si="45"/>
        <v>0</v>
      </c>
      <c r="S31" s="33">
        <f t="shared" si="46"/>
        <v>0</v>
      </c>
      <c r="T31" s="33">
        <f t="shared" si="41"/>
        <v>0</v>
      </c>
      <c r="U31" s="33">
        <f t="shared" si="41"/>
        <v>0</v>
      </c>
      <c r="V31" s="33">
        <f t="shared" si="41"/>
        <v>0</v>
      </c>
      <c r="W31" s="65">
        <f t="shared" si="12"/>
        <v>0</v>
      </c>
      <c r="X31" s="63">
        <v>0</v>
      </c>
    </row>
    <row r="32" spans="1:24">
      <c r="A32" s="41" t="s">
        <v>23</v>
      </c>
      <c r="B32" s="41">
        <f>B33+B34+B35</f>
        <v>9.23</v>
      </c>
      <c r="C32" s="24">
        <f>C33+C34+C35</f>
        <v>0.25</v>
      </c>
      <c r="D32" s="25">
        <f t="shared" ref="D32:G32" si="47">D33+D34+D35</f>
        <v>0.5</v>
      </c>
      <c r="E32" s="25">
        <f t="shared" si="47"/>
        <v>0.5</v>
      </c>
      <c r="F32" s="25">
        <f t="shared" si="47"/>
        <v>0</v>
      </c>
      <c r="G32" s="26">
        <f t="shared" si="47"/>
        <v>1.25</v>
      </c>
      <c r="H32" s="24">
        <f>H33+H34+H35</f>
        <v>0</v>
      </c>
      <c r="I32" s="25">
        <f t="shared" ref="I32:L32" si="48">I33+I34+I35</f>
        <v>0</v>
      </c>
      <c r="J32" s="25">
        <f t="shared" si="48"/>
        <v>0</v>
      </c>
      <c r="K32" s="25">
        <f t="shared" si="48"/>
        <v>0</v>
      </c>
      <c r="L32" s="26">
        <f t="shared" si="48"/>
        <v>0</v>
      </c>
      <c r="M32" s="50">
        <f>M33+M34+M35</f>
        <v>0</v>
      </c>
      <c r="N32" s="51">
        <f t="shared" ref="N32:Q32" si="49">N33+N34+N35</f>
        <v>0</v>
      </c>
      <c r="O32" s="51">
        <f t="shared" si="49"/>
        <v>0</v>
      </c>
      <c r="P32" s="51">
        <f t="shared" si="49"/>
        <v>0</v>
      </c>
      <c r="Q32" s="52">
        <f t="shared" si="49"/>
        <v>0</v>
      </c>
      <c r="R32" s="24">
        <f>SUM(R33:R35)</f>
        <v>9.23</v>
      </c>
      <c r="S32" s="25">
        <f>SUM(S33:S35)</f>
        <v>8.98</v>
      </c>
      <c r="T32" s="25">
        <f t="shared" ref="T32:V32" si="50">SUM(T33:T35)</f>
        <v>8.48</v>
      </c>
      <c r="U32" s="25">
        <f t="shared" si="50"/>
        <v>7.98</v>
      </c>
      <c r="V32" s="25">
        <f t="shared" si="50"/>
        <v>7.98</v>
      </c>
      <c r="W32" s="64">
        <f t="shared" si="12"/>
        <v>-1.25</v>
      </c>
      <c r="X32" s="25"/>
    </row>
    <row r="33" spans="1:24">
      <c r="A33" s="44" t="str">
        <f>$A$10</f>
        <v>Hämeenlinna</v>
      </c>
      <c r="B33" s="27">
        <v>3.98</v>
      </c>
      <c r="C33" s="28"/>
      <c r="D33" s="29"/>
      <c r="E33" s="29"/>
      <c r="F33" s="29"/>
      <c r="G33" s="30">
        <f>C33+D33+E33+F33</f>
        <v>0</v>
      </c>
      <c r="H33" s="28"/>
      <c r="I33" s="29"/>
      <c r="J33" s="29"/>
      <c r="K33" s="29"/>
      <c r="L33" s="30">
        <f>H33+I33+J33+K33</f>
        <v>0</v>
      </c>
      <c r="M33" s="59"/>
      <c r="N33" s="60"/>
      <c r="O33" s="60"/>
      <c r="P33" s="60"/>
      <c r="Q33" s="53">
        <f>M33+N33+O33+P33</f>
        <v>0</v>
      </c>
      <c r="R33" s="31">
        <f>B33</f>
        <v>3.98</v>
      </c>
      <c r="S33" s="33">
        <f>R33-C33-H33+M33</f>
        <v>3.98</v>
      </c>
      <c r="T33" s="33">
        <f t="shared" ref="T33:V35" si="51">S33-D33-I33+N33</f>
        <v>3.98</v>
      </c>
      <c r="U33" s="33">
        <f t="shared" si="51"/>
        <v>3.98</v>
      </c>
      <c r="V33" s="33">
        <f t="shared" si="51"/>
        <v>3.98</v>
      </c>
      <c r="W33" s="65">
        <f t="shared" si="12"/>
        <v>0</v>
      </c>
      <c r="X33" s="63">
        <v>4</v>
      </c>
    </row>
    <row r="34" spans="1:24">
      <c r="A34" s="44" t="str">
        <f>$A$11</f>
        <v>Helsinki</v>
      </c>
      <c r="B34" s="27">
        <v>3.25</v>
      </c>
      <c r="C34" s="28">
        <v>0.25</v>
      </c>
      <c r="D34" s="29">
        <v>0.5</v>
      </c>
      <c r="E34" s="29">
        <v>0.5</v>
      </c>
      <c r="F34" s="29"/>
      <c r="G34" s="30">
        <f t="shared" ref="G34:G35" si="52">C34+D34+E34+F34</f>
        <v>1.25</v>
      </c>
      <c r="H34" s="28"/>
      <c r="I34" s="29"/>
      <c r="J34" s="29"/>
      <c r="K34" s="29"/>
      <c r="L34" s="30">
        <f t="shared" ref="L34:L35" si="53">H34+I34+J34+K34</f>
        <v>0</v>
      </c>
      <c r="M34" s="59"/>
      <c r="N34" s="60"/>
      <c r="O34" s="60"/>
      <c r="P34" s="60"/>
      <c r="Q34" s="53">
        <f t="shared" ref="Q34:Q35" si="54">M34+N34+O34+P34</f>
        <v>0</v>
      </c>
      <c r="R34" s="31">
        <f t="shared" ref="R34:R35" si="55">B34</f>
        <v>3.25</v>
      </c>
      <c r="S34" s="33">
        <f t="shared" ref="S34:S35" si="56">R34-C34-H34+M34</f>
        <v>3</v>
      </c>
      <c r="T34" s="33">
        <f t="shared" si="51"/>
        <v>2.5</v>
      </c>
      <c r="U34" s="33">
        <f t="shared" si="51"/>
        <v>2</v>
      </c>
      <c r="V34" s="33">
        <f t="shared" si="51"/>
        <v>2</v>
      </c>
      <c r="W34" s="65">
        <f t="shared" si="12"/>
        <v>-1.25</v>
      </c>
      <c r="X34" s="63">
        <v>2</v>
      </c>
    </row>
    <row r="35" spans="1:24">
      <c r="A35" s="43" t="str">
        <f>$A$12</f>
        <v>Kouvola</v>
      </c>
      <c r="B35" s="27">
        <v>2</v>
      </c>
      <c r="C35" s="28"/>
      <c r="D35" s="29"/>
      <c r="E35" s="29"/>
      <c r="F35" s="29"/>
      <c r="G35" s="30">
        <f t="shared" si="52"/>
        <v>0</v>
      </c>
      <c r="H35" s="28"/>
      <c r="I35" s="29"/>
      <c r="J35" s="29"/>
      <c r="K35" s="29"/>
      <c r="L35" s="30">
        <f t="shared" si="53"/>
        <v>0</v>
      </c>
      <c r="M35" s="59"/>
      <c r="N35" s="60"/>
      <c r="O35" s="60"/>
      <c r="P35" s="60"/>
      <c r="Q35" s="53">
        <f t="shared" si="54"/>
        <v>0</v>
      </c>
      <c r="R35" s="31">
        <f t="shared" si="55"/>
        <v>2</v>
      </c>
      <c r="S35" s="33">
        <f t="shared" si="56"/>
        <v>2</v>
      </c>
      <c r="T35" s="33">
        <f t="shared" si="51"/>
        <v>2</v>
      </c>
      <c r="U35" s="33">
        <f t="shared" si="51"/>
        <v>2</v>
      </c>
      <c r="V35" s="33">
        <f t="shared" si="51"/>
        <v>2</v>
      </c>
      <c r="W35" s="65">
        <f t="shared" si="12"/>
        <v>0</v>
      </c>
      <c r="X35" s="63">
        <v>2</v>
      </c>
    </row>
    <row r="36" spans="1:24">
      <c r="A36" s="41" t="s">
        <v>24</v>
      </c>
      <c r="B36" s="41">
        <f t="shared" ref="B36" si="57">B37+B38+B39</f>
        <v>1</v>
      </c>
      <c r="C36" s="24">
        <f>C37+C38+C39</f>
        <v>0</v>
      </c>
      <c r="D36" s="25">
        <f t="shared" ref="D36:G36" si="58">D37+D38+D39</f>
        <v>0</v>
      </c>
      <c r="E36" s="25">
        <f t="shared" si="58"/>
        <v>0</v>
      </c>
      <c r="F36" s="25">
        <f t="shared" si="58"/>
        <v>0</v>
      </c>
      <c r="G36" s="26">
        <f t="shared" si="58"/>
        <v>0</v>
      </c>
      <c r="H36" s="24">
        <f>H37+H38+H39</f>
        <v>0</v>
      </c>
      <c r="I36" s="25">
        <f t="shared" ref="I36:L36" si="59">I37+I38+I39</f>
        <v>0</v>
      </c>
      <c r="J36" s="25">
        <f t="shared" si="59"/>
        <v>0</v>
      </c>
      <c r="K36" s="25">
        <f t="shared" si="59"/>
        <v>0</v>
      </c>
      <c r="L36" s="26">
        <f t="shared" si="59"/>
        <v>0</v>
      </c>
      <c r="M36" s="50">
        <f>M37+M38+M39</f>
        <v>0</v>
      </c>
      <c r="N36" s="51">
        <f t="shared" ref="N36:Q36" si="60">N37+N38+N39</f>
        <v>0</v>
      </c>
      <c r="O36" s="51">
        <f t="shared" si="60"/>
        <v>0</v>
      </c>
      <c r="P36" s="51">
        <f t="shared" si="60"/>
        <v>0</v>
      </c>
      <c r="Q36" s="52">
        <f t="shared" si="60"/>
        <v>0</v>
      </c>
      <c r="R36" s="24">
        <f>SUM(R37:R39)</f>
        <v>1</v>
      </c>
      <c r="S36" s="25">
        <f>SUM(S37:S39)</f>
        <v>1</v>
      </c>
      <c r="T36" s="25">
        <f t="shared" ref="T36:V36" si="61">SUM(T37:T39)</f>
        <v>1</v>
      </c>
      <c r="U36" s="25">
        <f t="shared" si="61"/>
        <v>1</v>
      </c>
      <c r="V36" s="25">
        <f t="shared" si="61"/>
        <v>1</v>
      </c>
      <c r="W36" s="64">
        <f t="shared" si="12"/>
        <v>0</v>
      </c>
      <c r="X36" s="25"/>
    </row>
    <row r="37" spans="1:24">
      <c r="A37" s="44" t="str">
        <f>$A$10</f>
        <v>Hämeenlinna</v>
      </c>
      <c r="B37" s="27">
        <v>1</v>
      </c>
      <c r="C37" s="28"/>
      <c r="D37" s="29"/>
      <c r="E37" s="29"/>
      <c r="F37" s="29"/>
      <c r="G37" s="30">
        <f>C37+D37+E37+F37</f>
        <v>0</v>
      </c>
      <c r="H37" s="28"/>
      <c r="I37" s="29"/>
      <c r="J37" s="29"/>
      <c r="K37" s="29"/>
      <c r="L37" s="30">
        <f>H37+I37+J37+K37</f>
        <v>0</v>
      </c>
      <c r="M37" s="59"/>
      <c r="N37" s="60"/>
      <c r="O37" s="60"/>
      <c r="P37" s="60"/>
      <c r="Q37" s="53">
        <f>M37+N37+O37+P37</f>
        <v>0</v>
      </c>
      <c r="R37" s="31">
        <f>B37</f>
        <v>1</v>
      </c>
      <c r="S37" s="33">
        <f>R37-C37-H37+M37</f>
        <v>1</v>
      </c>
      <c r="T37" s="33">
        <f t="shared" ref="T37:V39" si="62">S37-D37-I37+N37</f>
        <v>1</v>
      </c>
      <c r="U37" s="33">
        <f t="shared" si="62"/>
        <v>1</v>
      </c>
      <c r="V37" s="33">
        <f t="shared" si="62"/>
        <v>1</v>
      </c>
      <c r="W37" s="65">
        <f t="shared" si="12"/>
        <v>0</v>
      </c>
      <c r="X37" s="63">
        <v>1</v>
      </c>
    </row>
    <row r="38" spans="1:24">
      <c r="A38" s="44" t="str">
        <f>$A$11</f>
        <v>Helsinki</v>
      </c>
      <c r="B38" s="27">
        <v>0</v>
      </c>
      <c r="C38" s="28"/>
      <c r="D38" s="29"/>
      <c r="E38" s="29"/>
      <c r="F38" s="29"/>
      <c r="G38" s="30">
        <f t="shared" ref="G38:G39" si="63">C38+D38+E38+F38</f>
        <v>0</v>
      </c>
      <c r="H38" s="28"/>
      <c r="I38" s="29"/>
      <c r="J38" s="29"/>
      <c r="K38" s="29"/>
      <c r="L38" s="30">
        <f t="shared" ref="L38:L39" si="64">H38+I38+J38+K38</f>
        <v>0</v>
      </c>
      <c r="M38" s="59"/>
      <c r="N38" s="60"/>
      <c r="O38" s="60"/>
      <c r="P38" s="60"/>
      <c r="Q38" s="53">
        <f t="shared" ref="Q38:Q39" si="65">M38+N38+O38+P38</f>
        <v>0</v>
      </c>
      <c r="R38" s="31">
        <f t="shared" ref="R38:R39" si="66">B38</f>
        <v>0</v>
      </c>
      <c r="S38" s="33">
        <f t="shared" ref="S38:S39" si="67">R38-C38-H38+M38</f>
        <v>0</v>
      </c>
      <c r="T38" s="33">
        <f t="shared" si="62"/>
        <v>0</v>
      </c>
      <c r="U38" s="33">
        <f t="shared" si="62"/>
        <v>0</v>
      </c>
      <c r="V38" s="33">
        <f t="shared" si="62"/>
        <v>0</v>
      </c>
      <c r="W38" s="65">
        <f t="shared" si="12"/>
        <v>0</v>
      </c>
      <c r="X38" s="63">
        <v>0</v>
      </c>
    </row>
    <row r="39" spans="1:24">
      <c r="A39" s="43" t="str">
        <f>$A$12</f>
        <v>Kouvola</v>
      </c>
      <c r="B39" s="27">
        <v>0</v>
      </c>
      <c r="C39" s="28"/>
      <c r="D39" s="29"/>
      <c r="E39" s="29"/>
      <c r="F39" s="29"/>
      <c r="G39" s="30">
        <f t="shared" si="63"/>
        <v>0</v>
      </c>
      <c r="H39" s="28"/>
      <c r="I39" s="29"/>
      <c r="J39" s="29"/>
      <c r="K39" s="29"/>
      <c r="L39" s="30">
        <f t="shared" si="64"/>
        <v>0</v>
      </c>
      <c r="M39" s="59"/>
      <c r="N39" s="60"/>
      <c r="O39" s="60"/>
      <c r="P39" s="60"/>
      <c r="Q39" s="53">
        <f t="shared" si="65"/>
        <v>0</v>
      </c>
      <c r="R39" s="31">
        <f t="shared" si="66"/>
        <v>0</v>
      </c>
      <c r="S39" s="33">
        <f t="shared" si="67"/>
        <v>0</v>
      </c>
      <c r="T39" s="33">
        <f t="shared" si="62"/>
        <v>0</v>
      </c>
      <c r="U39" s="33">
        <f t="shared" si="62"/>
        <v>0</v>
      </c>
      <c r="V39" s="33">
        <f t="shared" si="62"/>
        <v>0</v>
      </c>
      <c r="W39" s="65">
        <f t="shared" si="12"/>
        <v>0</v>
      </c>
      <c r="X39" s="63">
        <v>0</v>
      </c>
    </row>
    <row r="40" spans="1:24">
      <c r="A40" s="41" t="s">
        <v>25</v>
      </c>
      <c r="B40" s="41">
        <f>B41+B42+B43</f>
        <v>9</v>
      </c>
      <c r="C40" s="24">
        <f>C41+C42+C43</f>
        <v>1.5899999999999999</v>
      </c>
      <c r="D40" s="25">
        <f t="shared" ref="D40:G40" si="68">D41+D42+D43</f>
        <v>0.5</v>
      </c>
      <c r="E40" s="25">
        <f t="shared" si="68"/>
        <v>0.5</v>
      </c>
      <c r="F40" s="25">
        <f t="shared" si="68"/>
        <v>1.5</v>
      </c>
      <c r="G40" s="26">
        <f t="shared" si="68"/>
        <v>4.09</v>
      </c>
      <c r="H40" s="24">
        <f>H41+H42+H43</f>
        <v>0.4</v>
      </c>
      <c r="I40" s="25">
        <f t="shared" ref="I40:L40" si="69">I41+I42+I43</f>
        <v>0</v>
      </c>
      <c r="J40" s="25">
        <f t="shared" si="69"/>
        <v>0</v>
      </c>
      <c r="K40" s="25">
        <f t="shared" si="69"/>
        <v>0</v>
      </c>
      <c r="L40" s="26">
        <f t="shared" si="69"/>
        <v>0.4</v>
      </c>
      <c r="M40" s="50">
        <f>M41+M42+M43</f>
        <v>0</v>
      </c>
      <c r="N40" s="51">
        <f t="shared" ref="N40:Q40" si="70">N41+N42+N43</f>
        <v>0</v>
      </c>
      <c r="O40" s="51">
        <f t="shared" si="70"/>
        <v>0</v>
      </c>
      <c r="P40" s="51">
        <f t="shared" si="70"/>
        <v>0</v>
      </c>
      <c r="Q40" s="52">
        <f t="shared" si="70"/>
        <v>0</v>
      </c>
      <c r="R40" s="24">
        <f>SUM(R41:R43)</f>
        <v>9</v>
      </c>
      <c r="S40" s="25">
        <f>SUM(S41:S43)</f>
        <v>7.01</v>
      </c>
      <c r="T40" s="25">
        <f t="shared" ref="T40:V40" si="71">SUM(T41:T43)</f>
        <v>6.51</v>
      </c>
      <c r="U40" s="25">
        <f t="shared" si="71"/>
        <v>6.01</v>
      </c>
      <c r="V40" s="25">
        <f t="shared" si="71"/>
        <v>4.51</v>
      </c>
      <c r="W40" s="64">
        <f t="shared" si="12"/>
        <v>-4.49</v>
      </c>
      <c r="X40" s="25"/>
    </row>
    <row r="41" spans="1:24">
      <c r="A41" s="66" t="s">
        <v>37</v>
      </c>
      <c r="B41" s="27">
        <v>4.41</v>
      </c>
      <c r="C41" s="28"/>
      <c r="D41" s="29"/>
      <c r="E41" s="29"/>
      <c r="F41" s="29">
        <v>1</v>
      </c>
      <c r="G41" s="30">
        <f>C41+D41+E41+F41</f>
        <v>1</v>
      </c>
      <c r="H41" s="28">
        <v>0.4</v>
      </c>
      <c r="I41" s="29"/>
      <c r="J41" s="29"/>
      <c r="K41" s="29"/>
      <c r="L41" s="30">
        <f>H41+I41+J41+K41</f>
        <v>0.4</v>
      </c>
      <c r="M41" s="59"/>
      <c r="N41" s="60"/>
      <c r="O41" s="60"/>
      <c r="P41" s="60"/>
      <c r="Q41" s="53">
        <f>M41+N41+O41+P41</f>
        <v>0</v>
      </c>
      <c r="R41" s="31">
        <f>B41</f>
        <v>4.41</v>
      </c>
      <c r="S41" s="33">
        <f>R41-C41-H41+M41</f>
        <v>4.01</v>
      </c>
      <c r="T41" s="33">
        <f t="shared" ref="T41:V43" si="72">S41-D41-I41+N41</f>
        <v>4.01</v>
      </c>
      <c r="U41" s="33">
        <f t="shared" si="72"/>
        <v>4.01</v>
      </c>
      <c r="V41" s="33">
        <f t="shared" si="72"/>
        <v>3.01</v>
      </c>
      <c r="W41" s="65">
        <f t="shared" si="12"/>
        <v>-1.4000000000000004</v>
      </c>
      <c r="X41" s="63">
        <v>4</v>
      </c>
    </row>
    <row r="42" spans="1:24">
      <c r="A42" s="44" t="str">
        <f>$A$11</f>
        <v>Helsinki</v>
      </c>
      <c r="B42" s="27">
        <v>3</v>
      </c>
      <c r="C42" s="28">
        <v>1</v>
      </c>
      <c r="D42" s="29">
        <v>0.5</v>
      </c>
      <c r="E42" s="29">
        <v>0.5</v>
      </c>
      <c r="F42" s="29">
        <v>0.5</v>
      </c>
      <c r="G42" s="30">
        <f t="shared" ref="G42:G43" si="73">C42+D42+E42+F42</f>
        <v>2.5</v>
      </c>
      <c r="H42" s="28"/>
      <c r="I42" s="29"/>
      <c r="J42" s="29"/>
      <c r="K42" s="29"/>
      <c r="L42" s="30">
        <f t="shared" ref="L42:L43" si="74">H42+I42+J42+K42</f>
        <v>0</v>
      </c>
      <c r="M42" s="59"/>
      <c r="N42" s="60"/>
      <c r="O42" s="60"/>
      <c r="P42" s="60"/>
      <c r="Q42" s="53">
        <f t="shared" ref="Q42:Q43" si="75">M42+N42+O42+P42</f>
        <v>0</v>
      </c>
      <c r="R42" s="31">
        <f t="shared" ref="R42:R43" si="76">B42</f>
        <v>3</v>
      </c>
      <c r="S42" s="33">
        <f t="shared" ref="S42:S43" si="77">R42-C42-H42+M42</f>
        <v>2</v>
      </c>
      <c r="T42" s="33">
        <f t="shared" si="72"/>
        <v>1.5</v>
      </c>
      <c r="U42" s="33">
        <f t="shared" si="72"/>
        <v>1</v>
      </c>
      <c r="V42" s="33">
        <f t="shared" si="72"/>
        <v>0.5</v>
      </c>
      <c r="W42" s="65">
        <f t="shared" si="12"/>
        <v>-2.5</v>
      </c>
      <c r="X42" s="63">
        <v>0</v>
      </c>
    </row>
    <row r="43" spans="1:24">
      <c r="A43" s="43" t="str">
        <f>$A$12</f>
        <v>Kouvola</v>
      </c>
      <c r="B43" s="27">
        <v>1.59</v>
      </c>
      <c r="C43" s="28">
        <v>0.59</v>
      </c>
      <c r="D43" s="29"/>
      <c r="E43" s="29"/>
      <c r="F43" s="29"/>
      <c r="G43" s="30">
        <f t="shared" si="73"/>
        <v>0.59</v>
      </c>
      <c r="H43" s="28"/>
      <c r="I43" s="29"/>
      <c r="J43" s="29"/>
      <c r="K43" s="29"/>
      <c r="L43" s="30">
        <f t="shared" si="74"/>
        <v>0</v>
      </c>
      <c r="M43" s="59"/>
      <c r="N43" s="60"/>
      <c r="O43" s="60"/>
      <c r="P43" s="60"/>
      <c r="Q43" s="53">
        <f t="shared" si="75"/>
        <v>0</v>
      </c>
      <c r="R43" s="31">
        <f t="shared" si="76"/>
        <v>1.59</v>
      </c>
      <c r="S43" s="33">
        <f t="shared" si="77"/>
        <v>1</v>
      </c>
      <c r="T43" s="33">
        <f t="shared" si="72"/>
        <v>1</v>
      </c>
      <c r="U43" s="33">
        <f t="shared" si="72"/>
        <v>1</v>
      </c>
      <c r="V43" s="33">
        <f t="shared" si="72"/>
        <v>1</v>
      </c>
      <c r="W43" s="65">
        <f t="shared" si="12"/>
        <v>-0.59000000000000008</v>
      </c>
      <c r="X43" s="63">
        <v>1</v>
      </c>
    </row>
    <row r="44" spans="1:24">
      <c r="A44" s="41" t="s">
        <v>26</v>
      </c>
      <c r="B44" s="41">
        <f t="shared" ref="B44" si="78">B45+B46+B47</f>
        <v>0</v>
      </c>
      <c r="C44" s="24">
        <f>C45+C46+C47</f>
        <v>0</v>
      </c>
      <c r="D44" s="25">
        <f t="shared" ref="D44:G44" si="79">D45+D46+D47</f>
        <v>0</v>
      </c>
      <c r="E44" s="25">
        <f t="shared" si="79"/>
        <v>0</v>
      </c>
      <c r="F44" s="25">
        <f t="shared" si="79"/>
        <v>0</v>
      </c>
      <c r="G44" s="26">
        <f t="shared" si="79"/>
        <v>0</v>
      </c>
      <c r="H44" s="24">
        <f>H45+H46+H47</f>
        <v>0</v>
      </c>
      <c r="I44" s="25">
        <f t="shared" ref="I44:L44" si="80">I45+I46+I47</f>
        <v>0</v>
      </c>
      <c r="J44" s="25">
        <f t="shared" si="80"/>
        <v>0</v>
      </c>
      <c r="K44" s="25">
        <f t="shared" si="80"/>
        <v>0</v>
      </c>
      <c r="L44" s="26">
        <f t="shared" si="80"/>
        <v>0</v>
      </c>
      <c r="M44" s="50">
        <f>M45+M46+M47</f>
        <v>0</v>
      </c>
      <c r="N44" s="51">
        <f t="shared" ref="N44:Q44" si="81">N45+N46+N47</f>
        <v>0</v>
      </c>
      <c r="O44" s="51">
        <f t="shared" si="81"/>
        <v>0</v>
      </c>
      <c r="P44" s="51">
        <f t="shared" si="81"/>
        <v>0</v>
      </c>
      <c r="Q44" s="52">
        <f t="shared" si="81"/>
        <v>0</v>
      </c>
      <c r="R44" s="24">
        <f>SUM(R45:R47)</f>
        <v>0</v>
      </c>
      <c r="S44" s="25">
        <f>SUM(S45:S47)</f>
        <v>0</v>
      </c>
      <c r="T44" s="25">
        <f t="shared" ref="T44:V44" si="82">SUM(T45:T47)</f>
        <v>0</v>
      </c>
      <c r="U44" s="25">
        <f t="shared" si="82"/>
        <v>0</v>
      </c>
      <c r="V44" s="25">
        <f t="shared" si="82"/>
        <v>0</v>
      </c>
      <c r="W44" s="64">
        <f t="shared" si="12"/>
        <v>0</v>
      </c>
      <c r="X44" s="25"/>
    </row>
    <row r="45" spans="1:24">
      <c r="A45" s="44" t="str">
        <f>$A$10</f>
        <v>Hämeenlinna</v>
      </c>
      <c r="B45" s="27">
        <v>0</v>
      </c>
      <c r="C45" s="28"/>
      <c r="D45" s="29"/>
      <c r="E45" s="29"/>
      <c r="F45" s="29"/>
      <c r="G45" s="30">
        <f>C45+D45+E45+F45</f>
        <v>0</v>
      </c>
      <c r="H45" s="28"/>
      <c r="I45" s="29"/>
      <c r="J45" s="29"/>
      <c r="K45" s="29"/>
      <c r="L45" s="30">
        <f>H45+I45+J45+K45</f>
        <v>0</v>
      </c>
      <c r="M45" s="59"/>
      <c r="N45" s="60"/>
      <c r="O45" s="60"/>
      <c r="P45" s="60"/>
      <c r="Q45" s="53">
        <f>M45+N45+O45+P45</f>
        <v>0</v>
      </c>
      <c r="R45" s="31">
        <f>B45</f>
        <v>0</v>
      </c>
      <c r="S45" s="33">
        <f>R45-C45-H45+M45</f>
        <v>0</v>
      </c>
      <c r="T45" s="33">
        <f t="shared" ref="T45:V47" si="83">S45-D45-I45+N45</f>
        <v>0</v>
      </c>
      <c r="U45" s="33">
        <f t="shared" si="83"/>
        <v>0</v>
      </c>
      <c r="V45" s="33">
        <f t="shared" si="83"/>
        <v>0</v>
      </c>
      <c r="W45" s="65">
        <f t="shared" si="12"/>
        <v>0</v>
      </c>
      <c r="X45" s="63"/>
    </row>
    <row r="46" spans="1:24">
      <c r="A46" s="44" t="str">
        <f>$A$11</f>
        <v>Helsinki</v>
      </c>
      <c r="B46" s="27">
        <v>0</v>
      </c>
      <c r="C46" s="28"/>
      <c r="D46" s="29"/>
      <c r="E46" s="29"/>
      <c r="F46" s="29"/>
      <c r="G46" s="30">
        <f t="shared" ref="G46:G47" si="84">C46+D46+E46+F46</f>
        <v>0</v>
      </c>
      <c r="H46" s="28"/>
      <c r="I46" s="29"/>
      <c r="J46" s="29"/>
      <c r="K46" s="29"/>
      <c r="L46" s="30">
        <f t="shared" ref="L46:L47" si="85">H46+I46+J46+K46</f>
        <v>0</v>
      </c>
      <c r="M46" s="59"/>
      <c r="N46" s="60"/>
      <c r="O46" s="60"/>
      <c r="P46" s="60"/>
      <c r="Q46" s="53">
        <f t="shared" ref="Q46:Q47" si="86">M46+N46+O46+P46</f>
        <v>0</v>
      </c>
      <c r="R46" s="31">
        <f t="shared" ref="R46:R47" si="87">B46</f>
        <v>0</v>
      </c>
      <c r="S46" s="33">
        <f t="shared" ref="S46:S47" si="88">R46-C46-H46+M46</f>
        <v>0</v>
      </c>
      <c r="T46" s="33">
        <f t="shared" si="83"/>
        <v>0</v>
      </c>
      <c r="U46" s="33">
        <f t="shared" si="83"/>
        <v>0</v>
      </c>
      <c r="V46" s="33">
        <f t="shared" si="83"/>
        <v>0</v>
      </c>
      <c r="W46" s="65">
        <f t="shared" si="12"/>
        <v>0</v>
      </c>
      <c r="X46" s="63"/>
    </row>
    <row r="47" spans="1:24">
      <c r="A47" s="43" t="str">
        <f>$A$12</f>
        <v>Kouvola</v>
      </c>
      <c r="B47" s="27">
        <v>0</v>
      </c>
      <c r="C47" s="28"/>
      <c r="D47" s="29"/>
      <c r="E47" s="29"/>
      <c r="F47" s="29"/>
      <c r="G47" s="30">
        <f t="shared" si="84"/>
        <v>0</v>
      </c>
      <c r="H47" s="28"/>
      <c r="I47" s="29"/>
      <c r="J47" s="29"/>
      <c r="K47" s="29"/>
      <c r="L47" s="30">
        <f t="shared" si="85"/>
        <v>0</v>
      </c>
      <c r="M47" s="59"/>
      <c r="N47" s="60"/>
      <c r="O47" s="60"/>
      <c r="P47" s="60"/>
      <c r="Q47" s="53">
        <f t="shared" si="86"/>
        <v>0</v>
      </c>
      <c r="R47" s="31">
        <f t="shared" si="87"/>
        <v>0</v>
      </c>
      <c r="S47" s="33">
        <f t="shared" si="88"/>
        <v>0</v>
      </c>
      <c r="T47" s="33">
        <f t="shared" si="83"/>
        <v>0</v>
      </c>
      <c r="U47" s="33">
        <f t="shared" si="83"/>
        <v>0</v>
      </c>
      <c r="V47" s="33">
        <f t="shared" si="83"/>
        <v>0</v>
      </c>
      <c r="W47" s="65">
        <f t="shared" si="12"/>
        <v>0</v>
      </c>
      <c r="X47" s="63"/>
    </row>
    <row r="48" spans="1:24">
      <c r="A48" s="45" t="s">
        <v>27</v>
      </c>
      <c r="B48" s="41">
        <f t="shared" ref="B48" si="89">B49+B50+B51</f>
        <v>0.25</v>
      </c>
      <c r="C48" s="24">
        <f>C49+C50+C51</f>
        <v>0</v>
      </c>
      <c r="D48" s="25">
        <f t="shared" ref="D48:G48" si="90">D49+D50+D51</f>
        <v>0</v>
      </c>
      <c r="E48" s="25">
        <f t="shared" si="90"/>
        <v>0</v>
      </c>
      <c r="F48" s="25">
        <f t="shared" si="90"/>
        <v>0</v>
      </c>
      <c r="G48" s="26">
        <f t="shared" si="90"/>
        <v>0</v>
      </c>
      <c r="H48" s="24">
        <f>H49+H50+H51</f>
        <v>0</v>
      </c>
      <c r="I48" s="25">
        <f t="shared" ref="I48:L48" si="91">I49+I50+I51</f>
        <v>0</v>
      </c>
      <c r="J48" s="25">
        <f t="shared" si="91"/>
        <v>0</v>
      </c>
      <c r="K48" s="25">
        <f t="shared" si="91"/>
        <v>0</v>
      </c>
      <c r="L48" s="26">
        <f t="shared" si="91"/>
        <v>0</v>
      </c>
      <c r="M48" s="50">
        <f>M49+M50+M51</f>
        <v>0</v>
      </c>
      <c r="N48" s="51">
        <f t="shared" ref="N48:Q48" si="92">N49+N50+N51</f>
        <v>0</v>
      </c>
      <c r="O48" s="51">
        <f t="shared" si="92"/>
        <v>0</v>
      </c>
      <c r="P48" s="51">
        <f t="shared" si="92"/>
        <v>0</v>
      </c>
      <c r="Q48" s="52">
        <f t="shared" si="92"/>
        <v>0</v>
      </c>
      <c r="R48" s="24">
        <f>SUM(R49:R51)</f>
        <v>0.25</v>
      </c>
      <c r="S48" s="25">
        <f>SUM(S49:S51)</f>
        <v>0.25</v>
      </c>
      <c r="T48" s="25">
        <f t="shared" ref="T48:V48" si="93">SUM(T49:T51)</f>
        <v>0.25</v>
      </c>
      <c r="U48" s="25">
        <f t="shared" si="93"/>
        <v>0.25</v>
      </c>
      <c r="V48" s="25">
        <f t="shared" si="93"/>
        <v>0.25</v>
      </c>
      <c r="W48" s="64">
        <f t="shared" si="12"/>
        <v>0</v>
      </c>
      <c r="X48" s="25"/>
    </row>
    <row r="49" spans="1:24">
      <c r="A49" s="44" t="s">
        <v>32</v>
      </c>
      <c r="B49" s="27">
        <v>0.25</v>
      </c>
      <c r="C49" s="28"/>
      <c r="D49" s="29"/>
      <c r="E49" s="29"/>
      <c r="F49" s="29"/>
      <c r="G49" s="30">
        <f>C49+D49+E49+F49</f>
        <v>0</v>
      </c>
      <c r="H49" s="28"/>
      <c r="I49" s="29"/>
      <c r="J49" s="29"/>
      <c r="K49" s="29"/>
      <c r="L49" s="30">
        <f>H49+I49+J49+K49</f>
        <v>0</v>
      </c>
      <c r="M49" s="59"/>
      <c r="N49" s="60"/>
      <c r="O49" s="60"/>
      <c r="P49" s="60"/>
      <c r="Q49" s="53">
        <f>M49+N49+O49+P49</f>
        <v>0</v>
      </c>
      <c r="R49" s="31">
        <f>B49</f>
        <v>0.25</v>
      </c>
      <c r="S49" s="33">
        <f>R49-C49-H49+M49</f>
        <v>0.25</v>
      </c>
      <c r="T49" s="33">
        <f t="shared" ref="T49:V51" si="94">S49-D49-I49+N49</f>
        <v>0.25</v>
      </c>
      <c r="U49" s="33">
        <f t="shared" si="94"/>
        <v>0.25</v>
      </c>
      <c r="V49" s="33">
        <f t="shared" si="94"/>
        <v>0.25</v>
      </c>
      <c r="W49" s="65">
        <f t="shared" si="12"/>
        <v>0</v>
      </c>
      <c r="X49" s="63"/>
    </row>
    <row r="50" spans="1:24">
      <c r="A50" s="44" t="str">
        <f>$A$11</f>
        <v>Helsinki</v>
      </c>
      <c r="B50" s="27">
        <v>0</v>
      </c>
      <c r="C50" s="28"/>
      <c r="D50" s="29"/>
      <c r="E50" s="29"/>
      <c r="F50" s="29"/>
      <c r="G50" s="30">
        <f t="shared" ref="G50:G51" si="95">C50+D50+E50+F50</f>
        <v>0</v>
      </c>
      <c r="H50" s="28"/>
      <c r="I50" s="29"/>
      <c r="J50" s="29"/>
      <c r="K50" s="29"/>
      <c r="L50" s="30">
        <f t="shared" ref="L50:L51" si="96">H50+I50+J50+K50</f>
        <v>0</v>
      </c>
      <c r="M50" s="59"/>
      <c r="N50" s="60"/>
      <c r="O50" s="60"/>
      <c r="P50" s="60"/>
      <c r="Q50" s="53">
        <f t="shared" ref="Q50:Q51" si="97">M50+N50+O50+P50</f>
        <v>0</v>
      </c>
      <c r="R50" s="31">
        <f t="shared" ref="R50:R51" si="98">B50</f>
        <v>0</v>
      </c>
      <c r="S50" s="33">
        <f t="shared" ref="S50:S51" si="99">R50-C50-H50+M50</f>
        <v>0</v>
      </c>
      <c r="T50" s="33">
        <f t="shared" si="94"/>
        <v>0</v>
      </c>
      <c r="U50" s="33">
        <f t="shared" si="94"/>
        <v>0</v>
      </c>
      <c r="V50" s="33">
        <f t="shared" si="94"/>
        <v>0</v>
      </c>
      <c r="W50" s="65">
        <f t="shared" si="12"/>
        <v>0</v>
      </c>
      <c r="X50" s="63"/>
    </row>
    <row r="51" spans="1:24">
      <c r="A51" s="43" t="str">
        <f>$A$12</f>
        <v>Kouvola</v>
      </c>
      <c r="B51" s="27">
        <v>0</v>
      </c>
      <c r="C51" s="28"/>
      <c r="D51" s="29"/>
      <c r="E51" s="29"/>
      <c r="F51" s="29"/>
      <c r="G51" s="30">
        <f t="shared" si="95"/>
        <v>0</v>
      </c>
      <c r="H51" s="28"/>
      <c r="I51" s="29"/>
      <c r="J51" s="29"/>
      <c r="K51" s="29"/>
      <c r="L51" s="30">
        <f t="shared" si="96"/>
        <v>0</v>
      </c>
      <c r="M51" s="59"/>
      <c r="N51" s="60"/>
      <c r="O51" s="60"/>
      <c r="P51" s="60"/>
      <c r="Q51" s="53">
        <f t="shared" si="97"/>
        <v>0</v>
      </c>
      <c r="R51" s="31">
        <f t="shared" si="98"/>
        <v>0</v>
      </c>
      <c r="S51" s="33">
        <f t="shared" si="99"/>
        <v>0</v>
      </c>
      <c r="T51" s="33">
        <f t="shared" si="94"/>
        <v>0</v>
      </c>
      <c r="U51" s="33">
        <f t="shared" si="94"/>
        <v>0</v>
      </c>
      <c r="V51" s="33">
        <f t="shared" si="94"/>
        <v>0</v>
      </c>
      <c r="W51" s="65">
        <f t="shared" si="12"/>
        <v>0</v>
      </c>
      <c r="X51" s="63"/>
    </row>
    <row r="52" spans="1:24">
      <c r="A52" s="41" t="s">
        <v>17</v>
      </c>
      <c r="B52" s="41">
        <f t="shared" ref="B52" si="100">B53+B54+B55</f>
        <v>39.650000000000006</v>
      </c>
      <c r="C52" s="24">
        <f>C53+C54+C55</f>
        <v>3.09</v>
      </c>
      <c r="D52" s="25">
        <f t="shared" ref="D52:G52" si="101">D53+D54+D55</f>
        <v>1.75</v>
      </c>
      <c r="E52" s="25">
        <f t="shared" si="101"/>
        <v>1</v>
      </c>
      <c r="F52" s="25">
        <f t="shared" si="101"/>
        <v>2.25</v>
      </c>
      <c r="G52" s="26">
        <f t="shared" si="101"/>
        <v>8.09</v>
      </c>
      <c r="H52" s="24">
        <f>H53+H54+H55</f>
        <v>-0.37</v>
      </c>
      <c r="I52" s="25">
        <f t="shared" ref="I52:L52" si="102">I53+I54+I55</f>
        <v>0</v>
      </c>
      <c r="J52" s="25">
        <f t="shared" si="102"/>
        <v>0</v>
      </c>
      <c r="K52" s="25">
        <f t="shared" si="102"/>
        <v>0</v>
      </c>
      <c r="L52" s="26">
        <f t="shared" si="102"/>
        <v>-0.37</v>
      </c>
      <c r="M52" s="50">
        <f>M53+M54+M55</f>
        <v>0</v>
      </c>
      <c r="N52" s="51">
        <f t="shared" ref="N52:Q52" si="103">N53+N54+N55</f>
        <v>0</v>
      </c>
      <c r="O52" s="51">
        <f t="shared" si="103"/>
        <v>0</v>
      </c>
      <c r="P52" s="51">
        <f t="shared" si="103"/>
        <v>0</v>
      </c>
      <c r="Q52" s="52">
        <f t="shared" si="103"/>
        <v>0</v>
      </c>
      <c r="R52" s="24">
        <f>SUM(R53:R55)</f>
        <v>39.650000000000006</v>
      </c>
      <c r="S52" s="25">
        <f>SUM(S53:S55)</f>
        <v>36.93</v>
      </c>
      <c r="T52" s="25">
        <f t="shared" ref="T52:V52" si="104">SUM(T53:T55)</f>
        <v>35.18</v>
      </c>
      <c r="U52" s="25">
        <f t="shared" si="104"/>
        <v>34.18</v>
      </c>
      <c r="V52" s="25">
        <f t="shared" si="104"/>
        <v>31.93</v>
      </c>
      <c r="W52" s="64">
        <f t="shared" si="12"/>
        <v>-7.720000000000006</v>
      </c>
      <c r="X52" s="25"/>
    </row>
    <row r="53" spans="1:24">
      <c r="A53" s="44" t="str">
        <f>$A$10</f>
        <v>Hämeenlinna</v>
      </c>
      <c r="B53" s="39">
        <f>B17+B21+B25+B29+B33+B37+B41+B45+B49</f>
        <v>26.08</v>
      </c>
      <c r="C53" s="31">
        <f>C17+C21+C25+C29+C33+C37+C41+C45+C49</f>
        <v>1.25</v>
      </c>
      <c r="D53" s="33">
        <f t="shared" ref="C53:F55" si="105">D17+D21+D25+D29+D33+D37+D41+D45+D49</f>
        <v>0.75</v>
      </c>
      <c r="E53" s="33">
        <f t="shared" si="105"/>
        <v>0</v>
      </c>
      <c r="F53" s="33">
        <f t="shared" si="105"/>
        <v>1</v>
      </c>
      <c r="G53" s="30">
        <f>C53+D53+E53+F53</f>
        <v>3</v>
      </c>
      <c r="H53" s="31">
        <f>H17+H21+H25+H29+H33+H37+H41+H45+H49</f>
        <v>-9.9999999999999978E-2</v>
      </c>
      <c r="I53" s="33">
        <f t="shared" ref="I53:K53" si="106">I17+I21+I25+I29+I33+I37+I41+I45+I49</f>
        <v>0</v>
      </c>
      <c r="J53" s="33">
        <f t="shared" si="106"/>
        <v>0</v>
      </c>
      <c r="K53" s="33">
        <f t="shared" si="106"/>
        <v>0</v>
      </c>
      <c r="L53" s="30">
        <f>H53+I53+J53+K53</f>
        <v>-9.9999999999999978E-2</v>
      </c>
      <c r="M53" s="54">
        <f t="shared" ref="M53:P55" si="107">M17+M21+M25+M29+M33+M37+M41+M45+M49</f>
        <v>0</v>
      </c>
      <c r="N53" s="55">
        <f t="shared" si="107"/>
        <v>0</v>
      </c>
      <c r="O53" s="55">
        <f t="shared" si="107"/>
        <v>0</v>
      </c>
      <c r="P53" s="55">
        <f t="shared" si="107"/>
        <v>0</v>
      </c>
      <c r="Q53" s="53">
        <f>M53+N53+O53+P53</f>
        <v>0</v>
      </c>
      <c r="R53" s="31">
        <f>B53</f>
        <v>26.08</v>
      </c>
      <c r="S53" s="33">
        <f>R53-C53-H53+M53</f>
        <v>24.93</v>
      </c>
      <c r="T53" s="33">
        <f t="shared" ref="T53:V55" si="108">S53-D53-I53+N53</f>
        <v>24.18</v>
      </c>
      <c r="U53" s="33">
        <f t="shared" si="108"/>
        <v>24.18</v>
      </c>
      <c r="V53" s="33">
        <f t="shared" si="108"/>
        <v>23.18</v>
      </c>
      <c r="W53" s="65">
        <f t="shared" si="12"/>
        <v>-2.8999999999999986</v>
      </c>
      <c r="X53" s="63">
        <f>X17+X21+X25+X29+X33+X37+X41</f>
        <v>24</v>
      </c>
    </row>
    <row r="54" spans="1:24">
      <c r="A54" s="44" t="str">
        <f>$A$11</f>
        <v>Helsinki</v>
      </c>
      <c r="B54" s="39">
        <f>B18+B22+B26+B30+B34+B38+B42+B46+B50</f>
        <v>9.48</v>
      </c>
      <c r="C54" s="31">
        <f>C18+C22+C26+C30+C34+C38+C42+C46+C50</f>
        <v>1.25</v>
      </c>
      <c r="D54" s="33">
        <f t="shared" si="105"/>
        <v>1</v>
      </c>
      <c r="E54" s="33">
        <f t="shared" si="105"/>
        <v>1</v>
      </c>
      <c r="F54" s="33">
        <f t="shared" si="105"/>
        <v>1.25</v>
      </c>
      <c r="G54" s="30">
        <f t="shared" ref="G54:G55" si="109">C54+D54+E54+F54</f>
        <v>4.5</v>
      </c>
      <c r="H54" s="31">
        <f t="shared" ref="H54:K55" si="110">H18+H22+H26+H30+H34+H38+H42+H46+H50</f>
        <v>0.23</v>
      </c>
      <c r="I54" s="33">
        <f t="shared" si="110"/>
        <v>0</v>
      </c>
      <c r="J54" s="33">
        <f t="shared" si="110"/>
        <v>0</v>
      </c>
      <c r="K54" s="33">
        <f t="shared" si="110"/>
        <v>0</v>
      </c>
      <c r="L54" s="30">
        <f t="shared" ref="L54:L55" si="111">H54+I54+J54+K54</f>
        <v>0.23</v>
      </c>
      <c r="M54" s="54">
        <f t="shared" si="107"/>
        <v>0</v>
      </c>
      <c r="N54" s="55">
        <f t="shared" si="107"/>
        <v>0</v>
      </c>
      <c r="O54" s="55">
        <f t="shared" si="107"/>
        <v>0</v>
      </c>
      <c r="P54" s="55">
        <f t="shared" si="107"/>
        <v>0</v>
      </c>
      <c r="Q54" s="53">
        <f t="shared" ref="Q54:Q55" si="112">M54+N54+O54+P54</f>
        <v>0</v>
      </c>
      <c r="R54" s="31">
        <f t="shared" ref="R54:R55" si="113">B54</f>
        <v>9.48</v>
      </c>
      <c r="S54" s="33">
        <f t="shared" ref="S54:S55" si="114">R54-C54-H54+M54</f>
        <v>8</v>
      </c>
      <c r="T54" s="33">
        <f t="shared" si="108"/>
        <v>7</v>
      </c>
      <c r="U54" s="33">
        <f t="shared" si="108"/>
        <v>6</v>
      </c>
      <c r="V54" s="33">
        <f t="shared" si="108"/>
        <v>4.75</v>
      </c>
      <c r="W54" s="65">
        <f t="shared" si="12"/>
        <v>-4.7300000000000004</v>
      </c>
      <c r="X54" s="63">
        <f>X18+X22+X26+X30+X34+X38+X42</f>
        <v>3</v>
      </c>
    </row>
    <row r="55" spans="1:24" ht="15.75" thickBot="1">
      <c r="A55" s="46" t="str">
        <f>$A$12</f>
        <v>Kouvola</v>
      </c>
      <c r="B55" s="40">
        <f t="shared" ref="B55" si="115">B19+B23+B27+B31+B35+B39+B43+B47+B51</f>
        <v>4.09</v>
      </c>
      <c r="C55" s="35">
        <f t="shared" si="105"/>
        <v>0.59</v>
      </c>
      <c r="D55" s="36">
        <f t="shared" si="105"/>
        <v>0</v>
      </c>
      <c r="E55" s="36">
        <f t="shared" si="105"/>
        <v>0</v>
      </c>
      <c r="F55" s="36">
        <f t="shared" si="105"/>
        <v>0</v>
      </c>
      <c r="G55" s="34">
        <f t="shared" si="109"/>
        <v>0.59</v>
      </c>
      <c r="H55" s="35">
        <f t="shared" si="110"/>
        <v>-0.5</v>
      </c>
      <c r="I55" s="36">
        <f t="shared" si="110"/>
        <v>0</v>
      </c>
      <c r="J55" s="36">
        <f t="shared" si="110"/>
        <v>0</v>
      </c>
      <c r="K55" s="36">
        <f t="shared" si="110"/>
        <v>0</v>
      </c>
      <c r="L55" s="34">
        <f t="shared" si="111"/>
        <v>-0.5</v>
      </c>
      <c r="M55" s="56">
        <f t="shared" si="107"/>
        <v>0</v>
      </c>
      <c r="N55" s="57">
        <f t="shared" si="107"/>
        <v>0</v>
      </c>
      <c r="O55" s="57">
        <f t="shared" si="107"/>
        <v>0</v>
      </c>
      <c r="P55" s="57">
        <f t="shared" si="107"/>
        <v>0</v>
      </c>
      <c r="Q55" s="58">
        <f t="shared" si="112"/>
        <v>0</v>
      </c>
      <c r="R55" s="35">
        <f t="shared" si="113"/>
        <v>4.09</v>
      </c>
      <c r="S55" s="36">
        <f t="shared" si="114"/>
        <v>4</v>
      </c>
      <c r="T55" s="36">
        <f t="shared" si="108"/>
        <v>4</v>
      </c>
      <c r="U55" s="36">
        <f t="shared" si="108"/>
        <v>4</v>
      </c>
      <c r="V55" s="36">
        <f t="shared" si="108"/>
        <v>4</v>
      </c>
      <c r="W55" s="67">
        <f t="shared" si="12"/>
        <v>-8.9999999999999858E-2</v>
      </c>
      <c r="X55" s="63">
        <f>X19+X23+X27+X31+X35+X39+X43</f>
        <v>4</v>
      </c>
    </row>
    <row r="56" spans="1:24">
      <c r="A56" s="12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</row>
  </sheetData>
  <mergeCells count="6">
    <mergeCell ref="R14:W14"/>
    <mergeCell ref="A3:F3"/>
    <mergeCell ref="M13:Q13"/>
    <mergeCell ref="C14:G14"/>
    <mergeCell ref="H14:L14"/>
    <mergeCell ref="M14:Q14"/>
  </mergeCells>
  <pageMargins left="0.70866141732283472" right="0.70866141732283472" top="0.74803149606299213" bottom="0.74803149606299213" header="0.31496062992125984" footer="0.31496062992125984"/>
  <pageSetup paperSize="9" scale="57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56"/>
  <sheetViews>
    <sheetView zoomScaleNormal="100" workbookViewId="0"/>
  </sheetViews>
  <sheetFormatPr defaultRowHeight="15"/>
  <cols>
    <col min="1" max="1" width="39.7109375" style="4" customWidth="1"/>
    <col min="2" max="12" width="8.7109375" style="4" customWidth="1"/>
    <col min="13" max="17" width="3.7109375" style="4" customWidth="1"/>
    <col min="18" max="23" width="8.7109375" style="4" customWidth="1"/>
  </cols>
  <sheetData>
    <row r="1" spans="1:23" ht="15.75">
      <c r="A1" s="1" t="s">
        <v>30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3">
      <c r="A2" s="3"/>
    </row>
    <row r="3" spans="1:23">
      <c r="A3" s="80" t="s">
        <v>31</v>
      </c>
      <c r="B3" s="80"/>
      <c r="C3" s="80"/>
      <c r="D3" s="80"/>
      <c r="E3" s="80"/>
      <c r="F3" s="80"/>
      <c r="G3" s="5"/>
      <c r="H3" s="38"/>
      <c r="I3" s="4" t="str">
        <f>"- väriset kohdat täytetään"</f>
        <v>- väriset kohdat täytetään</v>
      </c>
    </row>
    <row r="4" spans="1:23" ht="22.5">
      <c r="A4" s="6" t="s">
        <v>39</v>
      </c>
      <c r="B4" s="7" t="s">
        <v>1</v>
      </c>
      <c r="C4" s="7" t="s">
        <v>2</v>
      </c>
      <c r="D4" s="7" t="s">
        <v>3</v>
      </c>
      <c r="E4" s="7" t="s">
        <v>4</v>
      </c>
      <c r="F4" s="7" t="s">
        <v>5</v>
      </c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</row>
    <row r="5" spans="1:23">
      <c r="A5" s="6" t="s">
        <v>6</v>
      </c>
      <c r="B5" s="9">
        <v>16</v>
      </c>
      <c r="C5" s="10">
        <v>16</v>
      </c>
      <c r="D5" s="9">
        <v>15</v>
      </c>
      <c r="E5" s="68">
        <v>15</v>
      </c>
      <c r="F5" s="68">
        <v>15</v>
      </c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</row>
    <row r="6" spans="1:23">
      <c r="A6" s="6" t="s">
        <v>7</v>
      </c>
      <c r="B6" s="11">
        <f>R52</f>
        <v>18.5</v>
      </c>
      <c r="C6" s="11">
        <f t="shared" ref="C6:F6" si="0">S52</f>
        <v>18.100000000000001</v>
      </c>
      <c r="D6" s="11">
        <f t="shared" si="0"/>
        <v>15.500000000000002</v>
      </c>
      <c r="E6" s="11">
        <f t="shared" si="0"/>
        <v>14.500000000000002</v>
      </c>
      <c r="F6" s="11">
        <f t="shared" si="0"/>
        <v>11.900000000000002</v>
      </c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</row>
    <row r="7" spans="1:23">
      <c r="A7" s="6" t="s">
        <v>8</v>
      </c>
      <c r="B7" s="11">
        <f>B6-B5</f>
        <v>2.5</v>
      </c>
      <c r="C7" s="11">
        <f t="shared" ref="C7:F7" si="1">C6-C5</f>
        <v>2.1000000000000014</v>
      </c>
      <c r="D7" s="11">
        <f t="shared" si="1"/>
        <v>0.50000000000000178</v>
      </c>
      <c r="E7" s="11">
        <f t="shared" si="1"/>
        <v>-0.49999999999999822</v>
      </c>
      <c r="F7" s="11">
        <f t="shared" si="1"/>
        <v>-3.0999999999999979</v>
      </c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</row>
    <row r="8" spans="1:23">
      <c r="A8" s="12"/>
      <c r="B8" s="13"/>
      <c r="C8" s="14"/>
      <c r="D8" s="13"/>
      <c r="E8" s="13"/>
      <c r="F8" s="13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</row>
    <row r="9" spans="1:23">
      <c r="A9" s="15" t="s">
        <v>9</v>
      </c>
      <c r="B9" s="13"/>
      <c r="C9" s="14"/>
      <c r="D9" s="13"/>
      <c r="E9" s="13"/>
      <c r="F9" s="13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</row>
    <row r="10" spans="1:23">
      <c r="A10" s="16" t="s">
        <v>40</v>
      </c>
      <c r="B10" s="13"/>
      <c r="C10" s="14"/>
      <c r="D10" s="13"/>
      <c r="E10" s="13"/>
      <c r="F10" s="13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</row>
    <row r="11" spans="1:23">
      <c r="A11" s="16" t="s">
        <v>10</v>
      </c>
      <c r="B11" s="13"/>
      <c r="C11" s="14"/>
      <c r="D11" s="13"/>
      <c r="E11" s="13"/>
      <c r="F11" s="13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</row>
    <row r="12" spans="1:23" ht="15.75" thickBot="1">
      <c r="A12" s="17" t="s">
        <v>11</v>
      </c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</row>
    <row r="13" spans="1:23" ht="15.75" thickBot="1">
      <c r="A13" s="12"/>
      <c r="B13" s="18"/>
      <c r="C13" s="18"/>
      <c r="D13" s="18"/>
      <c r="E13" s="18"/>
      <c r="F13" s="18"/>
      <c r="G13" s="8"/>
      <c r="H13" s="8"/>
      <c r="I13" s="8"/>
      <c r="J13" s="8"/>
      <c r="K13" s="8"/>
      <c r="L13" s="8"/>
      <c r="M13" s="89" t="s">
        <v>29</v>
      </c>
      <c r="N13" s="90"/>
      <c r="O13" s="90"/>
      <c r="P13" s="90"/>
      <c r="Q13" s="91"/>
      <c r="R13" s="8"/>
      <c r="S13" s="8"/>
      <c r="T13" s="8"/>
      <c r="U13" s="8"/>
      <c r="V13" s="8"/>
      <c r="W13" s="8"/>
    </row>
    <row r="14" spans="1:23" ht="33.75">
      <c r="A14" s="42"/>
      <c r="B14" s="19" t="s">
        <v>12</v>
      </c>
      <c r="C14" s="81" t="s">
        <v>13</v>
      </c>
      <c r="D14" s="82"/>
      <c r="E14" s="82"/>
      <c r="F14" s="82"/>
      <c r="G14" s="83"/>
      <c r="H14" s="81" t="s">
        <v>14</v>
      </c>
      <c r="I14" s="84"/>
      <c r="J14" s="84"/>
      <c r="K14" s="84"/>
      <c r="L14" s="85"/>
      <c r="M14" s="86" t="s">
        <v>15</v>
      </c>
      <c r="N14" s="87"/>
      <c r="O14" s="87"/>
      <c r="P14" s="87"/>
      <c r="Q14" s="88"/>
      <c r="R14" s="81" t="s">
        <v>16</v>
      </c>
      <c r="S14" s="84"/>
      <c r="T14" s="84"/>
      <c r="U14" s="84"/>
      <c r="V14" s="84"/>
      <c r="W14" s="85"/>
    </row>
    <row r="15" spans="1:23" ht="33.75">
      <c r="A15" s="23"/>
      <c r="B15" s="20">
        <v>2013</v>
      </c>
      <c r="C15" s="21">
        <v>2014</v>
      </c>
      <c r="D15" s="7">
        <v>2015</v>
      </c>
      <c r="E15" s="7">
        <v>2016</v>
      </c>
      <c r="F15" s="7">
        <v>2017</v>
      </c>
      <c r="G15" s="22" t="s">
        <v>17</v>
      </c>
      <c r="H15" s="21">
        <v>2014</v>
      </c>
      <c r="I15" s="7">
        <v>2015</v>
      </c>
      <c r="J15" s="7">
        <v>2016</v>
      </c>
      <c r="K15" s="7">
        <v>2017</v>
      </c>
      <c r="L15" s="22" t="s">
        <v>17</v>
      </c>
      <c r="M15" s="47">
        <v>2014</v>
      </c>
      <c r="N15" s="48">
        <v>2015</v>
      </c>
      <c r="O15" s="48">
        <v>2016</v>
      </c>
      <c r="P15" s="48">
        <v>2017</v>
      </c>
      <c r="Q15" s="49" t="s">
        <v>17</v>
      </c>
      <c r="R15" s="21" t="s">
        <v>1</v>
      </c>
      <c r="S15" s="7">
        <v>2014</v>
      </c>
      <c r="T15" s="7">
        <v>2015</v>
      </c>
      <c r="U15" s="7">
        <v>2016</v>
      </c>
      <c r="V15" s="7">
        <v>2017</v>
      </c>
      <c r="W15" s="22" t="s">
        <v>18</v>
      </c>
    </row>
    <row r="16" spans="1:23">
      <c r="A16" s="41" t="s">
        <v>19</v>
      </c>
      <c r="B16" s="41">
        <f t="shared" ref="B16" si="2">B17+B18+B19</f>
        <v>1</v>
      </c>
      <c r="C16" s="24">
        <f>C17+C18+C19</f>
        <v>0</v>
      </c>
      <c r="D16" s="25">
        <f t="shared" ref="D16:G16" si="3">D17+D18+D19</f>
        <v>0</v>
      </c>
      <c r="E16" s="25">
        <f t="shared" si="3"/>
        <v>0</v>
      </c>
      <c r="F16" s="25">
        <f t="shared" si="3"/>
        <v>0</v>
      </c>
      <c r="G16" s="26">
        <f t="shared" si="3"/>
        <v>0</v>
      </c>
      <c r="H16" s="24">
        <f>H17+H18+H19</f>
        <v>0</v>
      </c>
      <c r="I16" s="25">
        <f t="shared" ref="I16:L16" si="4">I17+I18+I19</f>
        <v>0</v>
      </c>
      <c r="J16" s="25">
        <f t="shared" si="4"/>
        <v>0</v>
      </c>
      <c r="K16" s="25">
        <f t="shared" si="4"/>
        <v>0</v>
      </c>
      <c r="L16" s="26">
        <f t="shared" si="4"/>
        <v>0</v>
      </c>
      <c r="M16" s="50">
        <f>M17+M18+M19</f>
        <v>0</v>
      </c>
      <c r="N16" s="51">
        <f t="shared" ref="N16:Q16" si="5">N17+N18+N19</f>
        <v>0</v>
      </c>
      <c r="O16" s="51">
        <f t="shared" si="5"/>
        <v>0</v>
      </c>
      <c r="P16" s="51">
        <f t="shared" si="5"/>
        <v>0</v>
      </c>
      <c r="Q16" s="52">
        <f t="shared" si="5"/>
        <v>0</v>
      </c>
      <c r="R16" s="24">
        <f>SUM(R17:R19)</f>
        <v>1</v>
      </c>
      <c r="S16" s="25">
        <f>SUM(S17:S19)</f>
        <v>1</v>
      </c>
      <c r="T16" s="25">
        <f t="shared" ref="T16:V16" si="6">SUM(T17:T19)</f>
        <v>1</v>
      </c>
      <c r="U16" s="25">
        <f t="shared" si="6"/>
        <v>1</v>
      </c>
      <c r="V16" s="25">
        <f t="shared" si="6"/>
        <v>1</v>
      </c>
      <c r="W16" s="26">
        <f>V16-R16</f>
        <v>0</v>
      </c>
    </row>
    <row r="17" spans="1:23">
      <c r="A17" s="43" t="str">
        <f>$A$10</f>
        <v>Turku</v>
      </c>
      <c r="B17" s="27">
        <v>1</v>
      </c>
      <c r="C17" s="28"/>
      <c r="D17" s="29"/>
      <c r="E17" s="29"/>
      <c r="F17" s="29"/>
      <c r="G17" s="30">
        <f>C17+D17+E17+F17</f>
        <v>0</v>
      </c>
      <c r="H17" s="28"/>
      <c r="I17" s="29"/>
      <c r="J17" s="29"/>
      <c r="K17" s="29"/>
      <c r="L17" s="30">
        <f>H17+I17+J17+K17</f>
        <v>0</v>
      </c>
      <c r="M17" s="59"/>
      <c r="N17" s="60"/>
      <c r="O17" s="60"/>
      <c r="P17" s="60"/>
      <c r="Q17" s="53">
        <f>M17+N17+O17+P17</f>
        <v>0</v>
      </c>
      <c r="R17" s="31">
        <f>B17</f>
        <v>1</v>
      </c>
      <c r="S17" s="6">
        <f>R17-C17-H17+M17</f>
        <v>1</v>
      </c>
      <c r="T17" s="6">
        <f t="shared" ref="T17:V19" si="7">S17-D17-I17+N17</f>
        <v>1</v>
      </c>
      <c r="U17" s="6">
        <f t="shared" si="7"/>
        <v>1</v>
      </c>
      <c r="V17" s="6">
        <f t="shared" si="7"/>
        <v>1</v>
      </c>
      <c r="W17" s="32">
        <f>V17-R17</f>
        <v>0</v>
      </c>
    </row>
    <row r="18" spans="1:23">
      <c r="A18" s="43" t="str">
        <f>$A$11</f>
        <v>Paikkakunta 2</v>
      </c>
      <c r="B18" s="27"/>
      <c r="C18" s="28"/>
      <c r="D18" s="29"/>
      <c r="E18" s="29"/>
      <c r="F18" s="29"/>
      <c r="G18" s="30">
        <f>C18+D18+E18+F18</f>
        <v>0</v>
      </c>
      <c r="H18" s="28"/>
      <c r="I18" s="29"/>
      <c r="J18" s="29"/>
      <c r="K18" s="29"/>
      <c r="L18" s="30">
        <f t="shared" ref="L18:L19" si="8">H18+I18+J18+K18</f>
        <v>0</v>
      </c>
      <c r="M18" s="59"/>
      <c r="N18" s="60"/>
      <c r="O18" s="60"/>
      <c r="P18" s="60"/>
      <c r="Q18" s="53">
        <f t="shared" ref="Q18:Q19" si="9">M18+N18+O18+P18</f>
        <v>0</v>
      </c>
      <c r="R18" s="31">
        <f t="shared" ref="R18:R19" si="10">B18</f>
        <v>0</v>
      </c>
      <c r="S18" s="6">
        <f t="shared" ref="S18:S19" si="11">R18-C18-H18+M18</f>
        <v>0</v>
      </c>
      <c r="T18" s="6">
        <f t="shared" si="7"/>
        <v>0</v>
      </c>
      <c r="U18" s="6">
        <f t="shared" si="7"/>
        <v>0</v>
      </c>
      <c r="V18" s="6">
        <f t="shared" si="7"/>
        <v>0</v>
      </c>
      <c r="W18" s="32">
        <f t="shared" ref="W18:W55" si="12">V18-R18</f>
        <v>0</v>
      </c>
    </row>
    <row r="19" spans="1:23">
      <c r="A19" s="43" t="str">
        <f>$A$12</f>
        <v>Paikkakunta 3</v>
      </c>
      <c r="B19" s="27"/>
      <c r="C19" s="28"/>
      <c r="D19" s="29"/>
      <c r="E19" s="29"/>
      <c r="F19" s="29"/>
      <c r="G19" s="30">
        <f t="shared" ref="G19" si="13">C19+D19+E19+F19</f>
        <v>0</v>
      </c>
      <c r="H19" s="28"/>
      <c r="I19" s="29"/>
      <c r="J19" s="29"/>
      <c r="K19" s="29"/>
      <c r="L19" s="30">
        <f t="shared" si="8"/>
        <v>0</v>
      </c>
      <c r="M19" s="59"/>
      <c r="N19" s="60"/>
      <c r="O19" s="60"/>
      <c r="P19" s="60"/>
      <c r="Q19" s="53">
        <f t="shared" si="9"/>
        <v>0</v>
      </c>
      <c r="R19" s="31">
        <f t="shared" si="10"/>
        <v>0</v>
      </c>
      <c r="S19" s="6">
        <f t="shared" si="11"/>
        <v>0</v>
      </c>
      <c r="T19" s="6">
        <f t="shared" si="7"/>
        <v>0</v>
      </c>
      <c r="U19" s="6">
        <f t="shared" si="7"/>
        <v>0</v>
      </c>
      <c r="V19" s="6">
        <f t="shared" si="7"/>
        <v>0</v>
      </c>
      <c r="W19" s="32">
        <f t="shared" si="12"/>
        <v>0</v>
      </c>
    </row>
    <row r="20" spans="1:23">
      <c r="A20" s="41" t="s">
        <v>20</v>
      </c>
      <c r="B20" s="41">
        <f t="shared" ref="B20" si="14">B21+B22+B23</f>
        <v>3.5</v>
      </c>
      <c r="C20" s="24">
        <f>C21+C22+C23</f>
        <v>0.4</v>
      </c>
      <c r="D20" s="25">
        <f t="shared" ref="D20:G20" si="15">D21+D22+D23</f>
        <v>0</v>
      </c>
      <c r="E20" s="25">
        <f t="shared" si="15"/>
        <v>0</v>
      </c>
      <c r="F20" s="25">
        <f t="shared" si="15"/>
        <v>1.6</v>
      </c>
      <c r="G20" s="26">
        <f t="shared" si="15"/>
        <v>2</v>
      </c>
      <c r="H20" s="24">
        <f>H21+H22+H23</f>
        <v>0</v>
      </c>
      <c r="I20" s="25">
        <f t="shared" ref="I20:L20" si="16">I21+I22+I23</f>
        <v>0</v>
      </c>
      <c r="J20" s="25">
        <f t="shared" si="16"/>
        <v>0</v>
      </c>
      <c r="K20" s="25">
        <f t="shared" si="16"/>
        <v>0</v>
      </c>
      <c r="L20" s="26">
        <f t="shared" si="16"/>
        <v>0</v>
      </c>
      <c r="M20" s="50">
        <f>M21+M22+M23</f>
        <v>0</v>
      </c>
      <c r="N20" s="51">
        <f t="shared" ref="N20:Q20" si="17">N21+N22+N23</f>
        <v>0</v>
      </c>
      <c r="O20" s="51">
        <f t="shared" si="17"/>
        <v>0</v>
      </c>
      <c r="P20" s="51">
        <f t="shared" si="17"/>
        <v>0</v>
      </c>
      <c r="Q20" s="52">
        <f t="shared" si="17"/>
        <v>0</v>
      </c>
      <c r="R20" s="24">
        <f>SUM(R21:R23)</f>
        <v>3.5</v>
      </c>
      <c r="S20" s="25">
        <f>SUM(S21:S23)</f>
        <v>3.1</v>
      </c>
      <c r="T20" s="25">
        <f t="shared" ref="T20:V20" si="18">SUM(T21:T23)</f>
        <v>3.1</v>
      </c>
      <c r="U20" s="25">
        <f t="shared" si="18"/>
        <v>3.1</v>
      </c>
      <c r="V20" s="25">
        <f t="shared" si="18"/>
        <v>1.5</v>
      </c>
      <c r="W20" s="26">
        <f t="shared" si="12"/>
        <v>-2</v>
      </c>
    </row>
    <row r="21" spans="1:23">
      <c r="A21" s="44" t="str">
        <f>$A$10</f>
        <v>Turku</v>
      </c>
      <c r="B21" s="27">
        <v>3.5</v>
      </c>
      <c r="C21" s="28">
        <v>0.4</v>
      </c>
      <c r="D21" s="29"/>
      <c r="E21" s="29"/>
      <c r="F21" s="29">
        <v>1.6</v>
      </c>
      <c r="G21" s="30">
        <f>C21+D21+E21+F21</f>
        <v>2</v>
      </c>
      <c r="H21" s="28"/>
      <c r="I21" s="29"/>
      <c r="J21" s="29"/>
      <c r="K21" s="29"/>
      <c r="L21" s="30">
        <f>H21+I21+J21+K21</f>
        <v>0</v>
      </c>
      <c r="M21" s="59"/>
      <c r="N21" s="60"/>
      <c r="O21" s="60"/>
      <c r="P21" s="60"/>
      <c r="Q21" s="53">
        <f>M21+N21+O21+P21</f>
        <v>0</v>
      </c>
      <c r="R21" s="31">
        <f>B21</f>
        <v>3.5</v>
      </c>
      <c r="S21" s="6">
        <f>R21-C21-H21+M21</f>
        <v>3.1</v>
      </c>
      <c r="T21" s="6">
        <f t="shared" ref="T21:V23" si="19">S21-D21-I21+N21</f>
        <v>3.1</v>
      </c>
      <c r="U21" s="6">
        <f t="shared" si="19"/>
        <v>3.1</v>
      </c>
      <c r="V21" s="6">
        <f t="shared" si="19"/>
        <v>1.5</v>
      </c>
      <c r="W21" s="32">
        <f t="shared" si="12"/>
        <v>-2</v>
      </c>
    </row>
    <row r="22" spans="1:23">
      <c r="A22" s="44" t="str">
        <f>$A$11</f>
        <v>Paikkakunta 2</v>
      </c>
      <c r="B22" s="27"/>
      <c r="C22" s="28"/>
      <c r="D22" s="29"/>
      <c r="E22" s="29"/>
      <c r="F22" s="29"/>
      <c r="G22" s="30">
        <f t="shared" ref="G22:G23" si="20">C22+D22+E22+F22</f>
        <v>0</v>
      </c>
      <c r="H22" s="28"/>
      <c r="I22" s="29"/>
      <c r="J22" s="29"/>
      <c r="K22" s="29"/>
      <c r="L22" s="30">
        <f t="shared" ref="L22:L23" si="21">H22+I22+J22+K22</f>
        <v>0</v>
      </c>
      <c r="M22" s="59"/>
      <c r="N22" s="60"/>
      <c r="O22" s="60"/>
      <c r="P22" s="60"/>
      <c r="Q22" s="53">
        <f t="shared" ref="Q22:Q23" si="22">M22+N22+O22+P22</f>
        <v>0</v>
      </c>
      <c r="R22" s="31">
        <f t="shared" ref="R22:R23" si="23">B22</f>
        <v>0</v>
      </c>
      <c r="S22" s="6">
        <f t="shared" ref="S22:S23" si="24">R22-C22-H22+M22</f>
        <v>0</v>
      </c>
      <c r="T22" s="6">
        <f t="shared" si="19"/>
        <v>0</v>
      </c>
      <c r="U22" s="6">
        <f t="shared" si="19"/>
        <v>0</v>
      </c>
      <c r="V22" s="6">
        <f t="shared" si="19"/>
        <v>0</v>
      </c>
      <c r="W22" s="32">
        <f t="shared" si="12"/>
        <v>0</v>
      </c>
    </row>
    <row r="23" spans="1:23">
      <c r="A23" s="43" t="str">
        <f>$A$12</f>
        <v>Paikkakunta 3</v>
      </c>
      <c r="B23" s="27"/>
      <c r="C23" s="28"/>
      <c r="D23" s="29"/>
      <c r="E23" s="29"/>
      <c r="F23" s="29"/>
      <c r="G23" s="30">
        <f t="shared" si="20"/>
        <v>0</v>
      </c>
      <c r="H23" s="28"/>
      <c r="I23" s="29"/>
      <c r="J23" s="29"/>
      <c r="K23" s="29"/>
      <c r="L23" s="30">
        <f t="shared" si="21"/>
        <v>0</v>
      </c>
      <c r="M23" s="59"/>
      <c r="N23" s="60"/>
      <c r="O23" s="60"/>
      <c r="P23" s="60"/>
      <c r="Q23" s="53">
        <f t="shared" si="22"/>
        <v>0</v>
      </c>
      <c r="R23" s="31">
        <f t="shared" si="23"/>
        <v>0</v>
      </c>
      <c r="S23" s="6">
        <f t="shared" si="24"/>
        <v>0</v>
      </c>
      <c r="T23" s="6">
        <f t="shared" si="19"/>
        <v>0</v>
      </c>
      <c r="U23" s="6">
        <f t="shared" si="19"/>
        <v>0</v>
      </c>
      <c r="V23" s="6">
        <f t="shared" si="19"/>
        <v>0</v>
      </c>
      <c r="W23" s="32">
        <f t="shared" si="12"/>
        <v>0</v>
      </c>
    </row>
    <row r="24" spans="1:23">
      <c r="A24" s="41" t="s">
        <v>21</v>
      </c>
      <c r="B24" s="41">
        <f t="shared" ref="B24" si="25">B25+B26+B27</f>
        <v>3</v>
      </c>
      <c r="C24" s="24">
        <f>C25+C26+C27</f>
        <v>0</v>
      </c>
      <c r="D24" s="25">
        <f t="shared" ref="D24:G24" si="26">D25+D26+D27</f>
        <v>0</v>
      </c>
      <c r="E24" s="25">
        <f t="shared" si="26"/>
        <v>1</v>
      </c>
      <c r="F24" s="25">
        <f t="shared" si="26"/>
        <v>0</v>
      </c>
      <c r="G24" s="26">
        <f t="shared" si="26"/>
        <v>1</v>
      </c>
      <c r="H24" s="24">
        <f>H25+H26+H27</f>
        <v>0</v>
      </c>
      <c r="I24" s="25">
        <f t="shared" ref="I24:L24" si="27">I25+I26+I27</f>
        <v>0</v>
      </c>
      <c r="J24" s="25">
        <f t="shared" si="27"/>
        <v>0</v>
      </c>
      <c r="K24" s="25">
        <f t="shared" si="27"/>
        <v>0</v>
      </c>
      <c r="L24" s="26">
        <f t="shared" si="27"/>
        <v>0</v>
      </c>
      <c r="M24" s="50">
        <f>M25+M26+M27</f>
        <v>0</v>
      </c>
      <c r="N24" s="51">
        <f t="shared" ref="N24:Q24" si="28">N25+N26+N27</f>
        <v>0</v>
      </c>
      <c r="O24" s="51">
        <f t="shared" si="28"/>
        <v>0</v>
      </c>
      <c r="P24" s="51">
        <f t="shared" si="28"/>
        <v>0</v>
      </c>
      <c r="Q24" s="52">
        <f t="shared" si="28"/>
        <v>0</v>
      </c>
      <c r="R24" s="24">
        <f>SUM(R25:R27)</f>
        <v>3</v>
      </c>
      <c r="S24" s="25">
        <f>SUM(S25:S27)</f>
        <v>3</v>
      </c>
      <c r="T24" s="25">
        <f t="shared" ref="T24:V24" si="29">SUM(T25:T27)</f>
        <v>3</v>
      </c>
      <c r="U24" s="25">
        <f t="shared" si="29"/>
        <v>2</v>
      </c>
      <c r="V24" s="25">
        <f t="shared" si="29"/>
        <v>2</v>
      </c>
      <c r="W24" s="26">
        <f t="shared" si="12"/>
        <v>-1</v>
      </c>
    </row>
    <row r="25" spans="1:23">
      <c r="A25" s="44" t="str">
        <f>$A$10</f>
        <v>Turku</v>
      </c>
      <c r="B25" s="27">
        <v>3</v>
      </c>
      <c r="C25" s="28"/>
      <c r="D25" s="29"/>
      <c r="E25" s="29">
        <v>1</v>
      </c>
      <c r="F25" s="29"/>
      <c r="G25" s="30">
        <f>C25+D25+E25+F25</f>
        <v>1</v>
      </c>
      <c r="H25" s="28"/>
      <c r="I25" s="29"/>
      <c r="J25" s="29"/>
      <c r="K25" s="29"/>
      <c r="L25" s="30">
        <f>H25+I25+J25+K25</f>
        <v>0</v>
      </c>
      <c r="M25" s="59"/>
      <c r="N25" s="60"/>
      <c r="O25" s="60"/>
      <c r="P25" s="60"/>
      <c r="Q25" s="53">
        <f>M25+N25+O25+P25</f>
        <v>0</v>
      </c>
      <c r="R25" s="31">
        <f>B25</f>
        <v>3</v>
      </c>
      <c r="S25" s="6">
        <f>R25-C25-H25+M25</f>
        <v>3</v>
      </c>
      <c r="T25" s="6">
        <f t="shared" ref="T25:V27" si="30">S25-D25-I25+N25</f>
        <v>3</v>
      </c>
      <c r="U25" s="6">
        <f t="shared" si="30"/>
        <v>2</v>
      </c>
      <c r="V25" s="6">
        <f t="shared" si="30"/>
        <v>2</v>
      </c>
      <c r="W25" s="32">
        <f t="shared" si="12"/>
        <v>-1</v>
      </c>
    </row>
    <row r="26" spans="1:23">
      <c r="A26" s="44" t="str">
        <f>$A$11</f>
        <v>Paikkakunta 2</v>
      </c>
      <c r="B26" s="27"/>
      <c r="C26" s="28"/>
      <c r="D26" s="29"/>
      <c r="E26" s="29"/>
      <c r="F26" s="29"/>
      <c r="G26" s="30">
        <f t="shared" ref="G26:G27" si="31">C26+D26+E26+F26</f>
        <v>0</v>
      </c>
      <c r="H26" s="28"/>
      <c r="I26" s="29"/>
      <c r="J26" s="29"/>
      <c r="K26" s="29"/>
      <c r="L26" s="30">
        <f t="shared" ref="L26:L27" si="32">H26+I26+J26+K26</f>
        <v>0</v>
      </c>
      <c r="M26" s="59"/>
      <c r="N26" s="60"/>
      <c r="O26" s="60"/>
      <c r="P26" s="60"/>
      <c r="Q26" s="53">
        <f t="shared" ref="Q26:Q27" si="33">M26+N26+O26+P26</f>
        <v>0</v>
      </c>
      <c r="R26" s="31">
        <f t="shared" ref="R26:R27" si="34">B26</f>
        <v>0</v>
      </c>
      <c r="S26" s="6">
        <f t="shared" ref="S26:S27" si="35">R26-C26-H26+M26</f>
        <v>0</v>
      </c>
      <c r="T26" s="6">
        <f t="shared" si="30"/>
        <v>0</v>
      </c>
      <c r="U26" s="6">
        <f t="shared" si="30"/>
        <v>0</v>
      </c>
      <c r="V26" s="6">
        <f t="shared" si="30"/>
        <v>0</v>
      </c>
      <c r="W26" s="32">
        <f t="shared" si="12"/>
        <v>0</v>
      </c>
    </row>
    <row r="27" spans="1:23">
      <c r="A27" s="43" t="str">
        <f>$A$12</f>
        <v>Paikkakunta 3</v>
      </c>
      <c r="B27" s="27"/>
      <c r="C27" s="28"/>
      <c r="D27" s="29"/>
      <c r="E27" s="29"/>
      <c r="F27" s="29"/>
      <c r="G27" s="30">
        <f t="shared" si="31"/>
        <v>0</v>
      </c>
      <c r="H27" s="28"/>
      <c r="I27" s="29"/>
      <c r="J27" s="29"/>
      <c r="K27" s="29"/>
      <c r="L27" s="30">
        <f t="shared" si="32"/>
        <v>0</v>
      </c>
      <c r="M27" s="59"/>
      <c r="N27" s="60"/>
      <c r="O27" s="60"/>
      <c r="P27" s="60"/>
      <c r="Q27" s="53">
        <f t="shared" si="33"/>
        <v>0</v>
      </c>
      <c r="R27" s="31">
        <f t="shared" si="34"/>
        <v>0</v>
      </c>
      <c r="S27" s="6">
        <f t="shared" si="35"/>
        <v>0</v>
      </c>
      <c r="T27" s="6">
        <f t="shared" si="30"/>
        <v>0</v>
      </c>
      <c r="U27" s="6">
        <f t="shared" si="30"/>
        <v>0</v>
      </c>
      <c r="V27" s="6">
        <f t="shared" si="30"/>
        <v>0</v>
      </c>
      <c r="W27" s="32">
        <f t="shared" si="12"/>
        <v>0</v>
      </c>
    </row>
    <row r="28" spans="1:23">
      <c r="A28" s="41" t="s">
        <v>22</v>
      </c>
      <c r="B28" s="41">
        <f t="shared" ref="B28" si="36">B29+B30+B31</f>
        <v>2</v>
      </c>
      <c r="C28" s="24">
        <f>C29+C30+C31</f>
        <v>0</v>
      </c>
      <c r="D28" s="25">
        <f t="shared" ref="D28:G28" si="37">D29+D30+D31</f>
        <v>0</v>
      </c>
      <c r="E28" s="25">
        <f t="shared" si="37"/>
        <v>0</v>
      </c>
      <c r="F28" s="25">
        <f t="shared" si="37"/>
        <v>0</v>
      </c>
      <c r="G28" s="26">
        <f t="shared" si="37"/>
        <v>0</v>
      </c>
      <c r="H28" s="24">
        <f>H29+H30+H31</f>
        <v>0</v>
      </c>
      <c r="I28" s="25">
        <f t="shared" ref="I28:L28" si="38">I29+I30+I31</f>
        <v>0</v>
      </c>
      <c r="J28" s="25">
        <f t="shared" si="38"/>
        <v>0</v>
      </c>
      <c r="K28" s="25">
        <f t="shared" si="38"/>
        <v>0</v>
      </c>
      <c r="L28" s="26">
        <f t="shared" si="38"/>
        <v>0</v>
      </c>
      <c r="M28" s="50">
        <f>M29+M30+M31</f>
        <v>0</v>
      </c>
      <c r="N28" s="51">
        <f t="shared" ref="N28:Q28" si="39">N29+N30+N31</f>
        <v>0</v>
      </c>
      <c r="O28" s="51">
        <f t="shared" si="39"/>
        <v>0</v>
      </c>
      <c r="P28" s="51">
        <f t="shared" si="39"/>
        <v>0</v>
      </c>
      <c r="Q28" s="52">
        <f t="shared" si="39"/>
        <v>0</v>
      </c>
      <c r="R28" s="24">
        <f>SUM(R29:R31)</f>
        <v>2</v>
      </c>
      <c r="S28" s="25">
        <f>SUM(S29:S31)</f>
        <v>2</v>
      </c>
      <c r="T28" s="25">
        <f t="shared" ref="T28:V28" si="40">SUM(T29:T31)</f>
        <v>2</v>
      </c>
      <c r="U28" s="25">
        <f t="shared" si="40"/>
        <v>2</v>
      </c>
      <c r="V28" s="25">
        <f t="shared" si="40"/>
        <v>2</v>
      </c>
      <c r="W28" s="26">
        <f t="shared" si="12"/>
        <v>0</v>
      </c>
    </row>
    <row r="29" spans="1:23">
      <c r="A29" s="44" t="str">
        <f>$A$10</f>
        <v>Turku</v>
      </c>
      <c r="B29" s="27">
        <v>2</v>
      </c>
      <c r="C29" s="28"/>
      <c r="D29" s="29"/>
      <c r="E29" s="29"/>
      <c r="F29" s="29"/>
      <c r="G29" s="30">
        <f>C29+D29+E29+F29</f>
        <v>0</v>
      </c>
      <c r="H29" s="28"/>
      <c r="I29" s="29"/>
      <c r="J29" s="29"/>
      <c r="K29" s="29"/>
      <c r="L29" s="30">
        <f>H29+I29+J29+K29</f>
        <v>0</v>
      </c>
      <c r="M29" s="59"/>
      <c r="N29" s="60"/>
      <c r="O29" s="60"/>
      <c r="P29" s="60"/>
      <c r="Q29" s="53">
        <f>M29+N29+O29+P29</f>
        <v>0</v>
      </c>
      <c r="R29" s="31">
        <f>B29</f>
        <v>2</v>
      </c>
      <c r="S29" s="33">
        <f>R29-C29-H29+M29</f>
        <v>2</v>
      </c>
      <c r="T29" s="33">
        <f t="shared" ref="T29:V31" si="41">S29-D29-I29+N29</f>
        <v>2</v>
      </c>
      <c r="U29" s="33">
        <f t="shared" si="41"/>
        <v>2</v>
      </c>
      <c r="V29" s="33">
        <f t="shared" si="41"/>
        <v>2</v>
      </c>
      <c r="W29" s="32">
        <f t="shared" si="12"/>
        <v>0</v>
      </c>
    </row>
    <row r="30" spans="1:23">
      <c r="A30" s="44" t="str">
        <f>$A$11</f>
        <v>Paikkakunta 2</v>
      </c>
      <c r="B30" s="27"/>
      <c r="C30" s="28"/>
      <c r="D30" s="29"/>
      <c r="E30" s="29"/>
      <c r="F30" s="29"/>
      <c r="G30" s="30">
        <f t="shared" ref="G30:G31" si="42">C30+D30+E30+F30</f>
        <v>0</v>
      </c>
      <c r="H30" s="28"/>
      <c r="I30" s="29"/>
      <c r="J30" s="29"/>
      <c r="K30" s="29"/>
      <c r="L30" s="30">
        <f t="shared" ref="L30:L31" si="43">H30+I30+J30+K30</f>
        <v>0</v>
      </c>
      <c r="M30" s="59"/>
      <c r="N30" s="60"/>
      <c r="O30" s="60"/>
      <c r="P30" s="60"/>
      <c r="Q30" s="53">
        <f t="shared" ref="Q30:Q31" si="44">M30+N30+O30+P30</f>
        <v>0</v>
      </c>
      <c r="R30" s="31">
        <f t="shared" ref="R30:R31" si="45">B30</f>
        <v>0</v>
      </c>
      <c r="S30" s="33">
        <f t="shared" ref="S30:S31" si="46">R30-C30-H30+M30</f>
        <v>0</v>
      </c>
      <c r="T30" s="33">
        <f t="shared" si="41"/>
        <v>0</v>
      </c>
      <c r="U30" s="33">
        <f t="shared" si="41"/>
        <v>0</v>
      </c>
      <c r="V30" s="33">
        <f t="shared" si="41"/>
        <v>0</v>
      </c>
      <c r="W30" s="32">
        <f t="shared" si="12"/>
        <v>0</v>
      </c>
    </row>
    <row r="31" spans="1:23">
      <c r="A31" s="43" t="str">
        <f>$A$12</f>
        <v>Paikkakunta 3</v>
      </c>
      <c r="B31" s="27"/>
      <c r="C31" s="28"/>
      <c r="D31" s="29"/>
      <c r="E31" s="29"/>
      <c r="F31" s="29"/>
      <c r="G31" s="30">
        <f t="shared" si="42"/>
        <v>0</v>
      </c>
      <c r="H31" s="28"/>
      <c r="I31" s="29"/>
      <c r="J31" s="29"/>
      <c r="K31" s="29"/>
      <c r="L31" s="30">
        <f t="shared" si="43"/>
        <v>0</v>
      </c>
      <c r="M31" s="59"/>
      <c r="N31" s="60"/>
      <c r="O31" s="60"/>
      <c r="P31" s="60"/>
      <c r="Q31" s="53">
        <f t="shared" si="44"/>
        <v>0</v>
      </c>
      <c r="R31" s="31">
        <f t="shared" si="45"/>
        <v>0</v>
      </c>
      <c r="S31" s="33">
        <f t="shared" si="46"/>
        <v>0</v>
      </c>
      <c r="T31" s="33">
        <f t="shared" si="41"/>
        <v>0</v>
      </c>
      <c r="U31" s="33">
        <f t="shared" si="41"/>
        <v>0</v>
      </c>
      <c r="V31" s="33">
        <f t="shared" si="41"/>
        <v>0</v>
      </c>
      <c r="W31" s="32">
        <f t="shared" si="12"/>
        <v>0</v>
      </c>
    </row>
    <row r="32" spans="1:23">
      <c r="A32" s="41" t="s">
        <v>23</v>
      </c>
      <c r="B32" s="41">
        <f t="shared" ref="B32" si="47">B33+B34+B35</f>
        <v>2</v>
      </c>
      <c r="C32" s="24">
        <f>C33+C34+C35</f>
        <v>0</v>
      </c>
      <c r="D32" s="25">
        <f t="shared" ref="D32:G32" si="48">D33+D34+D35</f>
        <v>1</v>
      </c>
      <c r="E32" s="25">
        <f t="shared" si="48"/>
        <v>0</v>
      </c>
      <c r="F32" s="25">
        <f t="shared" si="48"/>
        <v>1</v>
      </c>
      <c r="G32" s="26">
        <f t="shared" si="48"/>
        <v>2</v>
      </c>
      <c r="H32" s="24">
        <f>H33+H34+H35</f>
        <v>0</v>
      </c>
      <c r="I32" s="25">
        <f t="shared" ref="I32:L32" si="49">I33+I34+I35</f>
        <v>0</v>
      </c>
      <c r="J32" s="25">
        <f t="shared" si="49"/>
        <v>0</v>
      </c>
      <c r="K32" s="25">
        <f t="shared" si="49"/>
        <v>0</v>
      </c>
      <c r="L32" s="26">
        <f t="shared" si="49"/>
        <v>0</v>
      </c>
      <c r="M32" s="50">
        <f>M33+M34+M35</f>
        <v>0</v>
      </c>
      <c r="N32" s="51">
        <f t="shared" ref="N32:Q32" si="50">N33+N34+N35</f>
        <v>0</v>
      </c>
      <c r="O32" s="51">
        <f t="shared" si="50"/>
        <v>0</v>
      </c>
      <c r="P32" s="51">
        <f t="shared" si="50"/>
        <v>0</v>
      </c>
      <c r="Q32" s="52">
        <f t="shared" si="50"/>
        <v>0</v>
      </c>
      <c r="R32" s="24">
        <f>SUM(R33:R35)</f>
        <v>2</v>
      </c>
      <c r="S32" s="25">
        <f>SUM(S33:S35)</f>
        <v>2</v>
      </c>
      <c r="T32" s="25">
        <f t="shared" ref="T32:V32" si="51">SUM(T33:T35)</f>
        <v>1</v>
      </c>
      <c r="U32" s="25">
        <f t="shared" si="51"/>
        <v>1</v>
      </c>
      <c r="V32" s="25">
        <f t="shared" si="51"/>
        <v>0</v>
      </c>
      <c r="W32" s="26">
        <f t="shared" si="12"/>
        <v>-2</v>
      </c>
    </row>
    <row r="33" spans="1:23">
      <c r="A33" s="44" t="str">
        <f>$A$10</f>
        <v>Turku</v>
      </c>
      <c r="B33" s="27">
        <v>2</v>
      </c>
      <c r="C33" s="28"/>
      <c r="D33" s="29">
        <v>1</v>
      </c>
      <c r="E33" s="29"/>
      <c r="F33" s="29">
        <v>1</v>
      </c>
      <c r="G33" s="30">
        <f>C33+D33+E33+F33</f>
        <v>2</v>
      </c>
      <c r="H33" s="28"/>
      <c r="I33" s="29"/>
      <c r="J33" s="29"/>
      <c r="K33" s="29"/>
      <c r="L33" s="30">
        <f>H33+I33+J33+K33</f>
        <v>0</v>
      </c>
      <c r="M33" s="59"/>
      <c r="N33" s="60"/>
      <c r="O33" s="60"/>
      <c r="P33" s="60"/>
      <c r="Q33" s="53">
        <f>M33+N33+O33+P33</f>
        <v>0</v>
      </c>
      <c r="R33" s="31">
        <f>B33</f>
        <v>2</v>
      </c>
      <c r="S33" s="33">
        <f>R33-C33-H33+M33</f>
        <v>2</v>
      </c>
      <c r="T33" s="33">
        <f t="shared" ref="T33:V35" si="52">S33-D33-I33+N33</f>
        <v>1</v>
      </c>
      <c r="U33" s="33">
        <f t="shared" si="52"/>
        <v>1</v>
      </c>
      <c r="V33" s="33">
        <f t="shared" si="52"/>
        <v>0</v>
      </c>
      <c r="W33" s="32">
        <f t="shared" si="12"/>
        <v>-2</v>
      </c>
    </row>
    <row r="34" spans="1:23">
      <c r="A34" s="44" t="str">
        <f>$A$11</f>
        <v>Paikkakunta 2</v>
      </c>
      <c r="B34" s="27"/>
      <c r="C34" s="28"/>
      <c r="D34" s="29"/>
      <c r="E34" s="29"/>
      <c r="F34" s="29"/>
      <c r="G34" s="30">
        <f t="shared" ref="G34:G35" si="53">C34+D34+E34+F34</f>
        <v>0</v>
      </c>
      <c r="H34" s="28"/>
      <c r="I34" s="29"/>
      <c r="J34" s="29"/>
      <c r="K34" s="29"/>
      <c r="L34" s="30">
        <f t="shared" ref="L34:L35" si="54">H34+I34+J34+K34</f>
        <v>0</v>
      </c>
      <c r="M34" s="59"/>
      <c r="N34" s="60"/>
      <c r="O34" s="60"/>
      <c r="P34" s="60"/>
      <c r="Q34" s="53">
        <f t="shared" ref="Q34:Q35" si="55">M34+N34+O34+P34</f>
        <v>0</v>
      </c>
      <c r="R34" s="31">
        <f t="shared" ref="R34:R35" si="56">B34</f>
        <v>0</v>
      </c>
      <c r="S34" s="33">
        <f t="shared" ref="S34:S35" si="57">R34-C34-H34+M34</f>
        <v>0</v>
      </c>
      <c r="T34" s="33">
        <f t="shared" si="52"/>
        <v>0</v>
      </c>
      <c r="U34" s="33">
        <f t="shared" si="52"/>
        <v>0</v>
      </c>
      <c r="V34" s="33">
        <f t="shared" si="52"/>
        <v>0</v>
      </c>
      <c r="W34" s="32">
        <f t="shared" si="12"/>
        <v>0</v>
      </c>
    </row>
    <row r="35" spans="1:23">
      <c r="A35" s="43" t="str">
        <f>$A$12</f>
        <v>Paikkakunta 3</v>
      </c>
      <c r="B35" s="27"/>
      <c r="C35" s="28"/>
      <c r="D35" s="29"/>
      <c r="E35" s="29"/>
      <c r="F35" s="29"/>
      <c r="G35" s="30">
        <f t="shared" si="53"/>
        <v>0</v>
      </c>
      <c r="H35" s="28"/>
      <c r="I35" s="29"/>
      <c r="J35" s="29"/>
      <c r="K35" s="29"/>
      <c r="L35" s="30">
        <f t="shared" si="54"/>
        <v>0</v>
      </c>
      <c r="M35" s="59"/>
      <c r="N35" s="60"/>
      <c r="O35" s="60"/>
      <c r="P35" s="60"/>
      <c r="Q35" s="53">
        <f t="shared" si="55"/>
        <v>0</v>
      </c>
      <c r="R35" s="31">
        <f t="shared" si="56"/>
        <v>0</v>
      </c>
      <c r="S35" s="33">
        <f t="shared" si="57"/>
        <v>0</v>
      </c>
      <c r="T35" s="33">
        <f t="shared" si="52"/>
        <v>0</v>
      </c>
      <c r="U35" s="33">
        <f t="shared" si="52"/>
        <v>0</v>
      </c>
      <c r="V35" s="33">
        <f t="shared" si="52"/>
        <v>0</v>
      </c>
      <c r="W35" s="32">
        <f t="shared" si="12"/>
        <v>0</v>
      </c>
    </row>
    <row r="36" spans="1:23">
      <c r="A36" s="41" t="s">
        <v>24</v>
      </c>
      <c r="B36" s="41">
        <f t="shared" ref="B36" si="58">B37+B38+B39</f>
        <v>2.5</v>
      </c>
      <c r="C36" s="24">
        <f>C37+C38+C39</f>
        <v>0</v>
      </c>
      <c r="D36" s="25">
        <f t="shared" ref="D36:G36" si="59">D37+D38+D39</f>
        <v>0.6</v>
      </c>
      <c r="E36" s="25">
        <f t="shared" si="59"/>
        <v>0</v>
      </c>
      <c r="F36" s="25">
        <f t="shared" si="59"/>
        <v>0</v>
      </c>
      <c r="G36" s="26">
        <f t="shared" si="59"/>
        <v>0.6</v>
      </c>
      <c r="H36" s="24">
        <f>H37+H38+H39</f>
        <v>0</v>
      </c>
      <c r="I36" s="25">
        <f t="shared" ref="I36:L36" si="60">I37+I38+I39</f>
        <v>0</v>
      </c>
      <c r="J36" s="25">
        <f t="shared" si="60"/>
        <v>0</v>
      </c>
      <c r="K36" s="25">
        <f t="shared" si="60"/>
        <v>0</v>
      </c>
      <c r="L36" s="26">
        <f t="shared" si="60"/>
        <v>0</v>
      </c>
      <c r="M36" s="50">
        <f>M37+M38+M39</f>
        <v>0</v>
      </c>
      <c r="N36" s="51">
        <f t="shared" ref="N36:Q36" si="61">N37+N38+N39</f>
        <v>0</v>
      </c>
      <c r="O36" s="51">
        <f t="shared" si="61"/>
        <v>0</v>
      </c>
      <c r="P36" s="51">
        <f t="shared" si="61"/>
        <v>0</v>
      </c>
      <c r="Q36" s="52">
        <f t="shared" si="61"/>
        <v>0</v>
      </c>
      <c r="R36" s="24">
        <f>SUM(R37:R39)</f>
        <v>2.5</v>
      </c>
      <c r="S36" s="25">
        <f>SUM(S37:S39)</f>
        <v>2.5</v>
      </c>
      <c r="T36" s="25">
        <f t="shared" ref="T36:V36" si="62">SUM(T37:T39)</f>
        <v>1.9</v>
      </c>
      <c r="U36" s="25">
        <f t="shared" si="62"/>
        <v>1.9</v>
      </c>
      <c r="V36" s="25">
        <f t="shared" si="62"/>
        <v>1.9</v>
      </c>
      <c r="W36" s="26">
        <f t="shared" si="12"/>
        <v>-0.60000000000000009</v>
      </c>
    </row>
    <row r="37" spans="1:23">
      <c r="A37" s="44" t="str">
        <f>$A$10</f>
        <v>Turku</v>
      </c>
      <c r="B37" s="27">
        <v>2.5</v>
      </c>
      <c r="C37" s="28"/>
      <c r="D37" s="29">
        <v>0.6</v>
      </c>
      <c r="E37" s="29"/>
      <c r="F37" s="29"/>
      <c r="G37" s="30">
        <f>C37+D37+E37+F37</f>
        <v>0.6</v>
      </c>
      <c r="H37" s="28"/>
      <c r="I37" s="29"/>
      <c r="J37" s="29"/>
      <c r="K37" s="29"/>
      <c r="L37" s="30">
        <f>H37+I37+J37+K37</f>
        <v>0</v>
      </c>
      <c r="M37" s="59"/>
      <c r="N37" s="60"/>
      <c r="O37" s="60"/>
      <c r="P37" s="60"/>
      <c r="Q37" s="53">
        <f>M37+N37+O37+P37</f>
        <v>0</v>
      </c>
      <c r="R37" s="31">
        <f>B37</f>
        <v>2.5</v>
      </c>
      <c r="S37" s="33">
        <f>R37-C37-H37+M37</f>
        <v>2.5</v>
      </c>
      <c r="T37" s="33">
        <f t="shared" ref="T37:V39" si="63">S37-D37-I37+N37</f>
        <v>1.9</v>
      </c>
      <c r="U37" s="33">
        <f t="shared" si="63"/>
        <v>1.9</v>
      </c>
      <c r="V37" s="33">
        <f t="shared" si="63"/>
        <v>1.9</v>
      </c>
      <c r="W37" s="32">
        <f t="shared" si="12"/>
        <v>-0.60000000000000009</v>
      </c>
    </row>
    <row r="38" spans="1:23">
      <c r="A38" s="44" t="str">
        <f>$A$11</f>
        <v>Paikkakunta 2</v>
      </c>
      <c r="B38" s="27"/>
      <c r="C38" s="28"/>
      <c r="D38" s="29"/>
      <c r="E38" s="29"/>
      <c r="F38" s="29"/>
      <c r="G38" s="30">
        <f t="shared" ref="G38:G39" si="64">C38+D38+E38+F38</f>
        <v>0</v>
      </c>
      <c r="H38" s="28"/>
      <c r="I38" s="29"/>
      <c r="J38" s="29"/>
      <c r="K38" s="29"/>
      <c r="L38" s="30">
        <f t="shared" ref="L38:L39" si="65">H38+I38+J38+K38</f>
        <v>0</v>
      </c>
      <c r="M38" s="59"/>
      <c r="N38" s="60"/>
      <c r="O38" s="60"/>
      <c r="P38" s="60"/>
      <c r="Q38" s="53">
        <f t="shared" ref="Q38:Q39" si="66">M38+N38+O38+P38</f>
        <v>0</v>
      </c>
      <c r="R38" s="31">
        <f t="shared" ref="R38:R39" si="67">B38</f>
        <v>0</v>
      </c>
      <c r="S38" s="33">
        <f t="shared" ref="S38:S39" si="68">R38-C38-H38+M38</f>
        <v>0</v>
      </c>
      <c r="T38" s="33">
        <f t="shared" si="63"/>
        <v>0</v>
      </c>
      <c r="U38" s="33">
        <f t="shared" si="63"/>
        <v>0</v>
      </c>
      <c r="V38" s="33">
        <f t="shared" si="63"/>
        <v>0</v>
      </c>
      <c r="W38" s="32">
        <f t="shared" si="12"/>
        <v>0</v>
      </c>
    </row>
    <row r="39" spans="1:23">
      <c r="A39" s="43" t="str">
        <f>$A$12</f>
        <v>Paikkakunta 3</v>
      </c>
      <c r="B39" s="27"/>
      <c r="C39" s="28"/>
      <c r="D39" s="29"/>
      <c r="E39" s="29"/>
      <c r="F39" s="29"/>
      <c r="G39" s="30">
        <f t="shared" si="64"/>
        <v>0</v>
      </c>
      <c r="H39" s="28"/>
      <c r="I39" s="29"/>
      <c r="J39" s="29"/>
      <c r="K39" s="29"/>
      <c r="L39" s="30">
        <f t="shared" si="65"/>
        <v>0</v>
      </c>
      <c r="M39" s="59"/>
      <c r="N39" s="60"/>
      <c r="O39" s="60"/>
      <c r="P39" s="60"/>
      <c r="Q39" s="53">
        <f t="shared" si="66"/>
        <v>0</v>
      </c>
      <c r="R39" s="31">
        <f t="shared" si="67"/>
        <v>0</v>
      </c>
      <c r="S39" s="33">
        <f t="shared" si="68"/>
        <v>0</v>
      </c>
      <c r="T39" s="33">
        <f t="shared" si="63"/>
        <v>0</v>
      </c>
      <c r="U39" s="33">
        <f t="shared" si="63"/>
        <v>0</v>
      </c>
      <c r="V39" s="33">
        <f t="shared" si="63"/>
        <v>0</v>
      </c>
      <c r="W39" s="32">
        <f t="shared" si="12"/>
        <v>0</v>
      </c>
    </row>
    <row r="40" spans="1:23">
      <c r="A40" s="41" t="s">
        <v>25</v>
      </c>
      <c r="B40" s="41">
        <f t="shared" ref="B40" si="69">B41+B42+B43</f>
        <v>4</v>
      </c>
      <c r="C40" s="24">
        <f>C41+C42+C43</f>
        <v>0</v>
      </c>
      <c r="D40" s="25">
        <f t="shared" ref="D40:G40" si="70">D41+D42+D43</f>
        <v>1</v>
      </c>
      <c r="E40" s="25">
        <f t="shared" si="70"/>
        <v>0</v>
      </c>
      <c r="F40" s="25">
        <f t="shared" si="70"/>
        <v>0</v>
      </c>
      <c r="G40" s="26">
        <f t="shared" si="70"/>
        <v>1</v>
      </c>
      <c r="H40" s="24">
        <f>H41+H42+H43</f>
        <v>0</v>
      </c>
      <c r="I40" s="25">
        <f t="shared" ref="I40:L40" si="71">I41+I42+I43</f>
        <v>0</v>
      </c>
      <c r="J40" s="25">
        <f t="shared" si="71"/>
        <v>0</v>
      </c>
      <c r="K40" s="25">
        <f t="shared" si="71"/>
        <v>0</v>
      </c>
      <c r="L40" s="26">
        <f t="shared" si="71"/>
        <v>0</v>
      </c>
      <c r="M40" s="50">
        <f>M41+M42+M43</f>
        <v>0</v>
      </c>
      <c r="N40" s="51">
        <f t="shared" ref="N40:Q40" si="72">N41+N42+N43</f>
        <v>0</v>
      </c>
      <c r="O40" s="51">
        <f t="shared" si="72"/>
        <v>0</v>
      </c>
      <c r="P40" s="51">
        <f t="shared" si="72"/>
        <v>0</v>
      </c>
      <c r="Q40" s="52">
        <f t="shared" si="72"/>
        <v>0</v>
      </c>
      <c r="R40" s="24">
        <f>SUM(R41:R43)</f>
        <v>4</v>
      </c>
      <c r="S40" s="25">
        <f>SUM(S41:S43)</f>
        <v>4</v>
      </c>
      <c r="T40" s="25">
        <f t="shared" ref="T40:V40" si="73">SUM(T41:T43)</f>
        <v>3</v>
      </c>
      <c r="U40" s="25">
        <f t="shared" si="73"/>
        <v>3</v>
      </c>
      <c r="V40" s="25">
        <f t="shared" si="73"/>
        <v>3</v>
      </c>
      <c r="W40" s="26">
        <f t="shared" si="12"/>
        <v>-1</v>
      </c>
    </row>
    <row r="41" spans="1:23">
      <c r="A41" s="44" t="str">
        <f>$A$10</f>
        <v>Turku</v>
      </c>
      <c r="B41" s="27">
        <v>4</v>
      </c>
      <c r="C41" s="28"/>
      <c r="D41" s="29">
        <v>1</v>
      </c>
      <c r="E41" s="29"/>
      <c r="F41" s="29"/>
      <c r="G41" s="30">
        <f>C41+D41+E41+F41</f>
        <v>1</v>
      </c>
      <c r="H41" s="28"/>
      <c r="I41" s="29"/>
      <c r="J41" s="29"/>
      <c r="K41" s="29"/>
      <c r="L41" s="30">
        <f>H41+I41+J41+K41</f>
        <v>0</v>
      </c>
      <c r="M41" s="59"/>
      <c r="N41" s="60"/>
      <c r="O41" s="60"/>
      <c r="P41" s="60"/>
      <c r="Q41" s="53">
        <f>M41+N41+O41+P41</f>
        <v>0</v>
      </c>
      <c r="R41" s="31">
        <f>B41</f>
        <v>4</v>
      </c>
      <c r="S41" s="33">
        <f>R41-C41-H41+M41</f>
        <v>4</v>
      </c>
      <c r="T41" s="33">
        <f t="shared" ref="T41:V43" si="74">S41-D41-I41+N41</f>
        <v>3</v>
      </c>
      <c r="U41" s="33">
        <f t="shared" si="74"/>
        <v>3</v>
      </c>
      <c r="V41" s="33">
        <f t="shared" si="74"/>
        <v>3</v>
      </c>
      <c r="W41" s="32">
        <f t="shared" si="12"/>
        <v>-1</v>
      </c>
    </row>
    <row r="42" spans="1:23">
      <c r="A42" s="44" t="str">
        <f>$A$11</f>
        <v>Paikkakunta 2</v>
      </c>
      <c r="B42" s="27"/>
      <c r="C42" s="28"/>
      <c r="D42" s="29"/>
      <c r="E42" s="29"/>
      <c r="F42" s="29"/>
      <c r="G42" s="30">
        <f t="shared" ref="G42:G43" si="75">C42+D42+E42+F42</f>
        <v>0</v>
      </c>
      <c r="H42" s="28"/>
      <c r="I42" s="29"/>
      <c r="J42" s="29"/>
      <c r="K42" s="29"/>
      <c r="L42" s="30">
        <f t="shared" ref="L42:L43" si="76">H42+I42+J42+K42</f>
        <v>0</v>
      </c>
      <c r="M42" s="59"/>
      <c r="N42" s="60"/>
      <c r="O42" s="60"/>
      <c r="P42" s="60"/>
      <c r="Q42" s="53">
        <f t="shared" ref="Q42:Q43" si="77">M42+N42+O42+P42</f>
        <v>0</v>
      </c>
      <c r="R42" s="31">
        <f t="shared" ref="R42:R43" si="78">B42</f>
        <v>0</v>
      </c>
      <c r="S42" s="33">
        <f t="shared" ref="S42:S43" si="79">R42-C42-H42+M42</f>
        <v>0</v>
      </c>
      <c r="T42" s="33">
        <f t="shared" si="74"/>
        <v>0</v>
      </c>
      <c r="U42" s="33">
        <f t="shared" si="74"/>
        <v>0</v>
      </c>
      <c r="V42" s="33">
        <f t="shared" si="74"/>
        <v>0</v>
      </c>
      <c r="W42" s="32">
        <f t="shared" si="12"/>
        <v>0</v>
      </c>
    </row>
    <row r="43" spans="1:23">
      <c r="A43" s="43" t="str">
        <f>$A$12</f>
        <v>Paikkakunta 3</v>
      </c>
      <c r="B43" s="27"/>
      <c r="C43" s="28"/>
      <c r="D43" s="29"/>
      <c r="E43" s="29"/>
      <c r="F43" s="29"/>
      <c r="G43" s="30">
        <f t="shared" si="75"/>
        <v>0</v>
      </c>
      <c r="H43" s="28"/>
      <c r="I43" s="29"/>
      <c r="J43" s="29"/>
      <c r="K43" s="29"/>
      <c r="L43" s="30">
        <f t="shared" si="76"/>
        <v>0</v>
      </c>
      <c r="M43" s="59"/>
      <c r="N43" s="60"/>
      <c r="O43" s="60"/>
      <c r="P43" s="60"/>
      <c r="Q43" s="53">
        <f t="shared" si="77"/>
        <v>0</v>
      </c>
      <c r="R43" s="31">
        <f t="shared" si="78"/>
        <v>0</v>
      </c>
      <c r="S43" s="33">
        <f t="shared" si="79"/>
        <v>0</v>
      </c>
      <c r="T43" s="33">
        <f t="shared" si="74"/>
        <v>0</v>
      </c>
      <c r="U43" s="33">
        <f t="shared" si="74"/>
        <v>0</v>
      </c>
      <c r="V43" s="33">
        <f t="shared" si="74"/>
        <v>0</v>
      </c>
      <c r="W43" s="32">
        <f t="shared" si="12"/>
        <v>0</v>
      </c>
    </row>
    <row r="44" spans="1:23">
      <c r="A44" s="41" t="s">
        <v>26</v>
      </c>
      <c r="B44" s="41">
        <f t="shared" ref="B44" si="80">B45+B46+B47</f>
        <v>0</v>
      </c>
      <c r="C44" s="24">
        <f>C45+C46+C47</f>
        <v>0</v>
      </c>
      <c r="D44" s="25">
        <f t="shared" ref="D44:G44" si="81">D45+D46+D47</f>
        <v>0</v>
      </c>
      <c r="E44" s="25">
        <f t="shared" si="81"/>
        <v>0</v>
      </c>
      <c r="F44" s="25">
        <f t="shared" si="81"/>
        <v>0</v>
      </c>
      <c r="G44" s="26">
        <f t="shared" si="81"/>
        <v>0</v>
      </c>
      <c r="H44" s="24">
        <f>H45+H46+H47</f>
        <v>0</v>
      </c>
      <c r="I44" s="25">
        <f t="shared" ref="I44:L44" si="82">I45+I46+I47</f>
        <v>0</v>
      </c>
      <c r="J44" s="25">
        <f t="shared" si="82"/>
        <v>0</v>
      </c>
      <c r="K44" s="25">
        <f t="shared" si="82"/>
        <v>0</v>
      </c>
      <c r="L44" s="26">
        <f t="shared" si="82"/>
        <v>0</v>
      </c>
      <c r="M44" s="50">
        <f>M45+M46+M47</f>
        <v>0</v>
      </c>
      <c r="N44" s="51">
        <f t="shared" ref="N44:Q44" si="83">N45+N46+N47</f>
        <v>0</v>
      </c>
      <c r="O44" s="51">
        <f t="shared" si="83"/>
        <v>0</v>
      </c>
      <c r="P44" s="51">
        <f t="shared" si="83"/>
        <v>0</v>
      </c>
      <c r="Q44" s="52">
        <f t="shared" si="83"/>
        <v>0</v>
      </c>
      <c r="R44" s="24">
        <f>SUM(R45:R47)</f>
        <v>0</v>
      </c>
      <c r="S44" s="25">
        <f>SUM(S45:S47)</f>
        <v>0</v>
      </c>
      <c r="T44" s="25">
        <f t="shared" ref="T44:V44" si="84">SUM(T45:T47)</f>
        <v>0</v>
      </c>
      <c r="U44" s="25">
        <f t="shared" si="84"/>
        <v>0</v>
      </c>
      <c r="V44" s="25">
        <f t="shared" si="84"/>
        <v>0</v>
      </c>
      <c r="W44" s="26">
        <f t="shared" si="12"/>
        <v>0</v>
      </c>
    </row>
    <row r="45" spans="1:23">
      <c r="A45" s="44" t="str">
        <f>$A$10</f>
        <v>Turku</v>
      </c>
      <c r="B45" s="27"/>
      <c r="C45" s="28"/>
      <c r="D45" s="29"/>
      <c r="E45" s="29"/>
      <c r="F45" s="29"/>
      <c r="G45" s="30">
        <f>C45+D45+E45+F45</f>
        <v>0</v>
      </c>
      <c r="H45" s="28"/>
      <c r="I45" s="29"/>
      <c r="J45" s="29"/>
      <c r="K45" s="29"/>
      <c r="L45" s="30">
        <f>H45+I45+J45+K45</f>
        <v>0</v>
      </c>
      <c r="M45" s="59"/>
      <c r="N45" s="60"/>
      <c r="O45" s="60"/>
      <c r="P45" s="60"/>
      <c r="Q45" s="53">
        <f>M45+N45+O45+P45</f>
        <v>0</v>
      </c>
      <c r="R45" s="31">
        <f>B45</f>
        <v>0</v>
      </c>
      <c r="S45" s="33">
        <f>R45-C45-H45+M45</f>
        <v>0</v>
      </c>
      <c r="T45" s="33">
        <f t="shared" ref="T45:V47" si="85">S45-D45-I45+N45</f>
        <v>0</v>
      </c>
      <c r="U45" s="33">
        <f t="shared" si="85"/>
        <v>0</v>
      </c>
      <c r="V45" s="33">
        <f t="shared" si="85"/>
        <v>0</v>
      </c>
      <c r="W45" s="32">
        <f t="shared" si="12"/>
        <v>0</v>
      </c>
    </row>
    <row r="46" spans="1:23">
      <c r="A46" s="44" t="str">
        <f>$A$11</f>
        <v>Paikkakunta 2</v>
      </c>
      <c r="B46" s="27"/>
      <c r="C46" s="28"/>
      <c r="D46" s="29"/>
      <c r="E46" s="29"/>
      <c r="F46" s="29"/>
      <c r="G46" s="30">
        <f t="shared" ref="G46:G47" si="86">C46+D46+E46+F46</f>
        <v>0</v>
      </c>
      <c r="H46" s="28"/>
      <c r="I46" s="29"/>
      <c r="J46" s="29"/>
      <c r="K46" s="29"/>
      <c r="L46" s="30">
        <f t="shared" ref="L46:L47" si="87">H46+I46+J46+K46</f>
        <v>0</v>
      </c>
      <c r="M46" s="59"/>
      <c r="N46" s="60"/>
      <c r="O46" s="60"/>
      <c r="P46" s="60"/>
      <c r="Q46" s="53">
        <f t="shared" ref="Q46:Q47" si="88">M46+N46+O46+P46</f>
        <v>0</v>
      </c>
      <c r="R46" s="31">
        <f t="shared" ref="R46:R47" si="89">B46</f>
        <v>0</v>
      </c>
      <c r="S46" s="33">
        <f t="shared" ref="S46:S47" si="90">R46-C46-H46+M46</f>
        <v>0</v>
      </c>
      <c r="T46" s="33">
        <f t="shared" si="85"/>
        <v>0</v>
      </c>
      <c r="U46" s="33">
        <f t="shared" si="85"/>
        <v>0</v>
      </c>
      <c r="V46" s="33">
        <f t="shared" si="85"/>
        <v>0</v>
      </c>
      <c r="W46" s="32">
        <f t="shared" si="12"/>
        <v>0</v>
      </c>
    </row>
    <row r="47" spans="1:23">
      <c r="A47" s="43" t="str">
        <f>$A$12</f>
        <v>Paikkakunta 3</v>
      </c>
      <c r="B47" s="27"/>
      <c r="C47" s="28"/>
      <c r="D47" s="29"/>
      <c r="E47" s="29"/>
      <c r="F47" s="29"/>
      <c r="G47" s="30">
        <f t="shared" si="86"/>
        <v>0</v>
      </c>
      <c r="H47" s="28"/>
      <c r="I47" s="29"/>
      <c r="J47" s="29"/>
      <c r="K47" s="29"/>
      <c r="L47" s="30">
        <f t="shared" si="87"/>
        <v>0</v>
      </c>
      <c r="M47" s="59"/>
      <c r="N47" s="60"/>
      <c r="O47" s="60"/>
      <c r="P47" s="60"/>
      <c r="Q47" s="53">
        <f t="shared" si="88"/>
        <v>0</v>
      </c>
      <c r="R47" s="31">
        <f t="shared" si="89"/>
        <v>0</v>
      </c>
      <c r="S47" s="33">
        <f t="shared" si="90"/>
        <v>0</v>
      </c>
      <c r="T47" s="33">
        <f t="shared" si="85"/>
        <v>0</v>
      </c>
      <c r="U47" s="33">
        <f t="shared" si="85"/>
        <v>0</v>
      </c>
      <c r="V47" s="33">
        <f t="shared" si="85"/>
        <v>0</v>
      </c>
      <c r="W47" s="32">
        <f t="shared" si="12"/>
        <v>0</v>
      </c>
    </row>
    <row r="48" spans="1:23">
      <c r="A48" s="45" t="s">
        <v>27</v>
      </c>
      <c r="B48" s="41">
        <f t="shared" ref="B48" si="91">B49+B50+B51</f>
        <v>0.5</v>
      </c>
      <c r="C48" s="24">
        <f>C49+C50+C51</f>
        <v>0</v>
      </c>
      <c r="D48" s="25">
        <f t="shared" ref="D48:G48" si="92">D49+D50+D51</f>
        <v>0</v>
      </c>
      <c r="E48" s="25">
        <f t="shared" si="92"/>
        <v>0</v>
      </c>
      <c r="F48" s="25">
        <f t="shared" si="92"/>
        <v>0</v>
      </c>
      <c r="G48" s="26">
        <f t="shared" si="92"/>
        <v>0</v>
      </c>
      <c r="H48" s="24">
        <f>H49+H50+H51</f>
        <v>0</v>
      </c>
      <c r="I48" s="25">
        <f t="shared" ref="I48:L48" si="93">I49+I50+I51</f>
        <v>0</v>
      </c>
      <c r="J48" s="25">
        <f t="shared" si="93"/>
        <v>0</v>
      </c>
      <c r="K48" s="25">
        <f t="shared" si="93"/>
        <v>0</v>
      </c>
      <c r="L48" s="26">
        <f t="shared" si="93"/>
        <v>0</v>
      </c>
      <c r="M48" s="50">
        <f>M49+M50+M51</f>
        <v>0</v>
      </c>
      <c r="N48" s="51">
        <f t="shared" ref="N48:Q48" si="94">N49+N50+N51</f>
        <v>0</v>
      </c>
      <c r="O48" s="51">
        <f t="shared" si="94"/>
        <v>0</v>
      </c>
      <c r="P48" s="51">
        <f t="shared" si="94"/>
        <v>0</v>
      </c>
      <c r="Q48" s="52">
        <f t="shared" si="94"/>
        <v>0</v>
      </c>
      <c r="R48" s="24">
        <f>SUM(R49:R51)</f>
        <v>0.5</v>
      </c>
      <c r="S48" s="25">
        <f>SUM(S49:S51)</f>
        <v>0.5</v>
      </c>
      <c r="T48" s="25">
        <f t="shared" ref="T48:V48" si="95">SUM(T49:T51)</f>
        <v>0.5</v>
      </c>
      <c r="U48" s="25">
        <f t="shared" si="95"/>
        <v>0.5</v>
      </c>
      <c r="V48" s="25">
        <f t="shared" si="95"/>
        <v>0.5</v>
      </c>
      <c r="W48" s="26">
        <f t="shared" si="12"/>
        <v>0</v>
      </c>
    </row>
    <row r="49" spans="1:23">
      <c r="A49" s="44" t="str">
        <f>$A$10</f>
        <v>Turku</v>
      </c>
      <c r="B49" s="27">
        <v>0.5</v>
      </c>
      <c r="C49" s="28"/>
      <c r="D49" s="29"/>
      <c r="E49" s="29"/>
      <c r="F49" s="29"/>
      <c r="G49" s="30">
        <f>C49+D49+E49+F49</f>
        <v>0</v>
      </c>
      <c r="H49" s="28"/>
      <c r="I49" s="29"/>
      <c r="J49" s="29"/>
      <c r="K49" s="29"/>
      <c r="L49" s="30">
        <f>H49+I49+J49+K49</f>
        <v>0</v>
      </c>
      <c r="M49" s="59"/>
      <c r="N49" s="60"/>
      <c r="O49" s="60"/>
      <c r="P49" s="60"/>
      <c r="Q49" s="53">
        <f>M49+N49+O49+P49</f>
        <v>0</v>
      </c>
      <c r="R49" s="31">
        <f>B49</f>
        <v>0.5</v>
      </c>
      <c r="S49" s="33">
        <f>R49-C49-H49+M49</f>
        <v>0.5</v>
      </c>
      <c r="T49" s="33">
        <f t="shared" ref="T49:V51" si="96">S49-D49-I49+N49</f>
        <v>0.5</v>
      </c>
      <c r="U49" s="33">
        <f t="shared" si="96"/>
        <v>0.5</v>
      </c>
      <c r="V49" s="33">
        <f t="shared" si="96"/>
        <v>0.5</v>
      </c>
      <c r="W49" s="32">
        <f t="shared" si="12"/>
        <v>0</v>
      </c>
    </row>
    <row r="50" spans="1:23">
      <c r="A50" s="44" t="str">
        <f>$A$11</f>
        <v>Paikkakunta 2</v>
      </c>
      <c r="B50" s="27"/>
      <c r="C50" s="28"/>
      <c r="D50" s="29"/>
      <c r="E50" s="29"/>
      <c r="F50" s="29"/>
      <c r="G50" s="30">
        <f t="shared" ref="G50:G51" si="97">C50+D50+E50+F50</f>
        <v>0</v>
      </c>
      <c r="H50" s="28"/>
      <c r="I50" s="29"/>
      <c r="J50" s="29"/>
      <c r="K50" s="29"/>
      <c r="L50" s="30">
        <f t="shared" ref="L50:L51" si="98">H50+I50+J50+K50</f>
        <v>0</v>
      </c>
      <c r="M50" s="59"/>
      <c r="N50" s="60"/>
      <c r="O50" s="60"/>
      <c r="P50" s="60"/>
      <c r="Q50" s="53">
        <f t="shared" ref="Q50:Q51" si="99">M50+N50+O50+P50</f>
        <v>0</v>
      </c>
      <c r="R50" s="31">
        <f t="shared" ref="R50:R51" si="100">B50</f>
        <v>0</v>
      </c>
      <c r="S50" s="33">
        <f t="shared" ref="S50:S51" si="101">R50-C50-H50+M50</f>
        <v>0</v>
      </c>
      <c r="T50" s="33">
        <f t="shared" si="96"/>
        <v>0</v>
      </c>
      <c r="U50" s="33">
        <f t="shared" si="96"/>
        <v>0</v>
      </c>
      <c r="V50" s="33">
        <f t="shared" si="96"/>
        <v>0</v>
      </c>
      <c r="W50" s="32">
        <f t="shared" si="12"/>
        <v>0</v>
      </c>
    </row>
    <row r="51" spans="1:23">
      <c r="A51" s="43" t="str">
        <f>$A$12</f>
        <v>Paikkakunta 3</v>
      </c>
      <c r="B51" s="27"/>
      <c r="C51" s="28"/>
      <c r="D51" s="29"/>
      <c r="E51" s="29"/>
      <c r="F51" s="29"/>
      <c r="G51" s="30">
        <f t="shared" si="97"/>
        <v>0</v>
      </c>
      <c r="H51" s="28"/>
      <c r="I51" s="29"/>
      <c r="J51" s="29"/>
      <c r="K51" s="29"/>
      <c r="L51" s="30">
        <f t="shared" si="98"/>
        <v>0</v>
      </c>
      <c r="M51" s="59"/>
      <c r="N51" s="60"/>
      <c r="O51" s="60"/>
      <c r="P51" s="60"/>
      <c r="Q51" s="53">
        <f t="shared" si="99"/>
        <v>0</v>
      </c>
      <c r="R51" s="31">
        <f t="shared" si="100"/>
        <v>0</v>
      </c>
      <c r="S51" s="33">
        <f t="shared" si="101"/>
        <v>0</v>
      </c>
      <c r="T51" s="33">
        <f t="shared" si="96"/>
        <v>0</v>
      </c>
      <c r="U51" s="33">
        <f t="shared" si="96"/>
        <v>0</v>
      </c>
      <c r="V51" s="33">
        <f t="shared" si="96"/>
        <v>0</v>
      </c>
      <c r="W51" s="32">
        <f t="shared" si="12"/>
        <v>0</v>
      </c>
    </row>
    <row r="52" spans="1:23">
      <c r="A52" s="41" t="s">
        <v>17</v>
      </c>
      <c r="B52" s="41">
        <f t="shared" ref="B52" si="102">B53+B54+B55</f>
        <v>18.5</v>
      </c>
      <c r="C52" s="24">
        <f>C53+C54+C55</f>
        <v>0.4</v>
      </c>
      <c r="D52" s="25">
        <f t="shared" ref="D52:G52" si="103">D53+D54+D55</f>
        <v>2.6</v>
      </c>
      <c r="E52" s="25">
        <f t="shared" si="103"/>
        <v>1</v>
      </c>
      <c r="F52" s="25">
        <f t="shared" si="103"/>
        <v>2.6</v>
      </c>
      <c r="G52" s="26">
        <f t="shared" si="103"/>
        <v>6.6</v>
      </c>
      <c r="H52" s="24">
        <f>H53+H54+H55</f>
        <v>0</v>
      </c>
      <c r="I52" s="25">
        <f t="shared" ref="I52:L52" si="104">I53+I54+I55</f>
        <v>0</v>
      </c>
      <c r="J52" s="25">
        <f t="shared" si="104"/>
        <v>0</v>
      </c>
      <c r="K52" s="25">
        <f t="shared" si="104"/>
        <v>0</v>
      </c>
      <c r="L52" s="26">
        <f t="shared" si="104"/>
        <v>0</v>
      </c>
      <c r="M52" s="50">
        <f>M53+M54+M55</f>
        <v>0</v>
      </c>
      <c r="N52" s="51">
        <f t="shared" ref="N52:Q52" si="105">N53+N54+N55</f>
        <v>0</v>
      </c>
      <c r="O52" s="51">
        <f t="shared" si="105"/>
        <v>0</v>
      </c>
      <c r="P52" s="51">
        <f t="shared" si="105"/>
        <v>0</v>
      </c>
      <c r="Q52" s="52">
        <f t="shared" si="105"/>
        <v>0</v>
      </c>
      <c r="R52" s="24">
        <f>SUM(R53:R55)</f>
        <v>18.5</v>
      </c>
      <c r="S52" s="25">
        <f>SUM(S53:S55)</f>
        <v>18.100000000000001</v>
      </c>
      <c r="T52" s="25">
        <f t="shared" ref="T52:V52" si="106">SUM(T53:T55)</f>
        <v>15.500000000000002</v>
      </c>
      <c r="U52" s="25">
        <f t="shared" si="106"/>
        <v>14.500000000000002</v>
      </c>
      <c r="V52" s="25">
        <f t="shared" si="106"/>
        <v>11.900000000000002</v>
      </c>
      <c r="W52" s="26">
        <f t="shared" si="12"/>
        <v>-6.5999999999999979</v>
      </c>
    </row>
    <row r="53" spans="1:23">
      <c r="A53" s="44" t="str">
        <f>$A$10</f>
        <v>Turku</v>
      </c>
      <c r="B53" s="39">
        <f>B17+B21+B25+B29+B33+B37+B41+B45+B49</f>
        <v>18.5</v>
      </c>
      <c r="C53" s="31">
        <f>C17+C21+C25+C29+C33+C37+C41+C45+C49</f>
        <v>0.4</v>
      </c>
      <c r="D53" s="33">
        <f t="shared" ref="C53:F55" si="107">D17+D21+D25+D29+D33+D37+D41+D45+D49</f>
        <v>2.6</v>
      </c>
      <c r="E53" s="33">
        <f t="shared" si="107"/>
        <v>1</v>
      </c>
      <c r="F53" s="33">
        <f t="shared" si="107"/>
        <v>2.6</v>
      </c>
      <c r="G53" s="30">
        <f>C53+D53+E53+F53</f>
        <v>6.6</v>
      </c>
      <c r="H53" s="31">
        <f t="shared" ref="H53:K55" si="108">H17+H21+H25+H29+H33+H37+H41+H45+H49</f>
        <v>0</v>
      </c>
      <c r="I53" s="33">
        <f t="shared" si="108"/>
        <v>0</v>
      </c>
      <c r="J53" s="33">
        <f t="shared" si="108"/>
        <v>0</v>
      </c>
      <c r="K53" s="33">
        <f t="shared" si="108"/>
        <v>0</v>
      </c>
      <c r="L53" s="30">
        <f>H53+I53+J53+K53</f>
        <v>0</v>
      </c>
      <c r="M53" s="54">
        <f t="shared" ref="M53:P55" si="109">M17+M21+M25+M29+M33+M37+M41+M45+M49</f>
        <v>0</v>
      </c>
      <c r="N53" s="55">
        <f t="shared" si="109"/>
        <v>0</v>
      </c>
      <c r="O53" s="55">
        <f t="shared" si="109"/>
        <v>0</v>
      </c>
      <c r="P53" s="55">
        <f t="shared" si="109"/>
        <v>0</v>
      </c>
      <c r="Q53" s="53">
        <f>M53+N53+O53+P53</f>
        <v>0</v>
      </c>
      <c r="R53" s="31">
        <f>B53</f>
        <v>18.5</v>
      </c>
      <c r="S53" s="33">
        <f>R53-C53-H53+M53</f>
        <v>18.100000000000001</v>
      </c>
      <c r="T53" s="33">
        <f t="shared" ref="T53:V55" si="110">S53-D53-I53+N53</f>
        <v>15.500000000000002</v>
      </c>
      <c r="U53" s="33">
        <f t="shared" si="110"/>
        <v>14.500000000000002</v>
      </c>
      <c r="V53" s="33">
        <f t="shared" si="110"/>
        <v>11.900000000000002</v>
      </c>
      <c r="W53" s="32">
        <f t="shared" si="12"/>
        <v>-6.5999999999999979</v>
      </c>
    </row>
    <row r="54" spans="1:23">
      <c r="A54" s="44" t="str">
        <f>$A$11</f>
        <v>Paikkakunta 2</v>
      </c>
      <c r="B54" s="39">
        <f>B18+B22+B26+B30+B34+B38+B42+B46+B50</f>
        <v>0</v>
      </c>
      <c r="C54" s="31">
        <f>C18+C22+C26+C30+C34+C38+C42+C46+C50</f>
        <v>0</v>
      </c>
      <c r="D54" s="33">
        <f t="shared" si="107"/>
        <v>0</v>
      </c>
      <c r="E54" s="33">
        <f t="shared" si="107"/>
        <v>0</v>
      </c>
      <c r="F54" s="33">
        <f t="shared" si="107"/>
        <v>0</v>
      </c>
      <c r="G54" s="30">
        <f t="shared" ref="G54:G55" si="111">C54+D54+E54+F54</f>
        <v>0</v>
      </c>
      <c r="H54" s="31">
        <f t="shared" si="108"/>
        <v>0</v>
      </c>
      <c r="I54" s="33">
        <f t="shared" si="108"/>
        <v>0</v>
      </c>
      <c r="J54" s="33">
        <f t="shared" si="108"/>
        <v>0</v>
      </c>
      <c r="K54" s="33">
        <f t="shared" si="108"/>
        <v>0</v>
      </c>
      <c r="L54" s="30">
        <f t="shared" ref="L54:L55" si="112">H54+I54+J54+K54</f>
        <v>0</v>
      </c>
      <c r="M54" s="54">
        <f t="shared" si="109"/>
        <v>0</v>
      </c>
      <c r="N54" s="55">
        <f t="shared" si="109"/>
        <v>0</v>
      </c>
      <c r="O54" s="55">
        <f t="shared" si="109"/>
        <v>0</v>
      </c>
      <c r="P54" s="55">
        <f t="shared" si="109"/>
        <v>0</v>
      </c>
      <c r="Q54" s="53">
        <f t="shared" ref="Q54:Q55" si="113">M54+N54+O54+P54</f>
        <v>0</v>
      </c>
      <c r="R54" s="31">
        <f t="shared" ref="R54:R55" si="114">B54</f>
        <v>0</v>
      </c>
      <c r="S54" s="33">
        <f t="shared" ref="S54:S55" si="115">R54-C54-H54+M54</f>
        <v>0</v>
      </c>
      <c r="T54" s="33">
        <f t="shared" si="110"/>
        <v>0</v>
      </c>
      <c r="U54" s="33">
        <f t="shared" si="110"/>
        <v>0</v>
      </c>
      <c r="V54" s="33">
        <f t="shared" si="110"/>
        <v>0</v>
      </c>
      <c r="W54" s="32">
        <f t="shared" si="12"/>
        <v>0</v>
      </c>
    </row>
    <row r="55" spans="1:23" ht="15.75" thickBot="1">
      <c r="A55" s="46" t="str">
        <f>$A$12</f>
        <v>Paikkakunta 3</v>
      </c>
      <c r="B55" s="40">
        <f t="shared" ref="B55" si="116">B19+B23+B27+B31+B35+B39+B43+B47+B51</f>
        <v>0</v>
      </c>
      <c r="C55" s="35">
        <f t="shared" si="107"/>
        <v>0</v>
      </c>
      <c r="D55" s="36">
        <f t="shared" si="107"/>
        <v>0</v>
      </c>
      <c r="E55" s="36">
        <f t="shared" si="107"/>
        <v>0</v>
      </c>
      <c r="F55" s="36">
        <f t="shared" si="107"/>
        <v>0</v>
      </c>
      <c r="G55" s="34">
        <f t="shared" si="111"/>
        <v>0</v>
      </c>
      <c r="H55" s="35">
        <f t="shared" si="108"/>
        <v>0</v>
      </c>
      <c r="I55" s="36">
        <f t="shared" si="108"/>
        <v>0</v>
      </c>
      <c r="J55" s="36">
        <f t="shared" si="108"/>
        <v>0</v>
      </c>
      <c r="K55" s="36">
        <f t="shared" si="108"/>
        <v>0</v>
      </c>
      <c r="L55" s="34">
        <f t="shared" si="112"/>
        <v>0</v>
      </c>
      <c r="M55" s="56">
        <f t="shared" si="109"/>
        <v>0</v>
      </c>
      <c r="N55" s="57">
        <f t="shared" si="109"/>
        <v>0</v>
      </c>
      <c r="O55" s="57">
        <f t="shared" si="109"/>
        <v>0</v>
      </c>
      <c r="P55" s="57">
        <f t="shared" si="109"/>
        <v>0</v>
      </c>
      <c r="Q55" s="58">
        <f t="shared" si="113"/>
        <v>0</v>
      </c>
      <c r="R55" s="35">
        <f t="shared" si="114"/>
        <v>0</v>
      </c>
      <c r="S55" s="36">
        <f t="shared" si="115"/>
        <v>0</v>
      </c>
      <c r="T55" s="36">
        <f t="shared" si="110"/>
        <v>0</v>
      </c>
      <c r="U55" s="36">
        <f t="shared" si="110"/>
        <v>0</v>
      </c>
      <c r="V55" s="36">
        <f t="shared" si="110"/>
        <v>0</v>
      </c>
      <c r="W55" s="37">
        <f t="shared" si="12"/>
        <v>0</v>
      </c>
    </row>
    <row r="56" spans="1:23">
      <c r="A56" s="12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</row>
  </sheetData>
  <mergeCells count="6">
    <mergeCell ref="R14:W14"/>
    <mergeCell ref="A3:F3"/>
    <mergeCell ref="M13:Q13"/>
    <mergeCell ref="C14:G14"/>
    <mergeCell ref="H14:L14"/>
    <mergeCell ref="M14:Q14"/>
  </mergeCells>
  <pageMargins left="0.70866141732283472" right="0.70866141732283472" top="0.74803149606299213" bottom="0.74803149606299213" header="0.31496062992125984" footer="0.31496062992125984"/>
  <pageSetup paperSize="9" scale="57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56"/>
  <sheetViews>
    <sheetView zoomScaleNormal="100" workbookViewId="0"/>
  </sheetViews>
  <sheetFormatPr defaultRowHeight="15"/>
  <cols>
    <col min="1" max="1" width="37" style="4" customWidth="1"/>
    <col min="2" max="12" width="8.7109375" style="4" customWidth="1"/>
    <col min="13" max="17" width="3.7109375" style="4" customWidth="1"/>
    <col min="18" max="23" width="8.7109375" style="4" customWidth="1"/>
  </cols>
  <sheetData>
    <row r="1" spans="1:23" ht="15.75">
      <c r="A1" s="1" t="s">
        <v>30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3">
      <c r="A2" s="3">
        <v>41696</v>
      </c>
    </row>
    <row r="3" spans="1:23">
      <c r="A3" s="80" t="s">
        <v>31</v>
      </c>
      <c r="B3" s="80"/>
      <c r="C3" s="80"/>
      <c r="D3" s="80"/>
      <c r="E3" s="80"/>
      <c r="F3" s="80"/>
      <c r="G3" s="5"/>
      <c r="H3" s="38"/>
      <c r="I3" s="4" t="str">
        <f>"- väriset kohdat täytetään"</f>
        <v>- väriset kohdat täytetään</v>
      </c>
    </row>
    <row r="4" spans="1:23" ht="22.5">
      <c r="A4" s="6"/>
      <c r="B4" s="7" t="s">
        <v>1</v>
      </c>
      <c r="C4" s="7" t="s">
        <v>2</v>
      </c>
      <c r="D4" s="7" t="s">
        <v>3</v>
      </c>
      <c r="E4" s="7" t="s">
        <v>4</v>
      </c>
      <c r="F4" s="7" t="s">
        <v>5</v>
      </c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</row>
    <row r="5" spans="1:23">
      <c r="A5" s="6" t="s">
        <v>6</v>
      </c>
      <c r="B5" s="9">
        <v>23</v>
      </c>
      <c r="C5" s="10">
        <v>23</v>
      </c>
      <c r="D5" s="9">
        <v>22</v>
      </c>
      <c r="E5" s="9"/>
      <c r="F5" s="9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</row>
    <row r="6" spans="1:23">
      <c r="A6" s="6" t="s">
        <v>7</v>
      </c>
      <c r="B6" s="11">
        <f>R52</f>
        <v>26.400000000000006</v>
      </c>
      <c r="C6" s="11">
        <f t="shared" ref="C6:F6" si="0">S52</f>
        <v>24.200000000000006</v>
      </c>
      <c r="D6" s="11">
        <f t="shared" si="0"/>
        <v>21.610000000000007</v>
      </c>
      <c r="E6" s="11">
        <f t="shared" si="0"/>
        <v>19.360000000000007</v>
      </c>
      <c r="F6" s="11">
        <f t="shared" si="0"/>
        <v>19.200000000000006</v>
      </c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</row>
    <row r="7" spans="1:23">
      <c r="A7" s="6" t="s">
        <v>8</v>
      </c>
      <c r="B7" s="11">
        <f>B6-B5</f>
        <v>3.4000000000000057</v>
      </c>
      <c r="C7" s="11">
        <f t="shared" ref="C7:F7" si="1">C6-C5</f>
        <v>1.2000000000000064</v>
      </c>
      <c r="D7" s="11">
        <f t="shared" si="1"/>
        <v>-0.38999999999999346</v>
      </c>
      <c r="E7" s="11">
        <f t="shared" si="1"/>
        <v>19.360000000000007</v>
      </c>
      <c r="F7" s="11">
        <f t="shared" si="1"/>
        <v>19.200000000000006</v>
      </c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</row>
    <row r="8" spans="1:23">
      <c r="A8" s="12"/>
      <c r="B8" s="13"/>
      <c r="C8" s="14"/>
      <c r="D8" s="13"/>
      <c r="E8" s="13"/>
      <c r="F8" s="13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</row>
    <row r="9" spans="1:23">
      <c r="A9" s="15" t="s">
        <v>9</v>
      </c>
      <c r="B9" s="13"/>
      <c r="C9" s="14"/>
      <c r="D9" s="13"/>
      <c r="E9" s="13"/>
      <c r="F9" s="13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</row>
    <row r="10" spans="1:23">
      <c r="A10" s="16" t="s">
        <v>41</v>
      </c>
      <c r="B10" s="13"/>
      <c r="C10" s="14"/>
      <c r="D10" s="13"/>
      <c r="E10" s="13"/>
      <c r="F10" s="13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</row>
    <row r="11" spans="1:23">
      <c r="A11" s="16" t="s">
        <v>42</v>
      </c>
      <c r="B11" s="13"/>
      <c r="C11" s="14"/>
      <c r="D11" s="13"/>
      <c r="E11" s="13"/>
      <c r="F11" s="13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</row>
    <row r="12" spans="1:23" ht="15.75" thickBot="1">
      <c r="A12" s="17" t="s">
        <v>43</v>
      </c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</row>
    <row r="13" spans="1:23" ht="15.75" thickBot="1">
      <c r="A13" s="12"/>
      <c r="B13" s="18"/>
      <c r="C13" s="18"/>
      <c r="D13" s="18"/>
      <c r="E13" s="18"/>
      <c r="F13" s="18"/>
      <c r="G13" s="8"/>
      <c r="H13" s="8"/>
      <c r="I13" s="8"/>
      <c r="J13" s="8"/>
      <c r="K13" s="8"/>
      <c r="L13" s="8"/>
      <c r="M13" s="89" t="s">
        <v>29</v>
      </c>
      <c r="N13" s="90"/>
      <c r="O13" s="90"/>
      <c r="P13" s="90"/>
      <c r="Q13" s="91"/>
      <c r="R13" s="8"/>
      <c r="S13" s="8"/>
      <c r="T13" s="8"/>
      <c r="U13" s="8"/>
      <c r="V13" s="8"/>
      <c r="W13" s="8"/>
    </row>
    <row r="14" spans="1:23" ht="47.25" customHeight="1">
      <c r="A14" s="42"/>
      <c r="B14" s="19" t="s">
        <v>12</v>
      </c>
      <c r="C14" s="81" t="s">
        <v>13</v>
      </c>
      <c r="D14" s="82"/>
      <c r="E14" s="82"/>
      <c r="F14" s="82"/>
      <c r="G14" s="83"/>
      <c r="H14" s="81" t="s">
        <v>14</v>
      </c>
      <c r="I14" s="84"/>
      <c r="J14" s="84"/>
      <c r="K14" s="84"/>
      <c r="L14" s="85"/>
      <c r="M14" s="86" t="s">
        <v>15</v>
      </c>
      <c r="N14" s="87"/>
      <c r="O14" s="87"/>
      <c r="P14" s="87"/>
      <c r="Q14" s="88"/>
      <c r="R14" s="81" t="s">
        <v>16</v>
      </c>
      <c r="S14" s="84"/>
      <c r="T14" s="84"/>
      <c r="U14" s="84"/>
      <c r="V14" s="84"/>
      <c r="W14" s="85"/>
    </row>
    <row r="15" spans="1:23" ht="33.75">
      <c r="A15" s="23"/>
      <c r="B15" s="20">
        <v>2013</v>
      </c>
      <c r="C15" s="21">
        <v>2014</v>
      </c>
      <c r="D15" s="7">
        <v>2015</v>
      </c>
      <c r="E15" s="7">
        <v>2016</v>
      </c>
      <c r="F15" s="7">
        <v>2017</v>
      </c>
      <c r="G15" s="22" t="s">
        <v>17</v>
      </c>
      <c r="H15" s="21">
        <v>2014</v>
      </c>
      <c r="I15" s="7">
        <v>2015</v>
      </c>
      <c r="J15" s="7">
        <v>2016</v>
      </c>
      <c r="K15" s="7">
        <v>2017</v>
      </c>
      <c r="L15" s="22" t="s">
        <v>17</v>
      </c>
      <c r="M15" s="47">
        <v>2014</v>
      </c>
      <c r="N15" s="48">
        <v>2015</v>
      </c>
      <c r="O15" s="48">
        <v>2016</v>
      </c>
      <c r="P15" s="48">
        <v>2017</v>
      </c>
      <c r="Q15" s="49" t="s">
        <v>17</v>
      </c>
      <c r="R15" s="21" t="s">
        <v>1</v>
      </c>
      <c r="S15" s="7">
        <v>2014</v>
      </c>
      <c r="T15" s="7">
        <v>2015</v>
      </c>
      <c r="U15" s="7">
        <v>2016</v>
      </c>
      <c r="V15" s="7">
        <v>2017</v>
      </c>
      <c r="W15" s="22" t="s">
        <v>18</v>
      </c>
    </row>
    <row r="16" spans="1:23">
      <c r="A16" s="41" t="s">
        <v>19</v>
      </c>
      <c r="B16" s="41">
        <f t="shared" ref="B16" si="2">B17+B18+B19</f>
        <v>1</v>
      </c>
      <c r="C16" s="24">
        <f>C17+C18+C19</f>
        <v>0</v>
      </c>
      <c r="D16" s="25">
        <f t="shared" ref="D16:G16" si="3">D17+D18+D19</f>
        <v>1</v>
      </c>
      <c r="E16" s="25">
        <f t="shared" si="3"/>
        <v>0</v>
      </c>
      <c r="F16" s="25">
        <f t="shared" si="3"/>
        <v>0</v>
      </c>
      <c r="G16" s="26">
        <f t="shared" si="3"/>
        <v>1</v>
      </c>
      <c r="H16" s="24">
        <f>H17+H18+H19</f>
        <v>0</v>
      </c>
      <c r="I16" s="25">
        <f t="shared" ref="I16:L16" si="4">I17+I18+I19</f>
        <v>0</v>
      </c>
      <c r="J16" s="25">
        <f t="shared" si="4"/>
        <v>0</v>
      </c>
      <c r="K16" s="25">
        <f t="shared" si="4"/>
        <v>0</v>
      </c>
      <c r="L16" s="26">
        <f t="shared" si="4"/>
        <v>0</v>
      </c>
      <c r="M16" s="50">
        <f>M17+M18+M19</f>
        <v>0</v>
      </c>
      <c r="N16" s="51">
        <f t="shared" ref="N16:Q16" si="5">N17+N18+N19</f>
        <v>0</v>
      </c>
      <c r="O16" s="51">
        <f t="shared" si="5"/>
        <v>0</v>
      </c>
      <c r="P16" s="51">
        <f t="shared" si="5"/>
        <v>0</v>
      </c>
      <c r="Q16" s="52">
        <f t="shared" si="5"/>
        <v>0</v>
      </c>
      <c r="R16" s="24">
        <f>SUM(R17:R19)</f>
        <v>1</v>
      </c>
      <c r="S16" s="25">
        <f>SUM(S17:S19)</f>
        <v>1</v>
      </c>
      <c r="T16" s="25">
        <f t="shared" ref="T16:V16" si="6">SUM(T17:T19)</f>
        <v>0</v>
      </c>
      <c r="U16" s="25">
        <f t="shared" si="6"/>
        <v>0</v>
      </c>
      <c r="V16" s="25">
        <f t="shared" si="6"/>
        <v>0</v>
      </c>
      <c r="W16" s="26">
        <f>V16-R16</f>
        <v>-1</v>
      </c>
    </row>
    <row r="17" spans="1:23">
      <c r="A17" s="43" t="str">
        <f>$A$10</f>
        <v>Vaasa</v>
      </c>
      <c r="B17" s="27">
        <v>1</v>
      </c>
      <c r="C17" s="28"/>
      <c r="D17" s="29">
        <v>1</v>
      </c>
      <c r="E17" s="29"/>
      <c r="F17" s="29"/>
      <c r="G17" s="30">
        <f>C17+D17+E17+F17</f>
        <v>1</v>
      </c>
      <c r="H17" s="28"/>
      <c r="I17" s="29"/>
      <c r="J17" s="29"/>
      <c r="K17" s="29"/>
      <c r="L17" s="30">
        <f>H17+I17+J17+K17</f>
        <v>0</v>
      </c>
      <c r="M17" s="59"/>
      <c r="N17" s="60"/>
      <c r="O17" s="60"/>
      <c r="P17" s="60"/>
      <c r="Q17" s="53">
        <f>M17+N17+O17+P17</f>
        <v>0</v>
      </c>
      <c r="R17" s="31">
        <f>B17</f>
        <v>1</v>
      </c>
      <c r="S17" s="6">
        <f>R17-C17-H17+M17</f>
        <v>1</v>
      </c>
      <c r="T17" s="6">
        <f t="shared" ref="T17:V19" si="7">S17-D17-I17+N17</f>
        <v>0</v>
      </c>
      <c r="U17" s="6">
        <f t="shared" si="7"/>
        <v>0</v>
      </c>
      <c r="V17" s="6">
        <f t="shared" si="7"/>
        <v>0</v>
      </c>
      <c r="W17" s="32">
        <f>V17-R17</f>
        <v>-1</v>
      </c>
    </row>
    <row r="18" spans="1:23">
      <c r="A18" s="43" t="str">
        <f>$A$11</f>
        <v>Tampere</v>
      </c>
      <c r="B18" s="27"/>
      <c r="C18" s="28"/>
      <c r="D18" s="29"/>
      <c r="E18" s="29"/>
      <c r="F18" s="29"/>
      <c r="G18" s="30">
        <f>C18+D18+E18+F18</f>
        <v>0</v>
      </c>
      <c r="H18" s="28"/>
      <c r="I18" s="29"/>
      <c r="J18" s="29"/>
      <c r="K18" s="29"/>
      <c r="L18" s="30">
        <f t="shared" ref="L18:L19" si="8">H18+I18+J18+K18</f>
        <v>0</v>
      </c>
      <c r="M18" s="59"/>
      <c r="N18" s="60"/>
      <c r="O18" s="60"/>
      <c r="P18" s="60"/>
      <c r="Q18" s="53">
        <f t="shared" ref="Q18:Q19" si="9">M18+N18+O18+P18</f>
        <v>0</v>
      </c>
      <c r="R18" s="31">
        <f t="shared" ref="R18:R19" si="10">B18</f>
        <v>0</v>
      </c>
      <c r="S18" s="6">
        <f t="shared" ref="S18:S19" si="11">R18-C18-H18+M18</f>
        <v>0</v>
      </c>
      <c r="T18" s="6">
        <f t="shared" si="7"/>
        <v>0</v>
      </c>
      <c r="U18" s="6">
        <f t="shared" si="7"/>
        <v>0</v>
      </c>
      <c r="V18" s="6">
        <f t="shared" si="7"/>
        <v>0</v>
      </c>
      <c r="W18" s="32">
        <f t="shared" ref="W18:W55" si="12">V18-R18</f>
        <v>0</v>
      </c>
    </row>
    <row r="19" spans="1:23">
      <c r="A19" s="43" t="str">
        <f>$A$12</f>
        <v>Jyväskylä</v>
      </c>
      <c r="B19" s="27"/>
      <c r="C19" s="28"/>
      <c r="D19" s="29"/>
      <c r="E19" s="29"/>
      <c r="F19" s="29"/>
      <c r="G19" s="30">
        <f t="shared" ref="G19" si="13">C19+D19+E19+F19</f>
        <v>0</v>
      </c>
      <c r="H19" s="28"/>
      <c r="I19" s="29"/>
      <c r="J19" s="29"/>
      <c r="K19" s="29"/>
      <c r="L19" s="30">
        <f t="shared" si="8"/>
        <v>0</v>
      </c>
      <c r="M19" s="59"/>
      <c r="N19" s="60"/>
      <c r="O19" s="60"/>
      <c r="P19" s="60"/>
      <c r="Q19" s="53">
        <f t="shared" si="9"/>
        <v>0</v>
      </c>
      <c r="R19" s="31">
        <f t="shared" si="10"/>
        <v>0</v>
      </c>
      <c r="S19" s="6">
        <f t="shared" si="11"/>
        <v>0</v>
      </c>
      <c r="T19" s="6">
        <f t="shared" si="7"/>
        <v>0</v>
      </c>
      <c r="U19" s="6">
        <f t="shared" si="7"/>
        <v>0</v>
      </c>
      <c r="V19" s="6">
        <f t="shared" si="7"/>
        <v>0</v>
      </c>
      <c r="W19" s="32">
        <f t="shared" si="12"/>
        <v>0</v>
      </c>
    </row>
    <row r="20" spans="1:23">
      <c r="A20" s="41" t="s">
        <v>20</v>
      </c>
      <c r="B20" s="41">
        <f t="shared" ref="B20" si="14">B21+B22+B23</f>
        <v>6</v>
      </c>
      <c r="C20" s="24">
        <f>C21+C22+C23</f>
        <v>0</v>
      </c>
      <c r="D20" s="25">
        <f t="shared" ref="D20:G20" si="15">D21+D22+D23</f>
        <v>0</v>
      </c>
      <c r="E20" s="25">
        <f t="shared" si="15"/>
        <v>1</v>
      </c>
      <c r="F20" s="25">
        <f t="shared" si="15"/>
        <v>0</v>
      </c>
      <c r="G20" s="26">
        <f t="shared" si="15"/>
        <v>1</v>
      </c>
      <c r="H20" s="24">
        <f>H21+H22+H23</f>
        <v>0.33</v>
      </c>
      <c r="I20" s="25">
        <f t="shared" ref="I20:L20" si="16">I21+I22+I23</f>
        <v>0.67</v>
      </c>
      <c r="J20" s="25">
        <f t="shared" si="16"/>
        <v>0</v>
      </c>
      <c r="K20" s="25">
        <f t="shared" si="16"/>
        <v>0</v>
      </c>
      <c r="L20" s="26">
        <f t="shared" si="16"/>
        <v>1</v>
      </c>
      <c r="M20" s="50">
        <f>M21+M22+M23</f>
        <v>0</v>
      </c>
      <c r="N20" s="51">
        <f t="shared" ref="N20:Q20" si="17">N21+N22+N23</f>
        <v>0</v>
      </c>
      <c r="O20" s="51">
        <f t="shared" si="17"/>
        <v>0</v>
      </c>
      <c r="P20" s="51">
        <f t="shared" si="17"/>
        <v>0</v>
      </c>
      <c r="Q20" s="52">
        <f t="shared" si="17"/>
        <v>0</v>
      </c>
      <c r="R20" s="24">
        <f>SUM(R21:R23)</f>
        <v>6</v>
      </c>
      <c r="S20" s="25">
        <f>SUM(S21:S23)</f>
        <v>5.67</v>
      </c>
      <c r="T20" s="25">
        <f t="shared" ref="T20:V20" si="18">SUM(T21:T23)</f>
        <v>5</v>
      </c>
      <c r="U20" s="25">
        <f t="shared" si="18"/>
        <v>4</v>
      </c>
      <c r="V20" s="25">
        <f t="shared" si="18"/>
        <v>4</v>
      </c>
      <c r="W20" s="26">
        <f t="shared" si="12"/>
        <v>-2</v>
      </c>
    </row>
    <row r="21" spans="1:23">
      <c r="A21" s="44" t="str">
        <f>$A$10</f>
        <v>Vaasa</v>
      </c>
      <c r="B21" s="27">
        <v>6</v>
      </c>
      <c r="C21" s="28"/>
      <c r="D21" s="29">
        <v>0</v>
      </c>
      <c r="E21" s="29">
        <v>1</v>
      </c>
      <c r="F21" s="29"/>
      <c r="G21" s="30">
        <f>C21+D21+E21+F21</f>
        <v>1</v>
      </c>
      <c r="H21" s="28">
        <v>0.33</v>
      </c>
      <c r="I21" s="29">
        <v>0.67</v>
      </c>
      <c r="J21" s="29"/>
      <c r="K21" s="29"/>
      <c r="L21" s="30">
        <f>H21+I21+J21+K21</f>
        <v>1</v>
      </c>
      <c r="M21" s="59"/>
      <c r="N21" s="60"/>
      <c r="O21" s="60"/>
      <c r="P21" s="60"/>
      <c r="Q21" s="53">
        <f>M21+N21+O21+P21</f>
        <v>0</v>
      </c>
      <c r="R21" s="31">
        <f>B21</f>
        <v>6</v>
      </c>
      <c r="S21" s="6">
        <f>R21-C21-H21+M21</f>
        <v>5.67</v>
      </c>
      <c r="T21" s="6">
        <f t="shared" ref="T21:V23" si="19">S21-D21-I21+N21</f>
        <v>5</v>
      </c>
      <c r="U21" s="6">
        <f t="shared" si="19"/>
        <v>4</v>
      </c>
      <c r="V21" s="6">
        <f t="shared" si="19"/>
        <v>4</v>
      </c>
      <c r="W21" s="32">
        <f t="shared" si="12"/>
        <v>-2</v>
      </c>
    </row>
    <row r="22" spans="1:23">
      <c r="A22" s="44" t="str">
        <f>$A$11</f>
        <v>Tampere</v>
      </c>
      <c r="B22" s="27"/>
      <c r="C22" s="28"/>
      <c r="D22" s="29"/>
      <c r="E22" s="29"/>
      <c r="F22" s="29"/>
      <c r="G22" s="30">
        <f t="shared" ref="G22:G23" si="20">C22+D22+E22+F22</f>
        <v>0</v>
      </c>
      <c r="H22" s="28"/>
      <c r="I22" s="29"/>
      <c r="J22" s="29"/>
      <c r="K22" s="29"/>
      <c r="L22" s="30">
        <f t="shared" ref="L22:L23" si="21">H22+I22+J22+K22</f>
        <v>0</v>
      </c>
      <c r="M22" s="59"/>
      <c r="N22" s="60"/>
      <c r="O22" s="60"/>
      <c r="P22" s="60"/>
      <c r="Q22" s="53">
        <f t="shared" ref="Q22:Q23" si="22">M22+N22+O22+P22</f>
        <v>0</v>
      </c>
      <c r="R22" s="31">
        <f t="shared" ref="R22:R23" si="23">B22</f>
        <v>0</v>
      </c>
      <c r="S22" s="6">
        <f t="shared" ref="S22:S23" si="24">R22-C22-H22+M22</f>
        <v>0</v>
      </c>
      <c r="T22" s="6">
        <f t="shared" si="19"/>
        <v>0</v>
      </c>
      <c r="U22" s="6">
        <f t="shared" si="19"/>
        <v>0</v>
      </c>
      <c r="V22" s="6">
        <f t="shared" si="19"/>
        <v>0</v>
      </c>
      <c r="W22" s="32">
        <f t="shared" si="12"/>
        <v>0</v>
      </c>
    </row>
    <row r="23" spans="1:23">
      <c r="A23" s="43" t="str">
        <f>$A$12</f>
        <v>Jyväskylä</v>
      </c>
      <c r="B23" s="27"/>
      <c r="C23" s="28"/>
      <c r="D23" s="29"/>
      <c r="E23" s="29"/>
      <c r="F23" s="29"/>
      <c r="G23" s="30">
        <f t="shared" si="20"/>
        <v>0</v>
      </c>
      <c r="H23" s="28"/>
      <c r="I23" s="29"/>
      <c r="J23" s="29"/>
      <c r="K23" s="29"/>
      <c r="L23" s="30">
        <f t="shared" si="21"/>
        <v>0</v>
      </c>
      <c r="M23" s="59"/>
      <c r="N23" s="60"/>
      <c r="O23" s="60"/>
      <c r="P23" s="60"/>
      <c r="Q23" s="53">
        <f t="shared" si="22"/>
        <v>0</v>
      </c>
      <c r="R23" s="31">
        <f t="shared" si="23"/>
        <v>0</v>
      </c>
      <c r="S23" s="6">
        <f t="shared" si="24"/>
        <v>0</v>
      </c>
      <c r="T23" s="6">
        <f t="shared" si="19"/>
        <v>0</v>
      </c>
      <c r="U23" s="6">
        <f t="shared" si="19"/>
        <v>0</v>
      </c>
      <c r="V23" s="6">
        <f t="shared" si="19"/>
        <v>0</v>
      </c>
      <c r="W23" s="32">
        <f t="shared" si="12"/>
        <v>0</v>
      </c>
    </row>
    <row r="24" spans="1:23">
      <c r="A24" s="41" t="s">
        <v>21</v>
      </c>
      <c r="B24" s="41">
        <f t="shared" ref="B24" si="25">B25+B26+B27</f>
        <v>5.0999999999999996</v>
      </c>
      <c r="C24" s="24">
        <f>C25+C26+C27</f>
        <v>0</v>
      </c>
      <c r="D24" s="25">
        <f t="shared" ref="D24:G24" si="26">D25+D26+D27</f>
        <v>0</v>
      </c>
      <c r="E24" s="25">
        <f t="shared" si="26"/>
        <v>0</v>
      </c>
      <c r="F24" s="25">
        <f t="shared" si="26"/>
        <v>0</v>
      </c>
      <c r="G24" s="26">
        <f t="shared" si="26"/>
        <v>0</v>
      </c>
      <c r="H24" s="24">
        <f>H25+H26+H27</f>
        <v>0.67</v>
      </c>
      <c r="I24" s="25">
        <f t="shared" ref="I24:L24" si="27">I25+I26+I27</f>
        <v>0.33</v>
      </c>
      <c r="J24" s="25">
        <f t="shared" si="27"/>
        <v>0</v>
      </c>
      <c r="K24" s="25">
        <f t="shared" si="27"/>
        <v>0</v>
      </c>
      <c r="L24" s="26">
        <f t="shared" si="27"/>
        <v>1</v>
      </c>
      <c r="M24" s="50">
        <f>M25+M26+M27</f>
        <v>0</v>
      </c>
      <c r="N24" s="51">
        <f t="shared" ref="N24:Q24" si="28">N25+N26+N27</f>
        <v>0</v>
      </c>
      <c r="O24" s="51">
        <f t="shared" si="28"/>
        <v>0</v>
      </c>
      <c r="P24" s="51">
        <f t="shared" si="28"/>
        <v>0</v>
      </c>
      <c r="Q24" s="52">
        <f t="shared" si="28"/>
        <v>0</v>
      </c>
      <c r="R24" s="24">
        <f>SUM(R25:R27)</f>
        <v>5.0999999999999996</v>
      </c>
      <c r="S24" s="25">
        <f>SUM(S25:S27)</f>
        <v>4.43</v>
      </c>
      <c r="T24" s="25">
        <f t="shared" ref="T24:V24" si="29">SUM(T25:T27)</f>
        <v>4.0999999999999996</v>
      </c>
      <c r="U24" s="25">
        <f t="shared" si="29"/>
        <v>4.0999999999999996</v>
      </c>
      <c r="V24" s="25">
        <f t="shared" si="29"/>
        <v>4.0999999999999996</v>
      </c>
      <c r="W24" s="26">
        <f t="shared" si="12"/>
        <v>-1</v>
      </c>
    </row>
    <row r="25" spans="1:23">
      <c r="A25" s="44" t="str">
        <f>$A$10</f>
        <v>Vaasa</v>
      </c>
      <c r="B25" s="27">
        <v>2.8</v>
      </c>
      <c r="C25" s="28"/>
      <c r="D25" s="29"/>
      <c r="E25" s="29"/>
      <c r="F25" s="29"/>
      <c r="G25" s="30">
        <f>C25+D25+E25+F25</f>
        <v>0</v>
      </c>
      <c r="H25" s="28">
        <v>0.67</v>
      </c>
      <c r="I25" s="29">
        <v>0.33</v>
      </c>
      <c r="J25" s="29"/>
      <c r="K25" s="29"/>
      <c r="L25" s="30">
        <f>H25+I25+J25+K25</f>
        <v>1</v>
      </c>
      <c r="M25" s="59"/>
      <c r="N25" s="60"/>
      <c r="O25" s="60"/>
      <c r="P25" s="60"/>
      <c r="Q25" s="53">
        <f>M25+N25+O25+P25</f>
        <v>0</v>
      </c>
      <c r="R25" s="31">
        <f>B25</f>
        <v>2.8</v>
      </c>
      <c r="S25" s="6">
        <f>R25-C25-H25+M25</f>
        <v>2.13</v>
      </c>
      <c r="T25" s="6">
        <f t="shared" ref="T25:V27" si="30">S25-D25-I25+N25</f>
        <v>1.7999999999999998</v>
      </c>
      <c r="U25" s="6">
        <f t="shared" si="30"/>
        <v>1.7999999999999998</v>
      </c>
      <c r="V25" s="6">
        <f t="shared" si="30"/>
        <v>1.7999999999999998</v>
      </c>
      <c r="W25" s="32">
        <f t="shared" si="12"/>
        <v>-1</v>
      </c>
    </row>
    <row r="26" spans="1:23">
      <c r="A26" s="44" t="str">
        <f>$A$11</f>
        <v>Tampere</v>
      </c>
      <c r="B26" s="27">
        <v>0.3</v>
      </c>
      <c r="C26" s="28"/>
      <c r="D26" s="29"/>
      <c r="E26" s="29"/>
      <c r="F26" s="29"/>
      <c r="G26" s="30">
        <f t="shared" ref="G26:G27" si="31">C26+D26+E26+F26</f>
        <v>0</v>
      </c>
      <c r="H26" s="28"/>
      <c r="I26" s="29"/>
      <c r="J26" s="29"/>
      <c r="K26" s="29"/>
      <c r="L26" s="30">
        <f t="shared" ref="L26:L27" si="32">H26+I26+J26+K26</f>
        <v>0</v>
      </c>
      <c r="M26" s="59"/>
      <c r="N26" s="60"/>
      <c r="O26" s="60"/>
      <c r="P26" s="60"/>
      <c r="Q26" s="53">
        <f t="shared" ref="Q26:Q27" si="33">M26+N26+O26+P26</f>
        <v>0</v>
      </c>
      <c r="R26" s="31">
        <f t="shared" ref="R26:R27" si="34">B26</f>
        <v>0.3</v>
      </c>
      <c r="S26" s="6">
        <f t="shared" ref="S26:S27" si="35">R26-C26-H26+M26</f>
        <v>0.3</v>
      </c>
      <c r="T26" s="6">
        <f t="shared" si="30"/>
        <v>0.3</v>
      </c>
      <c r="U26" s="6">
        <f t="shared" si="30"/>
        <v>0.3</v>
      </c>
      <c r="V26" s="6">
        <f t="shared" si="30"/>
        <v>0.3</v>
      </c>
      <c r="W26" s="32">
        <f t="shared" si="12"/>
        <v>0</v>
      </c>
    </row>
    <row r="27" spans="1:23">
      <c r="A27" s="43" t="str">
        <f>$A$12</f>
        <v>Jyväskylä</v>
      </c>
      <c r="B27" s="27">
        <v>2</v>
      </c>
      <c r="C27" s="28"/>
      <c r="D27" s="29"/>
      <c r="E27" s="29"/>
      <c r="F27" s="29"/>
      <c r="G27" s="30">
        <f t="shared" si="31"/>
        <v>0</v>
      </c>
      <c r="H27" s="28"/>
      <c r="I27" s="29"/>
      <c r="J27" s="29"/>
      <c r="K27" s="29"/>
      <c r="L27" s="30">
        <f t="shared" si="32"/>
        <v>0</v>
      </c>
      <c r="M27" s="59"/>
      <c r="N27" s="60"/>
      <c r="O27" s="60"/>
      <c r="P27" s="60"/>
      <c r="Q27" s="53">
        <f t="shared" si="33"/>
        <v>0</v>
      </c>
      <c r="R27" s="31">
        <f t="shared" si="34"/>
        <v>2</v>
      </c>
      <c r="S27" s="6">
        <f t="shared" si="35"/>
        <v>2</v>
      </c>
      <c r="T27" s="6">
        <f t="shared" si="30"/>
        <v>2</v>
      </c>
      <c r="U27" s="6">
        <f t="shared" si="30"/>
        <v>2</v>
      </c>
      <c r="V27" s="6">
        <f t="shared" si="30"/>
        <v>2</v>
      </c>
      <c r="W27" s="32">
        <f t="shared" si="12"/>
        <v>0</v>
      </c>
    </row>
    <row r="28" spans="1:23">
      <c r="A28" s="41" t="s">
        <v>22</v>
      </c>
      <c r="B28" s="41">
        <f t="shared" ref="B28" si="36">B29+B30+B31</f>
        <v>1.2</v>
      </c>
      <c r="C28" s="24">
        <f>C29+C30+C31</f>
        <v>0</v>
      </c>
      <c r="D28" s="25">
        <f t="shared" ref="D28:G28" si="37">D29+D30+D31</f>
        <v>0</v>
      </c>
      <c r="E28" s="25">
        <f t="shared" si="37"/>
        <v>0</v>
      </c>
      <c r="F28" s="25">
        <f t="shared" si="37"/>
        <v>0</v>
      </c>
      <c r="G28" s="26">
        <f t="shared" si="37"/>
        <v>0</v>
      </c>
      <c r="H28" s="24">
        <f>H29+H30+H31</f>
        <v>0.2</v>
      </c>
      <c r="I28" s="25">
        <f t="shared" ref="I28:L28" si="38">I29+I30+I31</f>
        <v>0</v>
      </c>
      <c r="J28" s="25">
        <f t="shared" si="38"/>
        <v>0</v>
      </c>
      <c r="K28" s="25">
        <f t="shared" si="38"/>
        <v>0</v>
      </c>
      <c r="L28" s="26">
        <f t="shared" si="38"/>
        <v>0.2</v>
      </c>
      <c r="M28" s="50">
        <f>M29+M30+M31</f>
        <v>0</v>
      </c>
      <c r="N28" s="51">
        <f t="shared" ref="N28:Q28" si="39">N29+N30+N31</f>
        <v>0</v>
      </c>
      <c r="O28" s="51">
        <f t="shared" si="39"/>
        <v>0</v>
      </c>
      <c r="P28" s="51">
        <f t="shared" si="39"/>
        <v>0</v>
      </c>
      <c r="Q28" s="52">
        <f t="shared" si="39"/>
        <v>0</v>
      </c>
      <c r="R28" s="24">
        <f>SUM(R29:R31)</f>
        <v>1.2</v>
      </c>
      <c r="S28" s="25">
        <f>SUM(S29:S31)</f>
        <v>1</v>
      </c>
      <c r="T28" s="25">
        <f t="shared" ref="T28:V28" si="40">SUM(T29:T31)</f>
        <v>1</v>
      </c>
      <c r="U28" s="25">
        <f t="shared" si="40"/>
        <v>1</v>
      </c>
      <c r="V28" s="25">
        <f t="shared" si="40"/>
        <v>1</v>
      </c>
      <c r="W28" s="26">
        <f t="shared" si="12"/>
        <v>-0.19999999999999996</v>
      </c>
    </row>
    <row r="29" spans="1:23">
      <c r="A29" s="44" t="str">
        <f>$A$10</f>
        <v>Vaasa</v>
      </c>
      <c r="B29" s="27">
        <v>1.2</v>
      </c>
      <c r="C29" s="28"/>
      <c r="D29" s="29"/>
      <c r="E29" s="29"/>
      <c r="F29" s="29"/>
      <c r="G29" s="30">
        <f>C29+D29+E29+F29</f>
        <v>0</v>
      </c>
      <c r="H29" s="28">
        <v>0.2</v>
      </c>
      <c r="I29" s="29"/>
      <c r="J29" s="29"/>
      <c r="K29" s="29"/>
      <c r="L29" s="30">
        <f>H29+I29+J29+K29</f>
        <v>0.2</v>
      </c>
      <c r="M29" s="59"/>
      <c r="N29" s="60"/>
      <c r="O29" s="60"/>
      <c r="P29" s="60"/>
      <c r="Q29" s="53">
        <f>M29+N29+O29+P29</f>
        <v>0</v>
      </c>
      <c r="R29" s="31">
        <f>B29</f>
        <v>1.2</v>
      </c>
      <c r="S29" s="33">
        <f>R29-C29-H29+M29</f>
        <v>1</v>
      </c>
      <c r="T29" s="33">
        <f t="shared" ref="T29:V31" si="41">S29-D29-I29+N29</f>
        <v>1</v>
      </c>
      <c r="U29" s="33">
        <f t="shared" si="41"/>
        <v>1</v>
      </c>
      <c r="V29" s="33">
        <f t="shared" si="41"/>
        <v>1</v>
      </c>
      <c r="W29" s="32">
        <f t="shared" si="12"/>
        <v>-0.19999999999999996</v>
      </c>
    </row>
    <row r="30" spans="1:23">
      <c r="A30" s="44" t="str">
        <f>$A$11</f>
        <v>Tampere</v>
      </c>
      <c r="B30" s="27"/>
      <c r="C30" s="28"/>
      <c r="D30" s="29"/>
      <c r="E30" s="29"/>
      <c r="F30" s="29"/>
      <c r="G30" s="30">
        <f t="shared" ref="G30:G31" si="42">C30+D30+E30+F30</f>
        <v>0</v>
      </c>
      <c r="H30" s="28"/>
      <c r="I30" s="29"/>
      <c r="J30" s="29"/>
      <c r="K30" s="29"/>
      <c r="L30" s="30">
        <f t="shared" ref="L30:L31" si="43">H30+I30+J30+K30</f>
        <v>0</v>
      </c>
      <c r="M30" s="59"/>
      <c r="N30" s="60"/>
      <c r="O30" s="60"/>
      <c r="P30" s="60"/>
      <c r="Q30" s="53">
        <f t="shared" ref="Q30:Q31" si="44">M30+N30+O30+P30</f>
        <v>0</v>
      </c>
      <c r="R30" s="31">
        <f t="shared" ref="R30:R31" si="45">B30</f>
        <v>0</v>
      </c>
      <c r="S30" s="33">
        <f t="shared" ref="S30:S31" si="46">R30-C30-H30+M30</f>
        <v>0</v>
      </c>
      <c r="T30" s="33">
        <f t="shared" si="41"/>
        <v>0</v>
      </c>
      <c r="U30" s="33">
        <f t="shared" si="41"/>
        <v>0</v>
      </c>
      <c r="V30" s="33">
        <f t="shared" si="41"/>
        <v>0</v>
      </c>
      <c r="W30" s="32">
        <f t="shared" si="12"/>
        <v>0</v>
      </c>
    </row>
    <row r="31" spans="1:23">
      <c r="A31" s="43" t="str">
        <f>$A$12</f>
        <v>Jyväskylä</v>
      </c>
      <c r="B31" s="27"/>
      <c r="C31" s="28"/>
      <c r="D31" s="29"/>
      <c r="E31" s="29"/>
      <c r="F31" s="29"/>
      <c r="G31" s="30">
        <f t="shared" si="42"/>
        <v>0</v>
      </c>
      <c r="H31" s="28"/>
      <c r="I31" s="29"/>
      <c r="J31" s="29"/>
      <c r="K31" s="29"/>
      <c r="L31" s="30">
        <f t="shared" si="43"/>
        <v>0</v>
      </c>
      <c r="M31" s="59"/>
      <c r="N31" s="60"/>
      <c r="O31" s="60"/>
      <c r="P31" s="60"/>
      <c r="Q31" s="53">
        <f t="shared" si="44"/>
        <v>0</v>
      </c>
      <c r="R31" s="31">
        <f t="shared" si="45"/>
        <v>0</v>
      </c>
      <c r="S31" s="33">
        <f t="shared" si="46"/>
        <v>0</v>
      </c>
      <c r="T31" s="33">
        <f t="shared" si="41"/>
        <v>0</v>
      </c>
      <c r="U31" s="33">
        <f t="shared" si="41"/>
        <v>0</v>
      </c>
      <c r="V31" s="33">
        <f t="shared" si="41"/>
        <v>0</v>
      </c>
      <c r="W31" s="32">
        <f t="shared" si="12"/>
        <v>0</v>
      </c>
    </row>
    <row r="32" spans="1:23">
      <c r="A32" s="41" t="s">
        <v>23</v>
      </c>
      <c r="B32" s="41">
        <f t="shared" ref="B32" si="47">B33+B34+B35</f>
        <v>6</v>
      </c>
      <c r="C32" s="24">
        <f>C33+C34+C35</f>
        <v>0</v>
      </c>
      <c r="D32" s="25">
        <f t="shared" ref="D32:G32" si="48">D33+D34+D35</f>
        <v>0.59</v>
      </c>
      <c r="E32" s="25">
        <f t="shared" si="48"/>
        <v>1.25</v>
      </c>
      <c r="F32" s="25">
        <f t="shared" si="48"/>
        <v>0.16</v>
      </c>
      <c r="G32" s="26">
        <f t="shared" si="48"/>
        <v>2</v>
      </c>
      <c r="H32" s="24">
        <f>H33+H34+H35</f>
        <v>1</v>
      </c>
      <c r="I32" s="25">
        <f t="shared" ref="I32:L32" si="49">I33+I34+I35</f>
        <v>0</v>
      </c>
      <c r="J32" s="25">
        <f t="shared" si="49"/>
        <v>0</v>
      </c>
      <c r="K32" s="25">
        <f t="shared" si="49"/>
        <v>0</v>
      </c>
      <c r="L32" s="26">
        <f t="shared" si="49"/>
        <v>1</v>
      </c>
      <c r="M32" s="50">
        <f>M33+M34+M35</f>
        <v>0</v>
      </c>
      <c r="N32" s="51">
        <f t="shared" ref="N32:Q32" si="50">N33+N34+N35</f>
        <v>0</v>
      </c>
      <c r="O32" s="51">
        <f t="shared" si="50"/>
        <v>0</v>
      </c>
      <c r="P32" s="51">
        <f t="shared" si="50"/>
        <v>0</v>
      </c>
      <c r="Q32" s="52">
        <f t="shared" si="50"/>
        <v>0</v>
      </c>
      <c r="R32" s="24">
        <f>SUM(R33:R35)</f>
        <v>6</v>
      </c>
      <c r="S32" s="25">
        <f>SUM(S33:S35)</f>
        <v>5</v>
      </c>
      <c r="T32" s="25">
        <f t="shared" ref="T32:V32" si="51">SUM(T33:T35)</f>
        <v>4.41</v>
      </c>
      <c r="U32" s="25">
        <f t="shared" si="51"/>
        <v>3.1600000000000006</v>
      </c>
      <c r="V32" s="25">
        <f t="shared" si="51"/>
        <v>3.0000000000000004</v>
      </c>
      <c r="W32" s="26">
        <f t="shared" si="12"/>
        <v>-2.9999999999999996</v>
      </c>
    </row>
    <row r="33" spans="1:23">
      <c r="A33" s="44" t="str">
        <f>$A$10</f>
        <v>Vaasa</v>
      </c>
      <c r="B33" s="27">
        <v>2.4</v>
      </c>
      <c r="C33" s="28"/>
      <c r="D33" s="29">
        <v>0.59</v>
      </c>
      <c r="E33" s="29">
        <v>0.41</v>
      </c>
      <c r="F33" s="29"/>
      <c r="G33" s="30">
        <f>C33+D33+E33+F33</f>
        <v>1</v>
      </c>
      <c r="H33" s="28"/>
      <c r="I33" s="29"/>
      <c r="J33" s="29"/>
      <c r="K33" s="29"/>
      <c r="L33" s="30">
        <f>H33+I33+J33+K33</f>
        <v>0</v>
      </c>
      <c r="M33" s="59"/>
      <c r="N33" s="60"/>
      <c r="O33" s="60"/>
      <c r="P33" s="60"/>
      <c r="Q33" s="53">
        <f>M33+N33+O33+P33</f>
        <v>0</v>
      </c>
      <c r="R33" s="31">
        <f>B33</f>
        <v>2.4</v>
      </c>
      <c r="S33" s="33">
        <f>R33-C33-H33+M33</f>
        <v>2.4</v>
      </c>
      <c r="T33" s="33">
        <f t="shared" ref="T33:V35" si="52">S33-D33-I33+N33</f>
        <v>1.81</v>
      </c>
      <c r="U33" s="33">
        <f t="shared" si="52"/>
        <v>1.4000000000000001</v>
      </c>
      <c r="V33" s="33">
        <f t="shared" si="52"/>
        <v>1.4000000000000001</v>
      </c>
      <c r="W33" s="32">
        <f t="shared" si="12"/>
        <v>-0.99999999999999978</v>
      </c>
    </row>
    <row r="34" spans="1:23">
      <c r="A34" s="44" t="str">
        <f>$A$11</f>
        <v>Tampere</v>
      </c>
      <c r="B34" s="27">
        <v>2</v>
      </c>
      <c r="C34" s="28"/>
      <c r="D34" s="29"/>
      <c r="E34" s="29"/>
      <c r="F34" s="29"/>
      <c r="G34" s="30">
        <f t="shared" ref="G34:G35" si="53">C34+D34+E34+F34</f>
        <v>0</v>
      </c>
      <c r="H34" s="28"/>
      <c r="I34" s="29"/>
      <c r="J34" s="29"/>
      <c r="K34" s="29"/>
      <c r="L34" s="30">
        <f t="shared" ref="L34:L35" si="54">H34+I34+J34+K34</f>
        <v>0</v>
      </c>
      <c r="M34" s="59"/>
      <c r="N34" s="60"/>
      <c r="O34" s="60"/>
      <c r="P34" s="60"/>
      <c r="Q34" s="53">
        <f t="shared" ref="Q34:Q35" si="55">M34+N34+O34+P34</f>
        <v>0</v>
      </c>
      <c r="R34" s="31">
        <f t="shared" ref="R34:R35" si="56">B34</f>
        <v>2</v>
      </c>
      <c r="S34" s="33">
        <f t="shared" ref="S34:S35" si="57">R34-C34-H34+M34</f>
        <v>2</v>
      </c>
      <c r="T34" s="33">
        <f t="shared" si="52"/>
        <v>2</v>
      </c>
      <c r="U34" s="33">
        <f t="shared" si="52"/>
        <v>2</v>
      </c>
      <c r="V34" s="33">
        <f t="shared" si="52"/>
        <v>2</v>
      </c>
      <c r="W34" s="32">
        <f t="shared" si="12"/>
        <v>0</v>
      </c>
    </row>
    <row r="35" spans="1:23">
      <c r="A35" s="43" t="str">
        <f>$A$12</f>
        <v>Jyväskylä</v>
      </c>
      <c r="B35" s="27">
        <v>1.6</v>
      </c>
      <c r="C35" s="28"/>
      <c r="D35" s="29"/>
      <c r="E35" s="29">
        <v>0.84</v>
      </c>
      <c r="F35" s="29">
        <v>0.16</v>
      </c>
      <c r="G35" s="30">
        <f t="shared" si="53"/>
        <v>1</v>
      </c>
      <c r="H35" s="28">
        <v>1</v>
      </c>
      <c r="I35" s="29"/>
      <c r="J35" s="29"/>
      <c r="K35" s="29"/>
      <c r="L35" s="30">
        <f t="shared" si="54"/>
        <v>1</v>
      </c>
      <c r="M35" s="59"/>
      <c r="N35" s="60"/>
      <c r="O35" s="60"/>
      <c r="P35" s="60"/>
      <c r="Q35" s="53">
        <f t="shared" si="55"/>
        <v>0</v>
      </c>
      <c r="R35" s="31">
        <f t="shared" si="56"/>
        <v>1.6</v>
      </c>
      <c r="S35" s="33">
        <f t="shared" si="57"/>
        <v>0.60000000000000009</v>
      </c>
      <c r="T35" s="33">
        <f t="shared" si="52"/>
        <v>0.60000000000000009</v>
      </c>
      <c r="U35" s="33">
        <f t="shared" si="52"/>
        <v>-0.23999999999999988</v>
      </c>
      <c r="V35" s="33">
        <f t="shared" si="52"/>
        <v>-0.39999999999999991</v>
      </c>
      <c r="W35" s="32">
        <f t="shared" si="12"/>
        <v>-2</v>
      </c>
    </row>
    <row r="36" spans="1:23">
      <c r="A36" s="41" t="s">
        <v>24</v>
      </c>
      <c r="B36" s="41">
        <f t="shared" ref="B36" si="58">B37+B38+B39</f>
        <v>3</v>
      </c>
      <c r="C36" s="24">
        <f>C37+C38+C39</f>
        <v>0</v>
      </c>
      <c r="D36" s="25">
        <f t="shared" ref="D36:G36" si="59">D37+D38+D39</f>
        <v>0</v>
      </c>
      <c r="E36" s="25">
        <f t="shared" si="59"/>
        <v>0</v>
      </c>
      <c r="F36" s="25">
        <f t="shared" si="59"/>
        <v>0</v>
      </c>
      <c r="G36" s="26">
        <f t="shared" si="59"/>
        <v>0</v>
      </c>
      <c r="H36" s="24">
        <f>H37+H38+H39</f>
        <v>0</v>
      </c>
      <c r="I36" s="25">
        <f t="shared" ref="I36:L36" si="60">I37+I38+I39</f>
        <v>0</v>
      </c>
      <c r="J36" s="25">
        <f t="shared" si="60"/>
        <v>0</v>
      </c>
      <c r="K36" s="25">
        <f t="shared" si="60"/>
        <v>0</v>
      </c>
      <c r="L36" s="26">
        <f t="shared" si="60"/>
        <v>0</v>
      </c>
      <c r="M36" s="50">
        <f>M37+M38+M39</f>
        <v>0</v>
      </c>
      <c r="N36" s="51">
        <f t="shared" ref="N36:Q36" si="61">N37+N38+N39</f>
        <v>0</v>
      </c>
      <c r="O36" s="51">
        <f t="shared" si="61"/>
        <v>0</v>
      </c>
      <c r="P36" s="51">
        <f t="shared" si="61"/>
        <v>0</v>
      </c>
      <c r="Q36" s="52">
        <f t="shared" si="61"/>
        <v>0</v>
      </c>
      <c r="R36" s="24">
        <f>SUM(R37:R39)</f>
        <v>3</v>
      </c>
      <c r="S36" s="25">
        <f>SUM(S37:S39)</f>
        <v>3</v>
      </c>
      <c r="T36" s="25">
        <f t="shared" ref="T36:V36" si="62">SUM(T37:T39)</f>
        <v>3</v>
      </c>
      <c r="U36" s="25">
        <f t="shared" si="62"/>
        <v>3</v>
      </c>
      <c r="V36" s="25">
        <f t="shared" si="62"/>
        <v>3</v>
      </c>
      <c r="W36" s="26">
        <f t="shared" si="12"/>
        <v>0</v>
      </c>
    </row>
    <row r="37" spans="1:23">
      <c r="A37" s="44" t="str">
        <f>$A$10</f>
        <v>Vaasa</v>
      </c>
      <c r="B37" s="27">
        <v>2.9</v>
      </c>
      <c r="C37" s="28"/>
      <c r="D37" s="29"/>
      <c r="E37" s="29"/>
      <c r="F37" s="29"/>
      <c r="G37" s="30">
        <f>C37+D37+E37+F37</f>
        <v>0</v>
      </c>
      <c r="H37" s="28"/>
      <c r="I37" s="29"/>
      <c r="J37" s="29"/>
      <c r="K37" s="29"/>
      <c r="L37" s="30">
        <f>H37+I37+J37+K37</f>
        <v>0</v>
      </c>
      <c r="M37" s="59"/>
      <c r="N37" s="60"/>
      <c r="O37" s="60"/>
      <c r="P37" s="60"/>
      <c r="Q37" s="53">
        <f>M37+N37+O37+P37</f>
        <v>0</v>
      </c>
      <c r="R37" s="31">
        <f>B37</f>
        <v>2.9</v>
      </c>
      <c r="S37" s="33">
        <f>R37-C37-H37+M37</f>
        <v>2.9</v>
      </c>
      <c r="T37" s="33">
        <f t="shared" ref="T37:V39" si="63">S37-D37-I37+N37</f>
        <v>2.9</v>
      </c>
      <c r="U37" s="33">
        <f t="shared" si="63"/>
        <v>2.9</v>
      </c>
      <c r="V37" s="33">
        <f t="shared" si="63"/>
        <v>2.9</v>
      </c>
      <c r="W37" s="32">
        <f t="shared" si="12"/>
        <v>0</v>
      </c>
    </row>
    <row r="38" spans="1:23">
      <c r="A38" s="44" t="str">
        <f>$A$11</f>
        <v>Tampere</v>
      </c>
      <c r="B38" s="27">
        <v>0.1</v>
      </c>
      <c r="C38" s="28"/>
      <c r="D38" s="29"/>
      <c r="E38" s="29"/>
      <c r="F38" s="29"/>
      <c r="G38" s="30">
        <f t="shared" ref="G38:G39" si="64">C38+D38+E38+F38</f>
        <v>0</v>
      </c>
      <c r="H38" s="28"/>
      <c r="I38" s="29"/>
      <c r="J38" s="29"/>
      <c r="K38" s="29"/>
      <c r="L38" s="30">
        <f t="shared" ref="L38:L39" si="65">H38+I38+J38+K38</f>
        <v>0</v>
      </c>
      <c r="M38" s="59"/>
      <c r="N38" s="60"/>
      <c r="O38" s="60"/>
      <c r="P38" s="60"/>
      <c r="Q38" s="53">
        <f t="shared" ref="Q38:Q39" si="66">M38+N38+O38+P38</f>
        <v>0</v>
      </c>
      <c r="R38" s="31">
        <f t="shared" ref="R38:R39" si="67">B38</f>
        <v>0.1</v>
      </c>
      <c r="S38" s="33">
        <f t="shared" ref="S38:S39" si="68">R38-C38-H38+M38</f>
        <v>0.1</v>
      </c>
      <c r="T38" s="33">
        <f t="shared" si="63"/>
        <v>0.1</v>
      </c>
      <c r="U38" s="33">
        <f t="shared" si="63"/>
        <v>0.1</v>
      </c>
      <c r="V38" s="33">
        <f t="shared" si="63"/>
        <v>0.1</v>
      </c>
      <c r="W38" s="32">
        <f t="shared" si="12"/>
        <v>0</v>
      </c>
    </row>
    <row r="39" spans="1:23">
      <c r="A39" s="43" t="str">
        <f>$A$12</f>
        <v>Jyväskylä</v>
      </c>
      <c r="B39" s="27">
        <v>0</v>
      </c>
      <c r="C39" s="28"/>
      <c r="D39" s="29"/>
      <c r="E39" s="29"/>
      <c r="F39" s="29"/>
      <c r="G39" s="30">
        <f t="shared" si="64"/>
        <v>0</v>
      </c>
      <c r="H39" s="28"/>
      <c r="I39" s="29"/>
      <c r="J39" s="29"/>
      <c r="K39" s="29"/>
      <c r="L39" s="30">
        <f t="shared" si="65"/>
        <v>0</v>
      </c>
      <c r="M39" s="59"/>
      <c r="N39" s="60"/>
      <c r="O39" s="60"/>
      <c r="P39" s="60"/>
      <c r="Q39" s="53">
        <f t="shared" si="66"/>
        <v>0</v>
      </c>
      <c r="R39" s="31">
        <f t="shared" si="67"/>
        <v>0</v>
      </c>
      <c r="S39" s="33">
        <f t="shared" si="68"/>
        <v>0</v>
      </c>
      <c r="T39" s="33">
        <f t="shared" si="63"/>
        <v>0</v>
      </c>
      <c r="U39" s="33">
        <f t="shared" si="63"/>
        <v>0</v>
      </c>
      <c r="V39" s="33">
        <f t="shared" si="63"/>
        <v>0</v>
      </c>
      <c r="W39" s="32">
        <f t="shared" si="12"/>
        <v>0</v>
      </c>
    </row>
    <row r="40" spans="1:23">
      <c r="A40" s="41" t="s">
        <v>25</v>
      </c>
      <c r="B40" s="41">
        <f t="shared" ref="B40" si="69">B41+B42+B43</f>
        <v>2.8</v>
      </c>
      <c r="C40" s="24">
        <f>C41+C42+C43</f>
        <v>0</v>
      </c>
      <c r="D40" s="25">
        <f t="shared" ref="D40:G40" si="70">D41+D42+D43</f>
        <v>0</v>
      </c>
      <c r="E40" s="25">
        <f t="shared" si="70"/>
        <v>0</v>
      </c>
      <c r="F40" s="25">
        <f t="shared" si="70"/>
        <v>0</v>
      </c>
      <c r="G40" s="26">
        <f t="shared" si="70"/>
        <v>0</v>
      </c>
      <c r="H40" s="24">
        <f>H41+H42+H43</f>
        <v>0</v>
      </c>
      <c r="I40" s="25">
        <f t="shared" ref="I40:L40" si="71">I41+I42+I43</f>
        <v>0</v>
      </c>
      <c r="J40" s="25">
        <f t="shared" si="71"/>
        <v>0</v>
      </c>
      <c r="K40" s="25">
        <f t="shared" si="71"/>
        <v>0</v>
      </c>
      <c r="L40" s="26">
        <f t="shared" si="71"/>
        <v>0</v>
      </c>
      <c r="M40" s="50">
        <f>M41+M42+M43</f>
        <v>0</v>
      </c>
      <c r="N40" s="51">
        <f t="shared" ref="N40:Q40" si="72">N41+N42+N43</f>
        <v>0</v>
      </c>
      <c r="O40" s="51">
        <f t="shared" si="72"/>
        <v>0</v>
      </c>
      <c r="P40" s="51">
        <f t="shared" si="72"/>
        <v>0</v>
      </c>
      <c r="Q40" s="52">
        <f t="shared" si="72"/>
        <v>0</v>
      </c>
      <c r="R40" s="24">
        <f>SUM(R41:R43)</f>
        <v>2.8</v>
      </c>
      <c r="S40" s="25">
        <f>SUM(S41:S43)</f>
        <v>2.8</v>
      </c>
      <c r="T40" s="25">
        <f t="shared" ref="T40:V40" si="73">SUM(T41:T43)</f>
        <v>2.8</v>
      </c>
      <c r="U40" s="25">
        <f t="shared" si="73"/>
        <v>2.8</v>
      </c>
      <c r="V40" s="25">
        <f t="shared" si="73"/>
        <v>2.8</v>
      </c>
      <c r="W40" s="26">
        <f t="shared" si="12"/>
        <v>0</v>
      </c>
    </row>
    <row r="41" spans="1:23">
      <c r="A41" s="44" t="str">
        <f>$A$10</f>
        <v>Vaasa</v>
      </c>
      <c r="B41" s="27">
        <v>2.8</v>
      </c>
      <c r="C41" s="28"/>
      <c r="D41" s="29"/>
      <c r="E41" s="29"/>
      <c r="F41" s="29"/>
      <c r="G41" s="30">
        <f>C41+D41+E41+F41</f>
        <v>0</v>
      </c>
      <c r="H41" s="28"/>
      <c r="I41" s="29"/>
      <c r="J41" s="29"/>
      <c r="K41" s="29"/>
      <c r="L41" s="30">
        <f>H41+I41+J41+K41</f>
        <v>0</v>
      </c>
      <c r="M41" s="59"/>
      <c r="N41" s="60"/>
      <c r="O41" s="60"/>
      <c r="P41" s="60"/>
      <c r="Q41" s="53">
        <f>M41+N41+O41+P41</f>
        <v>0</v>
      </c>
      <c r="R41" s="31">
        <f>B41</f>
        <v>2.8</v>
      </c>
      <c r="S41" s="33">
        <f>R41-C41-H41+M41</f>
        <v>2.8</v>
      </c>
      <c r="T41" s="33">
        <f t="shared" ref="T41:V43" si="74">S41-D41-I41+N41</f>
        <v>2.8</v>
      </c>
      <c r="U41" s="33">
        <f t="shared" si="74"/>
        <v>2.8</v>
      </c>
      <c r="V41" s="33">
        <f t="shared" si="74"/>
        <v>2.8</v>
      </c>
      <c r="W41" s="32">
        <f t="shared" si="12"/>
        <v>0</v>
      </c>
    </row>
    <row r="42" spans="1:23">
      <c r="A42" s="44" t="str">
        <f>$A$11</f>
        <v>Tampere</v>
      </c>
      <c r="B42" s="27"/>
      <c r="C42" s="28"/>
      <c r="D42" s="29"/>
      <c r="E42" s="29"/>
      <c r="F42" s="29"/>
      <c r="G42" s="30">
        <f t="shared" ref="G42:G43" si="75">C42+D42+E42+F42</f>
        <v>0</v>
      </c>
      <c r="H42" s="28"/>
      <c r="I42" s="29"/>
      <c r="J42" s="29"/>
      <c r="K42" s="29"/>
      <c r="L42" s="30">
        <f t="shared" ref="L42:L43" si="76">H42+I42+J42+K42</f>
        <v>0</v>
      </c>
      <c r="M42" s="59"/>
      <c r="N42" s="60"/>
      <c r="O42" s="60"/>
      <c r="P42" s="60"/>
      <c r="Q42" s="53">
        <f t="shared" ref="Q42:Q43" si="77">M42+N42+O42+P42</f>
        <v>0</v>
      </c>
      <c r="R42" s="31">
        <f t="shared" ref="R42:R43" si="78">B42</f>
        <v>0</v>
      </c>
      <c r="S42" s="33">
        <f t="shared" ref="S42:S43" si="79">R42-C42-H42+M42</f>
        <v>0</v>
      </c>
      <c r="T42" s="33">
        <f t="shared" si="74"/>
        <v>0</v>
      </c>
      <c r="U42" s="33">
        <f t="shared" si="74"/>
        <v>0</v>
      </c>
      <c r="V42" s="33">
        <f t="shared" si="74"/>
        <v>0</v>
      </c>
      <c r="W42" s="32">
        <f t="shared" si="12"/>
        <v>0</v>
      </c>
    </row>
    <row r="43" spans="1:23">
      <c r="A43" s="43" t="str">
        <f>$A$12</f>
        <v>Jyväskylä</v>
      </c>
      <c r="B43" s="27"/>
      <c r="C43" s="28"/>
      <c r="D43" s="29"/>
      <c r="E43" s="29"/>
      <c r="F43" s="29"/>
      <c r="G43" s="30">
        <f t="shared" si="75"/>
        <v>0</v>
      </c>
      <c r="H43" s="28"/>
      <c r="I43" s="29"/>
      <c r="J43" s="29"/>
      <c r="K43" s="29"/>
      <c r="L43" s="30">
        <f t="shared" si="76"/>
        <v>0</v>
      </c>
      <c r="M43" s="59"/>
      <c r="N43" s="60"/>
      <c r="O43" s="60"/>
      <c r="P43" s="60"/>
      <c r="Q43" s="53">
        <f t="shared" si="77"/>
        <v>0</v>
      </c>
      <c r="R43" s="31">
        <f t="shared" si="78"/>
        <v>0</v>
      </c>
      <c r="S43" s="33">
        <f t="shared" si="79"/>
        <v>0</v>
      </c>
      <c r="T43" s="33">
        <f t="shared" si="74"/>
        <v>0</v>
      </c>
      <c r="U43" s="33">
        <f t="shared" si="74"/>
        <v>0</v>
      </c>
      <c r="V43" s="33">
        <f t="shared" si="74"/>
        <v>0</v>
      </c>
      <c r="W43" s="32">
        <f t="shared" si="12"/>
        <v>0</v>
      </c>
    </row>
    <row r="44" spans="1:23">
      <c r="A44" s="41" t="s">
        <v>26</v>
      </c>
      <c r="B44" s="41">
        <f t="shared" ref="B44" si="80">B45+B46+B47</f>
        <v>0.1</v>
      </c>
      <c r="C44" s="24">
        <f>C45+C46+C47</f>
        <v>0</v>
      </c>
      <c r="D44" s="25">
        <f t="shared" ref="D44:G44" si="81">D45+D46+D47</f>
        <v>0</v>
      </c>
      <c r="E44" s="25">
        <f t="shared" si="81"/>
        <v>0</v>
      </c>
      <c r="F44" s="25">
        <f t="shared" si="81"/>
        <v>0</v>
      </c>
      <c r="G44" s="26">
        <f t="shared" si="81"/>
        <v>0</v>
      </c>
      <c r="H44" s="24">
        <f>H45+H46+H47</f>
        <v>0</v>
      </c>
      <c r="I44" s="25">
        <f t="shared" ref="I44:L44" si="82">I45+I46+I47</f>
        <v>0</v>
      </c>
      <c r="J44" s="25">
        <f t="shared" si="82"/>
        <v>0</v>
      </c>
      <c r="K44" s="25">
        <f t="shared" si="82"/>
        <v>0</v>
      </c>
      <c r="L44" s="26">
        <f t="shared" si="82"/>
        <v>0</v>
      </c>
      <c r="M44" s="50">
        <f>M45+M46+M47</f>
        <v>0</v>
      </c>
      <c r="N44" s="51">
        <f t="shared" ref="N44:Q44" si="83">N45+N46+N47</f>
        <v>0</v>
      </c>
      <c r="O44" s="51">
        <f t="shared" si="83"/>
        <v>0</v>
      </c>
      <c r="P44" s="51">
        <f t="shared" si="83"/>
        <v>0</v>
      </c>
      <c r="Q44" s="52">
        <f t="shared" si="83"/>
        <v>0</v>
      </c>
      <c r="R44" s="24">
        <f>SUM(R45:R47)</f>
        <v>0.1</v>
      </c>
      <c r="S44" s="25">
        <f>SUM(S45:S47)</f>
        <v>0.1</v>
      </c>
      <c r="T44" s="25">
        <f t="shared" ref="T44:V44" si="84">SUM(T45:T47)</f>
        <v>0.1</v>
      </c>
      <c r="U44" s="25">
        <f t="shared" si="84"/>
        <v>0.1</v>
      </c>
      <c r="V44" s="25">
        <f t="shared" si="84"/>
        <v>0.1</v>
      </c>
      <c r="W44" s="26">
        <f t="shared" si="12"/>
        <v>0</v>
      </c>
    </row>
    <row r="45" spans="1:23">
      <c r="A45" s="44" t="str">
        <f>$A$10</f>
        <v>Vaasa</v>
      </c>
      <c r="B45" s="27">
        <v>0.1</v>
      </c>
      <c r="C45" s="28"/>
      <c r="D45" s="29"/>
      <c r="E45" s="29"/>
      <c r="F45" s="29"/>
      <c r="G45" s="30">
        <f>C45+D45+E45+F45</f>
        <v>0</v>
      </c>
      <c r="H45" s="28"/>
      <c r="I45" s="29"/>
      <c r="J45" s="29"/>
      <c r="K45" s="29"/>
      <c r="L45" s="30">
        <f>H45+I45+J45+K45</f>
        <v>0</v>
      </c>
      <c r="M45" s="59"/>
      <c r="N45" s="60"/>
      <c r="O45" s="60"/>
      <c r="P45" s="60"/>
      <c r="Q45" s="53">
        <f>M45+N45+O45+P45</f>
        <v>0</v>
      </c>
      <c r="R45" s="31">
        <f>B45</f>
        <v>0.1</v>
      </c>
      <c r="S45" s="33">
        <f>R45-C45-H45+M45</f>
        <v>0.1</v>
      </c>
      <c r="T45" s="33">
        <f t="shared" ref="T45:V47" si="85">S45-D45-I45+N45</f>
        <v>0.1</v>
      </c>
      <c r="U45" s="33">
        <f t="shared" si="85"/>
        <v>0.1</v>
      </c>
      <c r="V45" s="33">
        <f t="shared" si="85"/>
        <v>0.1</v>
      </c>
      <c r="W45" s="32">
        <f t="shared" si="12"/>
        <v>0</v>
      </c>
    </row>
    <row r="46" spans="1:23">
      <c r="A46" s="44" t="str">
        <f>$A$11</f>
        <v>Tampere</v>
      </c>
      <c r="B46" s="27"/>
      <c r="C46" s="28"/>
      <c r="D46" s="29"/>
      <c r="E46" s="29"/>
      <c r="F46" s="29"/>
      <c r="G46" s="30">
        <f t="shared" ref="G46:G47" si="86">C46+D46+E46+F46</f>
        <v>0</v>
      </c>
      <c r="H46" s="28"/>
      <c r="I46" s="29"/>
      <c r="J46" s="29"/>
      <c r="K46" s="29"/>
      <c r="L46" s="30">
        <f t="shared" ref="L46:L47" si="87">H46+I46+J46+K46</f>
        <v>0</v>
      </c>
      <c r="M46" s="59"/>
      <c r="N46" s="60"/>
      <c r="O46" s="60"/>
      <c r="P46" s="60"/>
      <c r="Q46" s="53">
        <f t="shared" ref="Q46:Q47" si="88">M46+N46+O46+P46</f>
        <v>0</v>
      </c>
      <c r="R46" s="31">
        <f t="shared" ref="R46:R47" si="89">B46</f>
        <v>0</v>
      </c>
      <c r="S46" s="33">
        <f t="shared" ref="S46:S47" si="90">R46-C46-H46+M46</f>
        <v>0</v>
      </c>
      <c r="T46" s="33">
        <f t="shared" si="85"/>
        <v>0</v>
      </c>
      <c r="U46" s="33">
        <f t="shared" si="85"/>
        <v>0</v>
      </c>
      <c r="V46" s="33">
        <f t="shared" si="85"/>
        <v>0</v>
      </c>
      <c r="W46" s="32">
        <f t="shared" si="12"/>
        <v>0</v>
      </c>
    </row>
    <row r="47" spans="1:23">
      <c r="A47" s="43" t="str">
        <f>$A$12</f>
        <v>Jyväskylä</v>
      </c>
      <c r="B47" s="27"/>
      <c r="C47" s="28"/>
      <c r="D47" s="29"/>
      <c r="E47" s="29"/>
      <c r="F47" s="29"/>
      <c r="G47" s="30">
        <f t="shared" si="86"/>
        <v>0</v>
      </c>
      <c r="H47" s="28"/>
      <c r="I47" s="29"/>
      <c r="J47" s="29"/>
      <c r="K47" s="29"/>
      <c r="L47" s="30">
        <f t="shared" si="87"/>
        <v>0</v>
      </c>
      <c r="M47" s="59"/>
      <c r="N47" s="60"/>
      <c r="O47" s="60"/>
      <c r="P47" s="60"/>
      <c r="Q47" s="53">
        <f t="shared" si="88"/>
        <v>0</v>
      </c>
      <c r="R47" s="31">
        <f t="shared" si="89"/>
        <v>0</v>
      </c>
      <c r="S47" s="33">
        <f t="shared" si="90"/>
        <v>0</v>
      </c>
      <c r="T47" s="33">
        <f t="shared" si="85"/>
        <v>0</v>
      </c>
      <c r="U47" s="33">
        <f t="shared" si="85"/>
        <v>0</v>
      </c>
      <c r="V47" s="33">
        <f t="shared" si="85"/>
        <v>0</v>
      </c>
      <c r="W47" s="32">
        <f t="shared" si="12"/>
        <v>0</v>
      </c>
    </row>
    <row r="48" spans="1:23">
      <c r="A48" s="45" t="s">
        <v>27</v>
      </c>
      <c r="B48" s="41">
        <f t="shared" ref="B48" si="91">B49+B50+B51</f>
        <v>1.2</v>
      </c>
      <c r="C48" s="24">
        <f>C49+C50+C51</f>
        <v>0</v>
      </c>
      <c r="D48" s="25">
        <f t="shared" ref="D48:G48" si="92">D49+D50+D51</f>
        <v>0</v>
      </c>
      <c r="E48" s="25">
        <f t="shared" si="92"/>
        <v>0</v>
      </c>
      <c r="F48" s="25">
        <f t="shared" si="92"/>
        <v>0</v>
      </c>
      <c r="G48" s="26">
        <f t="shared" si="92"/>
        <v>0</v>
      </c>
      <c r="H48" s="24">
        <f>H49+H50+H51</f>
        <v>0</v>
      </c>
      <c r="I48" s="25">
        <f t="shared" ref="I48:L48" si="93">I49+I50+I51</f>
        <v>0</v>
      </c>
      <c r="J48" s="25">
        <f t="shared" si="93"/>
        <v>0</v>
      </c>
      <c r="K48" s="25">
        <f t="shared" si="93"/>
        <v>0</v>
      </c>
      <c r="L48" s="26">
        <f t="shared" si="93"/>
        <v>0</v>
      </c>
      <c r="M48" s="50">
        <f>M49+M50+M51</f>
        <v>0</v>
      </c>
      <c r="N48" s="51">
        <f t="shared" ref="N48:Q48" si="94">N49+N50+N51</f>
        <v>0</v>
      </c>
      <c r="O48" s="51">
        <f t="shared" si="94"/>
        <v>0</v>
      </c>
      <c r="P48" s="51">
        <f t="shared" si="94"/>
        <v>0</v>
      </c>
      <c r="Q48" s="52">
        <f t="shared" si="94"/>
        <v>0</v>
      </c>
      <c r="R48" s="24">
        <f>SUM(R49:R51)</f>
        <v>1.2</v>
      </c>
      <c r="S48" s="25">
        <f>SUM(S49:S51)</f>
        <v>1.2</v>
      </c>
      <c r="T48" s="25">
        <f t="shared" ref="T48:V48" si="95">SUM(T49:T51)</f>
        <v>1.2</v>
      </c>
      <c r="U48" s="25">
        <f t="shared" si="95"/>
        <v>1.2</v>
      </c>
      <c r="V48" s="25">
        <f t="shared" si="95"/>
        <v>1.2</v>
      </c>
      <c r="W48" s="26">
        <f t="shared" si="12"/>
        <v>0</v>
      </c>
    </row>
    <row r="49" spans="1:23">
      <c r="A49" s="44" t="str">
        <f>$A$10</f>
        <v>Vaasa</v>
      </c>
      <c r="B49" s="27">
        <v>0.6</v>
      </c>
      <c r="C49" s="28"/>
      <c r="D49" s="29"/>
      <c r="E49" s="29"/>
      <c r="F49" s="29"/>
      <c r="G49" s="30">
        <f>C49+D49+E49+F49</f>
        <v>0</v>
      </c>
      <c r="H49" s="28"/>
      <c r="I49" s="29"/>
      <c r="J49" s="29"/>
      <c r="K49" s="29"/>
      <c r="L49" s="30">
        <f>H49+I49+J49+K49</f>
        <v>0</v>
      </c>
      <c r="M49" s="59"/>
      <c r="N49" s="60"/>
      <c r="O49" s="60"/>
      <c r="P49" s="60"/>
      <c r="Q49" s="53">
        <f>M49+N49+O49+P49</f>
        <v>0</v>
      </c>
      <c r="R49" s="31">
        <f>B49</f>
        <v>0.6</v>
      </c>
      <c r="S49" s="33">
        <f>R49-C49-H49+M49</f>
        <v>0.6</v>
      </c>
      <c r="T49" s="33">
        <f t="shared" ref="T49:V51" si="96">S49-D49-I49+N49</f>
        <v>0.6</v>
      </c>
      <c r="U49" s="33">
        <f t="shared" si="96"/>
        <v>0.6</v>
      </c>
      <c r="V49" s="33">
        <f t="shared" si="96"/>
        <v>0.6</v>
      </c>
      <c r="W49" s="32">
        <f t="shared" si="12"/>
        <v>0</v>
      </c>
    </row>
    <row r="50" spans="1:23">
      <c r="A50" s="44" t="str">
        <f>$A$11</f>
        <v>Tampere</v>
      </c>
      <c r="B50" s="27">
        <v>0.6</v>
      </c>
      <c r="C50" s="28"/>
      <c r="D50" s="29"/>
      <c r="E50" s="29"/>
      <c r="F50" s="29"/>
      <c r="G50" s="30">
        <f t="shared" ref="G50:G51" si="97">C50+D50+E50+F50</f>
        <v>0</v>
      </c>
      <c r="H50" s="28"/>
      <c r="I50" s="29"/>
      <c r="J50" s="29"/>
      <c r="K50" s="29"/>
      <c r="L50" s="30">
        <f t="shared" ref="L50:L51" si="98">H50+I50+J50+K50</f>
        <v>0</v>
      </c>
      <c r="M50" s="59"/>
      <c r="N50" s="60"/>
      <c r="O50" s="60"/>
      <c r="P50" s="60"/>
      <c r="Q50" s="53">
        <f t="shared" ref="Q50:Q51" si="99">M50+N50+O50+P50</f>
        <v>0</v>
      </c>
      <c r="R50" s="31">
        <f t="shared" ref="R50:R51" si="100">B50</f>
        <v>0.6</v>
      </c>
      <c r="S50" s="33">
        <f t="shared" ref="S50:S51" si="101">R50-C50-H50+M50</f>
        <v>0.6</v>
      </c>
      <c r="T50" s="33">
        <f t="shared" si="96"/>
        <v>0.6</v>
      </c>
      <c r="U50" s="33">
        <f t="shared" si="96"/>
        <v>0.6</v>
      </c>
      <c r="V50" s="33">
        <f t="shared" si="96"/>
        <v>0.6</v>
      </c>
      <c r="W50" s="32">
        <f t="shared" si="12"/>
        <v>0</v>
      </c>
    </row>
    <row r="51" spans="1:23">
      <c r="A51" s="43" t="str">
        <f>$A$12</f>
        <v>Jyväskylä</v>
      </c>
      <c r="B51" s="27"/>
      <c r="C51" s="28"/>
      <c r="D51" s="29"/>
      <c r="E51" s="29"/>
      <c r="F51" s="29"/>
      <c r="G51" s="30">
        <f t="shared" si="97"/>
        <v>0</v>
      </c>
      <c r="H51" s="28"/>
      <c r="I51" s="29"/>
      <c r="J51" s="29"/>
      <c r="K51" s="29"/>
      <c r="L51" s="30">
        <f t="shared" si="98"/>
        <v>0</v>
      </c>
      <c r="M51" s="59"/>
      <c r="N51" s="60"/>
      <c r="O51" s="60"/>
      <c r="P51" s="60"/>
      <c r="Q51" s="53">
        <f t="shared" si="99"/>
        <v>0</v>
      </c>
      <c r="R51" s="31">
        <f t="shared" si="100"/>
        <v>0</v>
      </c>
      <c r="S51" s="33">
        <f t="shared" si="101"/>
        <v>0</v>
      </c>
      <c r="T51" s="33">
        <f t="shared" si="96"/>
        <v>0</v>
      </c>
      <c r="U51" s="33">
        <f t="shared" si="96"/>
        <v>0</v>
      </c>
      <c r="V51" s="33">
        <f t="shared" si="96"/>
        <v>0</v>
      </c>
      <c r="W51" s="32">
        <f t="shared" si="12"/>
        <v>0</v>
      </c>
    </row>
    <row r="52" spans="1:23">
      <c r="A52" s="41" t="s">
        <v>17</v>
      </c>
      <c r="B52" s="41">
        <f t="shared" ref="B52" si="102">B53+B54+B55</f>
        <v>26.400000000000006</v>
      </c>
      <c r="C52" s="24">
        <f>C53+C54+C55</f>
        <v>0</v>
      </c>
      <c r="D52" s="25">
        <f t="shared" ref="D52:G52" si="103">D53+D54+D55</f>
        <v>1.5899999999999999</v>
      </c>
      <c r="E52" s="25">
        <f t="shared" si="103"/>
        <v>2.25</v>
      </c>
      <c r="F52" s="25">
        <f t="shared" si="103"/>
        <v>0.16</v>
      </c>
      <c r="G52" s="26">
        <f t="shared" si="103"/>
        <v>4</v>
      </c>
      <c r="H52" s="24">
        <f>H53+H54+H55</f>
        <v>2.2000000000000002</v>
      </c>
      <c r="I52" s="25">
        <f t="shared" ref="I52:L52" si="104">I53+I54+I55</f>
        <v>1</v>
      </c>
      <c r="J52" s="25">
        <f t="shared" si="104"/>
        <v>0</v>
      </c>
      <c r="K52" s="25">
        <f t="shared" si="104"/>
        <v>0</v>
      </c>
      <c r="L52" s="26">
        <f t="shared" si="104"/>
        <v>3.2</v>
      </c>
      <c r="M52" s="50">
        <f>M53+M54+M55</f>
        <v>0</v>
      </c>
      <c r="N52" s="51">
        <f t="shared" ref="N52:Q52" si="105">N53+N54+N55</f>
        <v>0</v>
      </c>
      <c r="O52" s="51">
        <f t="shared" si="105"/>
        <v>0</v>
      </c>
      <c r="P52" s="51">
        <f t="shared" si="105"/>
        <v>0</v>
      </c>
      <c r="Q52" s="52">
        <f t="shared" si="105"/>
        <v>0</v>
      </c>
      <c r="R52" s="24">
        <f>SUM(R53:R55)</f>
        <v>26.400000000000006</v>
      </c>
      <c r="S52" s="25">
        <f>SUM(S53:S55)</f>
        <v>24.200000000000006</v>
      </c>
      <c r="T52" s="25">
        <f t="shared" ref="T52:V52" si="106">SUM(T53:T55)</f>
        <v>21.610000000000007</v>
      </c>
      <c r="U52" s="25">
        <f t="shared" si="106"/>
        <v>19.360000000000007</v>
      </c>
      <c r="V52" s="25">
        <f t="shared" si="106"/>
        <v>19.200000000000006</v>
      </c>
      <c r="W52" s="26">
        <f t="shared" si="12"/>
        <v>-7.1999999999999993</v>
      </c>
    </row>
    <row r="53" spans="1:23">
      <c r="A53" s="44" t="str">
        <f>$A$10</f>
        <v>Vaasa</v>
      </c>
      <c r="B53" s="39">
        <f>B17+B21+B25+B29+B33+B37+B41+B45+B49</f>
        <v>19.800000000000004</v>
      </c>
      <c r="C53" s="31">
        <f>C17+C21+C25+C29+C33+C37+C41+C45+C49</f>
        <v>0</v>
      </c>
      <c r="D53" s="33">
        <f t="shared" ref="C53:F55" si="107">D17+D21+D25+D29+D33+D37+D41+D45+D49</f>
        <v>1.5899999999999999</v>
      </c>
      <c r="E53" s="33">
        <f t="shared" si="107"/>
        <v>1.41</v>
      </c>
      <c r="F53" s="33">
        <f t="shared" si="107"/>
        <v>0</v>
      </c>
      <c r="G53" s="30">
        <f>C53+D53+E53+F53</f>
        <v>3</v>
      </c>
      <c r="H53" s="31">
        <f t="shared" ref="H53:K55" si="108">H17+H21+H25+H29+H33+H37+H41+H45+H49</f>
        <v>1.2</v>
      </c>
      <c r="I53" s="33">
        <f t="shared" si="108"/>
        <v>1</v>
      </c>
      <c r="J53" s="33">
        <f t="shared" si="108"/>
        <v>0</v>
      </c>
      <c r="K53" s="33">
        <f t="shared" si="108"/>
        <v>0</v>
      </c>
      <c r="L53" s="30">
        <f>H53+I53+J53+K53</f>
        <v>2.2000000000000002</v>
      </c>
      <c r="M53" s="54">
        <f t="shared" ref="M53:P55" si="109">M17+M21+M25+M29+M33+M37+M41+M45+M49</f>
        <v>0</v>
      </c>
      <c r="N53" s="55">
        <f t="shared" si="109"/>
        <v>0</v>
      </c>
      <c r="O53" s="55">
        <f t="shared" si="109"/>
        <v>0</v>
      </c>
      <c r="P53" s="55">
        <f t="shared" si="109"/>
        <v>0</v>
      </c>
      <c r="Q53" s="53">
        <f>M53+N53+O53+P53</f>
        <v>0</v>
      </c>
      <c r="R53" s="31">
        <f>B53</f>
        <v>19.800000000000004</v>
      </c>
      <c r="S53" s="33">
        <f>R53-C53-H53+M53</f>
        <v>18.600000000000005</v>
      </c>
      <c r="T53" s="33">
        <f t="shared" ref="T53:V55" si="110">S53-D53-I53+N53</f>
        <v>16.010000000000005</v>
      </c>
      <c r="U53" s="33">
        <f t="shared" si="110"/>
        <v>14.600000000000005</v>
      </c>
      <c r="V53" s="33">
        <f t="shared" si="110"/>
        <v>14.600000000000005</v>
      </c>
      <c r="W53" s="32">
        <f t="shared" si="12"/>
        <v>-5.1999999999999993</v>
      </c>
    </row>
    <row r="54" spans="1:23">
      <c r="A54" s="44" t="str">
        <f>$A$11</f>
        <v>Tampere</v>
      </c>
      <c r="B54" s="39">
        <f>B18+B22+B26+B30+B34+B38+B42+B46+B50</f>
        <v>3</v>
      </c>
      <c r="C54" s="31">
        <f>C18+C22+C26+C30+C34+C38+C42+C46+C50</f>
        <v>0</v>
      </c>
      <c r="D54" s="33">
        <f t="shared" si="107"/>
        <v>0</v>
      </c>
      <c r="E54" s="33">
        <f t="shared" si="107"/>
        <v>0</v>
      </c>
      <c r="F54" s="33">
        <f t="shared" si="107"/>
        <v>0</v>
      </c>
      <c r="G54" s="30">
        <f t="shared" ref="G54:G55" si="111">C54+D54+E54+F54</f>
        <v>0</v>
      </c>
      <c r="H54" s="31">
        <f t="shared" si="108"/>
        <v>0</v>
      </c>
      <c r="I54" s="33">
        <f t="shared" si="108"/>
        <v>0</v>
      </c>
      <c r="J54" s="33">
        <f t="shared" si="108"/>
        <v>0</v>
      </c>
      <c r="K54" s="33">
        <f t="shared" si="108"/>
        <v>0</v>
      </c>
      <c r="L54" s="30">
        <f t="shared" ref="L54:L55" si="112">H54+I54+J54+K54</f>
        <v>0</v>
      </c>
      <c r="M54" s="54">
        <f t="shared" si="109"/>
        <v>0</v>
      </c>
      <c r="N54" s="55">
        <f t="shared" si="109"/>
        <v>0</v>
      </c>
      <c r="O54" s="55">
        <f t="shared" si="109"/>
        <v>0</v>
      </c>
      <c r="P54" s="55">
        <f t="shared" si="109"/>
        <v>0</v>
      </c>
      <c r="Q54" s="53">
        <f t="shared" ref="Q54:Q55" si="113">M54+N54+O54+P54</f>
        <v>0</v>
      </c>
      <c r="R54" s="31">
        <f t="shared" ref="R54:R55" si="114">B54</f>
        <v>3</v>
      </c>
      <c r="S54" s="33">
        <f t="shared" ref="S54:S55" si="115">R54-C54-H54+M54</f>
        <v>3</v>
      </c>
      <c r="T54" s="33">
        <f t="shared" si="110"/>
        <v>3</v>
      </c>
      <c r="U54" s="33">
        <f t="shared" si="110"/>
        <v>3</v>
      </c>
      <c r="V54" s="33">
        <f t="shared" si="110"/>
        <v>3</v>
      </c>
      <c r="W54" s="32">
        <f t="shared" si="12"/>
        <v>0</v>
      </c>
    </row>
    <row r="55" spans="1:23" ht="15.75" thickBot="1">
      <c r="A55" s="46" t="str">
        <f>$A$12</f>
        <v>Jyväskylä</v>
      </c>
      <c r="B55" s="40">
        <f t="shared" ref="B55" si="116">B19+B23+B27+B31+B35+B39+B43+B47+B51</f>
        <v>3.6</v>
      </c>
      <c r="C55" s="35">
        <f t="shared" si="107"/>
        <v>0</v>
      </c>
      <c r="D55" s="36">
        <f t="shared" si="107"/>
        <v>0</v>
      </c>
      <c r="E55" s="36">
        <f t="shared" si="107"/>
        <v>0.84</v>
      </c>
      <c r="F55" s="36">
        <f t="shared" si="107"/>
        <v>0.16</v>
      </c>
      <c r="G55" s="34">
        <f t="shared" si="111"/>
        <v>1</v>
      </c>
      <c r="H55" s="35">
        <f t="shared" si="108"/>
        <v>1</v>
      </c>
      <c r="I55" s="36">
        <f t="shared" si="108"/>
        <v>0</v>
      </c>
      <c r="J55" s="36">
        <f t="shared" si="108"/>
        <v>0</v>
      </c>
      <c r="K55" s="36">
        <f t="shared" si="108"/>
        <v>0</v>
      </c>
      <c r="L55" s="34">
        <f t="shared" si="112"/>
        <v>1</v>
      </c>
      <c r="M55" s="56">
        <f t="shared" si="109"/>
        <v>0</v>
      </c>
      <c r="N55" s="57">
        <f t="shared" si="109"/>
        <v>0</v>
      </c>
      <c r="O55" s="57">
        <f t="shared" si="109"/>
        <v>0</v>
      </c>
      <c r="P55" s="57">
        <f t="shared" si="109"/>
        <v>0</v>
      </c>
      <c r="Q55" s="58">
        <f t="shared" si="113"/>
        <v>0</v>
      </c>
      <c r="R55" s="35">
        <f t="shared" si="114"/>
        <v>3.6</v>
      </c>
      <c r="S55" s="36">
        <f t="shared" si="115"/>
        <v>2.6</v>
      </c>
      <c r="T55" s="36">
        <f t="shared" si="110"/>
        <v>2.6</v>
      </c>
      <c r="U55" s="36">
        <f t="shared" si="110"/>
        <v>1.7600000000000002</v>
      </c>
      <c r="V55" s="36">
        <f t="shared" si="110"/>
        <v>1.6000000000000003</v>
      </c>
      <c r="W55" s="37">
        <f t="shared" si="12"/>
        <v>-1.9999999999999998</v>
      </c>
    </row>
    <row r="56" spans="1:23">
      <c r="A56" s="12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</row>
  </sheetData>
  <mergeCells count="6">
    <mergeCell ref="R14:W14"/>
    <mergeCell ref="A3:F3"/>
    <mergeCell ref="M13:Q13"/>
    <mergeCell ref="C14:G14"/>
    <mergeCell ref="H14:L14"/>
    <mergeCell ref="M14:Q14"/>
  </mergeCells>
  <pageMargins left="0.70866141732283472" right="0.39370078740157483" top="0.23622047244094491" bottom="0.23622047244094491" header="0.31496062992125984" footer="0.31496062992125984"/>
  <pageSetup paperSize="9" scale="6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W56"/>
  <sheetViews>
    <sheetView zoomScaleNormal="100" workbookViewId="0"/>
  </sheetViews>
  <sheetFormatPr defaultRowHeight="15"/>
  <cols>
    <col min="1" max="1" width="39.7109375" style="4" customWidth="1"/>
    <col min="2" max="12" width="8.7109375" style="4" customWidth="1"/>
    <col min="13" max="17" width="3.7109375" style="4" customWidth="1"/>
    <col min="18" max="23" width="8.7109375" style="4" customWidth="1"/>
  </cols>
  <sheetData>
    <row r="1" spans="1:23" ht="15.75">
      <c r="A1" s="1" t="s">
        <v>30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3">
      <c r="A2" s="3">
        <v>41697</v>
      </c>
    </row>
    <row r="3" spans="1:23">
      <c r="A3" s="80" t="s">
        <v>31</v>
      </c>
      <c r="B3" s="80"/>
      <c r="C3" s="80"/>
      <c r="D3" s="80"/>
      <c r="E3" s="80"/>
      <c r="F3" s="80"/>
      <c r="G3" s="5"/>
      <c r="H3" s="38"/>
      <c r="I3" s="4" t="str">
        <f>"- väriset kohdat täytetään"</f>
        <v>- väriset kohdat täytetään</v>
      </c>
    </row>
    <row r="4" spans="1:23" ht="22.5">
      <c r="A4" s="6"/>
      <c r="B4" s="7" t="s">
        <v>1</v>
      </c>
      <c r="C4" s="7" t="s">
        <v>2</v>
      </c>
      <c r="D4" s="7" t="s">
        <v>3</v>
      </c>
      <c r="E4" s="7" t="s">
        <v>4</v>
      </c>
      <c r="F4" s="7" t="s">
        <v>5</v>
      </c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</row>
    <row r="5" spans="1:23">
      <c r="A5" s="6" t="s">
        <v>6</v>
      </c>
      <c r="B5" s="9">
        <v>28</v>
      </c>
      <c r="C5" s="10">
        <v>25</v>
      </c>
      <c r="D5" s="9">
        <v>23</v>
      </c>
      <c r="E5" s="9"/>
      <c r="F5" s="9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</row>
    <row r="6" spans="1:23">
      <c r="A6" s="6" t="s">
        <v>7</v>
      </c>
      <c r="B6" s="11">
        <f>R52</f>
        <v>28.07</v>
      </c>
      <c r="C6" s="11">
        <f t="shared" ref="C6:F6" si="0">S52</f>
        <v>25.25</v>
      </c>
      <c r="D6" s="11">
        <f t="shared" si="0"/>
        <v>24</v>
      </c>
      <c r="E6" s="11">
        <f t="shared" si="0"/>
        <v>22.1</v>
      </c>
      <c r="F6" s="11">
        <f t="shared" si="0"/>
        <v>19.850000000000001</v>
      </c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</row>
    <row r="7" spans="1:23">
      <c r="A7" s="6" t="s">
        <v>8</v>
      </c>
      <c r="B7" s="11">
        <f>B6-B5</f>
        <v>7.0000000000000284E-2</v>
      </c>
      <c r="C7" s="11">
        <f t="shared" ref="C7:F7" si="1">C6-C5</f>
        <v>0.25</v>
      </c>
      <c r="D7" s="11">
        <f t="shared" si="1"/>
        <v>1</v>
      </c>
      <c r="E7" s="11">
        <f t="shared" si="1"/>
        <v>22.1</v>
      </c>
      <c r="F7" s="11">
        <f t="shared" si="1"/>
        <v>19.850000000000001</v>
      </c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</row>
    <row r="8" spans="1:23">
      <c r="A8" s="12"/>
      <c r="B8" s="13"/>
      <c r="C8" s="14"/>
      <c r="D8" s="13"/>
      <c r="E8" s="13"/>
      <c r="F8" s="13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</row>
    <row r="9" spans="1:23">
      <c r="A9" s="15" t="s">
        <v>44</v>
      </c>
      <c r="B9" s="13"/>
      <c r="C9" s="14"/>
      <c r="D9" s="13"/>
      <c r="E9" s="13"/>
      <c r="F9" s="13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</row>
    <row r="10" spans="1:23">
      <c r="A10" s="16" t="s">
        <v>45</v>
      </c>
      <c r="B10" s="13"/>
      <c r="C10" s="14"/>
      <c r="D10" s="13"/>
      <c r="E10" s="13"/>
      <c r="F10" s="13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</row>
    <row r="11" spans="1:23">
      <c r="A11" s="16" t="s">
        <v>46</v>
      </c>
      <c r="B11" s="13"/>
      <c r="C11" s="14"/>
      <c r="D11" s="13"/>
      <c r="E11" s="13"/>
      <c r="F11" s="13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</row>
    <row r="12" spans="1:23" ht="15.75" thickBot="1">
      <c r="A12" s="17" t="s">
        <v>47</v>
      </c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</row>
    <row r="13" spans="1:23" ht="15.75" thickBot="1">
      <c r="A13" s="12"/>
      <c r="B13" s="18"/>
      <c r="C13" s="18"/>
      <c r="D13" s="18"/>
      <c r="E13" s="18"/>
      <c r="F13" s="18"/>
      <c r="G13" s="8"/>
      <c r="H13" s="8"/>
      <c r="I13" s="8"/>
      <c r="J13" s="8"/>
      <c r="K13" s="8"/>
      <c r="L13" s="8"/>
      <c r="M13" s="89" t="s">
        <v>29</v>
      </c>
      <c r="N13" s="90"/>
      <c r="O13" s="90"/>
      <c r="P13" s="90"/>
      <c r="Q13" s="91"/>
      <c r="R13" s="8"/>
      <c r="S13" s="8"/>
      <c r="T13" s="8"/>
      <c r="U13" s="8"/>
      <c r="V13" s="8"/>
      <c r="W13" s="8"/>
    </row>
    <row r="14" spans="1:23" ht="33.75">
      <c r="A14" s="42"/>
      <c r="B14" s="19" t="s">
        <v>12</v>
      </c>
      <c r="C14" s="81" t="s">
        <v>13</v>
      </c>
      <c r="D14" s="82"/>
      <c r="E14" s="82"/>
      <c r="F14" s="82"/>
      <c r="G14" s="83"/>
      <c r="H14" s="81" t="s">
        <v>14</v>
      </c>
      <c r="I14" s="84"/>
      <c r="J14" s="84"/>
      <c r="K14" s="84"/>
      <c r="L14" s="85"/>
      <c r="M14" s="86" t="s">
        <v>15</v>
      </c>
      <c r="N14" s="87"/>
      <c r="O14" s="87"/>
      <c r="P14" s="87"/>
      <c r="Q14" s="88"/>
      <c r="R14" s="81" t="s">
        <v>16</v>
      </c>
      <c r="S14" s="84"/>
      <c r="T14" s="84"/>
      <c r="U14" s="84"/>
      <c r="V14" s="84"/>
      <c r="W14" s="85"/>
    </row>
    <row r="15" spans="1:23" ht="33.75">
      <c r="A15" s="23"/>
      <c r="B15" s="20">
        <v>2013</v>
      </c>
      <c r="C15" s="21">
        <v>2014</v>
      </c>
      <c r="D15" s="7">
        <v>2015</v>
      </c>
      <c r="E15" s="7">
        <v>2016</v>
      </c>
      <c r="F15" s="7">
        <v>2017</v>
      </c>
      <c r="G15" s="22" t="s">
        <v>17</v>
      </c>
      <c r="H15" s="21">
        <v>2014</v>
      </c>
      <c r="I15" s="7">
        <v>2015</v>
      </c>
      <c r="J15" s="7">
        <v>2016</v>
      </c>
      <c r="K15" s="7">
        <v>2017</v>
      </c>
      <c r="L15" s="22" t="s">
        <v>17</v>
      </c>
      <c r="M15" s="47">
        <v>2014</v>
      </c>
      <c r="N15" s="48">
        <v>2015</v>
      </c>
      <c r="O15" s="48">
        <v>2016</v>
      </c>
      <c r="P15" s="48">
        <v>2017</v>
      </c>
      <c r="Q15" s="49" t="s">
        <v>17</v>
      </c>
      <c r="R15" s="21" t="s">
        <v>1</v>
      </c>
      <c r="S15" s="7">
        <v>2014</v>
      </c>
      <c r="T15" s="7">
        <v>2015</v>
      </c>
      <c r="U15" s="7">
        <v>2016</v>
      </c>
      <c r="V15" s="7">
        <v>2017</v>
      </c>
      <c r="W15" s="22" t="s">
        <v>18</v>
      </c>
    </row>
    <row r="16" spans="1:23">
      <c r="A16" s="41" t="s">
        <v>19</v>
      </c>
      <c r="B16" s="41">
        <f t="shared" ref="B16" si="2">B17+B18+B19</f>
        <v>1</v>
      </c>
      <c r="C16" s="24">
        <f>C17+C18+C19</f>
        <v>0</v>
      </c>
      <c r="D16" s="25">
        <f t="shared" ref="D16:G16" si="3">D17+D18+D19</f>
        <v>0</v>
      </c>
      <c r="E16" s="25">
        <f t="shared" si="3"/>
        <v>0</v>
      </c>
      <c r="F16" s="25">
        <f t="shared" si="3"/>
        <v>0</v>
      </c>
      <c r="G16" s="26">
        <f t="shared" si="3"/>
        <v>0</v>
      </c>
      <c r="H16" s="24">
        <f>H17+H18+H19</f>
        <v>0</v>
      </c>
      <c r="I16" s="25">
        <f t="shared" ref="I16:L16" si="4">I17+I18+I19</f>
        <v>0</v>
      </c>
      <c r="J16" s="25">
        <f t="shared" si="4"/>
        <v>0</v>
      </c>
      <c r="K16" s="25">
        <f t="shared" si="4"/>
        <v>0</v>
      </c>
      <c r="L16" s="26">
        <f t="shared" si="4"/>
        <v>0</v>
      </c>
      <c r="M16" s="50">
        <f>M17+M18+M19</f>
        <v>0</v>
      </c>
      <c r="N16" s="51">
        <f t="shared" ref="N16:Q16" si="5">N17+N18+N19</f>
        <v>0</v>
      </c>
      <c r="O16" s="51">
        <f t="shared" si="5"/>
        <v>0</v>
      </c>
      <c r="P16" s="51">
        <f t="shared" si="5"/>
        <v>0</v>
      </c>
      <c r="Q16" s="52">
        <f t="shared" si="5"/>
        <v>0</v>
      </c>
      <c r="R16" s="24">
        <f>SUM(R17:R19)</f>
        <v>1</v>
      </c>
      <c r="S16" s="25">
        <f>SUM(S17:S19)</f>
        <v>1</v>
      </c>
      <c r="T16" s="25">
        <f t="shared" ref="T16:V16" si="6">SUM(T17:T19)</f>
        <v>1</v>
      </c>
      <c r="U16" s="25">
        <f t="shared" si="6"/>
        <v>1</v>
      </c>
      <c r="V16" s="25">
        <f t="shared" si="6"/>
        <v>1</v>
      </c>
      <c r="W16" s="26">
        <f>V16-R16</f>
        <v>0</v>
      </c>
    </row>
    <row r="17" spans="1:23">
      <c r="A17" s="43" t="str">
        <f>$A$10</f>
        <v>Mikkeli</v>
      </c>
      <c r="B17" s="27">
        <v>1</v>
      </c>
      <c r="C17" s="28"/>
      <c r="D17" s="29"/>
      <c r="E17" s="29"/>
      <c r="F17" s="29"/>
      <c r="G17" s="30">
        <f>C17+D17+E17+F17</f>
        <v>0</v>
      </c>
      <c r="H17" s="28"/>
      <c r="I17" s="29"/>
      <c r="J17" s="29"/>
      <c r="K17" s="29"/>
      <c r="L17" s="30">
        <f>H17+I17+J17+K17</f>
        <v>0</v>
      </c>
      <c r="M17" s="59"/>
      <c r="N17" s="60"/>
      <c r="O17" s="60"/>
      <c r="P17" s="60"/>
      <c r="Q17" s="53">
        <f>M17+N17+O17+P17</f>
        <v>0</v>
      </c>
      <c r="R17" s="31">
        <f>B17</f>
        <v>1</v>
      </c>
      <c r="S17" s="6">
        <f>R17-C17-H17+M17</f>
        <v>1</v>
      </c>
      <c r="T17" s="6">
        <f t="shared" ref="T17:V19" si="7">S17-D17-I17+N17</f>
        <v>1</v>
      </c>
      <c r="U17" s="6">
        <f t="shared" si="7"/>
        <v>1</v>
      </c>
      <c r="V17" s="6">
        <f t="shared" si="7"/>
        <v>1</v>
      </c>
      <c r="W17" s="32">
        <f>V17-R17</f>
        <v>0</v>
      </c>
    </row>
    <row r="18" spans="1:23">
      <c r="A18" s="43" t="str">
        <f>$A$11</f>
        <v>Kuopio</v>
      </c>
      <c r="B18" s="27"/>
      <c r="C18" s="28"/>
      <c r="D18" s="29"/>
      <c r="E18" s="29"/>
      <c r="F18" s="29"/>
      <c r="G18" s="30">
        <f>C18+D18+E18+F18</f>
        <v>0</v>
      </c>
      <c r="H18" s="28"/>
      <c r="I18" s="29"/>
      <c r="J18" s="29"/>
      <c r="K18" s="29"/>
      <c r="L18" s="30">
        <f t="shared" ref="L18:L19" si="8">H18+I18+J18+K18</f>
        <v>0</v>
      </c>
      <c r="M18" s="59"/>
      <c r="N18" s="60"/>
      <c r="O18" s="60"/>
      <c r="P18" s="60"/>
      <c r="Q18" s="53">
        <f t="shared" ref="Q18:Q19" si="9">M18+N18+O18+P18</f>
        <v>0</v>
      </c>
      <c r="R18" s="31">
        <f t="shared" ref="R18:R19" si="10">B18</f>
        <v>0</v>
      </c>
      <c r="S18" s="6">
        <f t="shared" ref="S18:S19" si="11">R18-C18-H18+M18</f>
        <v>0</v>
      </c>
      <c r="T18" s="6">
        <f t="shared" si="7"/>
        <v>0</v>
      </c>
      <c r="U18" s="6">
        <f t="shared" si="7"/>
        <v>0</v>
      </c>
      <c r="V18" s="6">
        <f t="shared" si="7"/>
        <v>0</v>
      </c>
      <c r="W18" s="32">
        <f t="shared" ref="W18:W55" si="12">V18-R18</f>
        <v>0</v>
      </c>
    </row>
    <row r="19" spans="1:23">
      <c r="A19" s="43" t="str">
        <f>$A$12</f>
        <v>Joensuu</v>
      </c>
      <c r="B19" s="27"/>
      <c r="C19" s="28"/>
      <c r="D19" s="29"/>
      <c r="E19" s="29"/>
      <c r="F19" s="29"/>
      <c r="G19" s="30">
        <f t="shared" ref="G19" si="13">C19+D19+E19+F19</f>
        <v>0</v>
      </c>
      <c r="H19" s="28"/>
      <c r="I19" s="29"/>
      <c r="J19" s="29"/>
      <c r="K19" s="29"/>
      <c r="L19" s="30">
        <f t="shared" si="8"/>
        <v>0</v>
      </c>
      <c r="M19" s="59"/>
      <c r="N19" s="60"/>
      <c r="O19" s="60"/>
      <c r="P19" s="60"/>
      <c r="Q19" s="53">
        <f t="shared" si="9"/>
        <v>0</v>
      </c>
      <c r="R19" s="31">
        <f t="shared" si="10"/>
        <v>0</v>
      </c>
      <c r="S19" s="6">
        <f t="shared" si="11"/>
        <v>0</v>
      </c>
      <c r="T19" s="6">
        <f t="shared" si="7"/>
        <v>0</v>
      </c>
      <c r="U19" s="6">
        <f t="shared" si="7"/>
        <v>0</v>
      </c>
      <c r="V19" s="6">
        <f t="shared" si="7"/>
        <v>0</v>
      </c>
      <c r="W19" s="32">
        <f t="shared" si="12"/>
        <v>0</v>
      </c>
    </row>
    <row r="20" spans="1:23">
      <c r="A20" s="41" t="s">
        <v>20</v>
      </c>
      <c r="B20" s="41">
        <f t="shared" ref="B20" si="14">B21+B22+B23</f>
        <v>4.9999999999999991</v>
      </c>
      <c r="C20" s="24">
        <f>C21+C22+C23</f>
        <v>0</v>
      </c>
      <c r="D20" s="25">
        <f t="shared" ref="D20:G20" si="15">D21+D22+D23</f>
        <v>0.64</v>
      </c>
      <c r="E20" s="25">
        <f t="shared" si="15"/>
        <v>1.07</v>
      </c>
      <c r="F20" s="25">
        <f t="shared" si="15"/>
        <v>0.19</v>
      </c>
      <c r="G20" s="26">
        <f t="shared" si="15"/>
        <v>1.9</v>
      </c>
      <c r="H20" s="24">
        <f>H21+H22+H23</f>
        <v>0.3</v>
      </c>
      <c r="I20" s="25">
        <f t="shared" ref="I20:L20" si="16">I21+I22+I23</f>
        <v>0</v>
      </c>
      <c r="J20" s="25">
        <f t="shared" si="16"/>
        <v>0</v>
      </c>
      <c r="K20" s="25">
        <f t="shared" si="16"/>
        <v>0</v>
      </c>
      <c r="L20" s="26">
        <f t="shared" si="16"/>
        <v>0.3</v>
      </c>
      <c r="M20" s="50">
        <f>M21+M22+M23</f>
        <v>0.06</v>
      </c>
      <c r="N20" s="51">
        <f t="shared" ref="N20:Q20" si="17">N21+N22+N23</f>
        <v>0.14000000000000001</v>
      </c>
      <c r="O20" s="51">
        <f t="shared" si="17"/>
        <v>0</v>
      </c>
      <c r="P20" s="51">
        <f t="shared" si="17"/>
        <v>0</v>
      </c>
      <c r="Q20" s="52">
        <f t="shared" si="17"/>
        <v>0.2</v>
      </c>
      <c r="R20" s="24">
        <f>SUM(R21:R23)</f>
        <v>4.9999999999999991</v>
      </c>
      <c r="S20" s="25">
        <f>SUM(S21:S23)</f>
        <v>4.76</v>
      </c>
      <c r="T20" s="25">
        <f t="shared" ref="T20:V20" si="18">SUM(T21:T23)</f>
        <v>4.26</v>
      </c>
      <c r="U20" s="25">
        <f t="shared" si="18"/>
        <v>3</v>
      </c>
      <c r="V20" s="25">
        <f t="shared" si="18"/>
        <v>3</v>
      </c>
      <c r="W20" s="26">
        <f t="shared" si="12"/>
        <v>-1.9999999999999991</v>
      </c>
    </row>
    <row r="21" spans="1:23">
      <c r="A21" s="44" t="str">
        <f>$A$10</f>
        <v>Mikkeli</v>
      </c>
      <c r="B21" s="27">
        <v>2.8</v>
      </c>
      <c r="C21" s="28"/>
      <c r="D21" s="29"/>
      <c r="E21" s="29"/>
      <c r="F21" s="29"/>
      <c r="G21" s="30">
        <f>C21+D21+E21+F21</f>
        <v>0</v>
      </c>
      <c r="H21" s="28"/>
      <c r="I21" s="29"/>
      <c r="J21" s="29"/>
      <c r="K21" s="29"/>
      <c r="L21" s="30">
        <f>H21+I21+J21+K21</f>
        <v>0</v>
      </c>
      <c r="M21" s="59">
        <v>0.06</v>
      </c>
      <c r="N21" s="60">
        <v>0.14000000000000001</v>
      </c>
      <c r="O21" s="60"/>
      <c r="P21" s="60"/>
      <c r="Q21" s="53">
        <f>M21+N21+O21+P21</f>
        <v>0.2</v>
      </c>
      <c r="R21" s="31">
        <f>B21</f>
        <v>2.8</v>
      </c>
      <c r="S21" s="6">
        <f>R21-C21-H21+M21</f>
        <v>2.86</v>
      </c>
      <c r="T21" s="6">
        <f t="shared" ref="T21:V23" si="19">S21-D21-I21+N21</f>
        <v>3</v>
      </c>
      <c r="U21" s="6">
        <f t="shared" si="19"/>
        <v>3</v>
      </c>
      <c r="V21" s="6">
        <f t="shared" si="19"/>
        <v>3</v>
      </c>
      <c r="W21" s="32">
        <f t="shared" si="12"/>
        <v>0.20000000000000018</v>
      </c>
    </row>
    <row r="22" spans="1:23">
      <c r="A22" s="44" t="str">
        <f>$A$11</f>
        <v>Kuopio</v>
      </c>
      <c r="B22" s="27">
        <v>1.9</v>
      </c>
      <c r="C22" s="28"/>
      <c r="D22" s="29">
        <v>0.64</v>
      </c>
      <c r="E22" s="29">
        <v>1.07</v>
      </c>
      <c r="F22" s="29">
        <v>0.19</v>
      </c>
      <c r="G22" s="30">
        <f t="shared" ref="G22:G23" si="20">C22+D22+E22+F22</f>
        <v>1.9</v>
      </c>
      <c r="H22" s="28"/>
      <c r="I22" s="29"/>
      <c r="J22" s="29"/>
      <c r="K22" s="29"/>
      <c r="L22" s="30">
        <f t="shared" ref="L22:L23" si="21">H22+I22+J22+K22</f>
        <v>0</v>
      </c>
      <c r="M22" s="59"/>
      <c r="N22" s="60"/>
      <c r="O22" s="60"/>
      <c r="P22" s="60"/>
      <c r="Q22" s="53">
        <f t="shared" ref="Q22:Q23" si="22">M22+N22+O22+P22</f>
        <v>0</v>
      </c>
      <c r="R22" s="31">
        <f t="shared" ref="R22:R23" si="23">B22</f>
        <v>1.9</v>
      </c>
      <c r="S22" s="6">
        <f t="shared" ref="S22:S23" si="24">R22-C22-H22+M22</f>
        <v>1.9</v>
      </c>
      <c r="T22" s="6">
        <f t="shared" si="19"/>
        <v>1.2599999999999998</v>
      </c>
      <c r="U22" s="6">
        <v>0</v>
      </c>
      <c r="V22" s="6">
        <v>0</v>
      </c>
      <c r="W22" s="32">
        <f t="shared" si="12"/>
        <v>-1.9</v>
      </c>
    </row>
    <row r="23" spans="1:23">
      <c r="A23" s="43" t="str">
        <f>$A$12</f>
        <v>Joensuu</v>
      </c>
      <c r="B23" s="27">
        <v>0.3</v>
      </c>
      <c r="C23" s="28"/>
      <c r="D23" s="29"/>
      <c r="E23" s="29"/>
      <c r="F23" s="29"/>
      <c r="G23" s="30">
        <f t="shared" si="20"/>
        <v>0</v>
      </c>
      <c r="H23" s="28">
        <v>0.3</v>
      </c>
      <c r="I23" s="29"/>
      <c r="J23" s="29"/>
      <c r="K23" s="29"/>
      <c r="L23" s="30">
        <f t="shared" si="21"/>
        <v>0.3</v>
      </c>
      <c r="M23" s="59"/>
      <c r="N23" s="60"/>
      <c r="O23" s="60"/>
      <c r="P23" s="60"/>
      <c r="Q23" s="53">
        <f t="shared" si="22"/>
        <v>0</v>
      </c>
      <c r="R23" s="31">
        <f t="shared" si="23"/>
        <v>0.3</v>
      </c>
      <c r="S23" s="6">
        <f t="shared" si="24"/>
        <v>0</v>
      </c>
      <c r="T23" s="6">
        <f t="shared" si="19"/>
        <v>0</v>
      </c>
      <c r="U23" s="6">
        <f t="shared" si="19"/>
        <v>0</v>
      </c>
      <c r="V23" s="6">
        <f t="shared" si="19"/>
        <v>0</v>
      </c>
      <c r="W23" s="32">
        <f t="shared" si="12"/>
        <v>-0.3</v>
      </c>
    </row>
    <row r="24" spans="1:23">
      <c r="A24" s="41" t="s">
        <v>21</v>
      </c>
      <c r="B24" s="41">
        <f t="shared" ref="B24" si="25">B25+B26+B27</f>
        <v>4.25</v>
      </c>
      <c r="C24" s="24">
        <f>C25+C26+C27</f>
        <v>0.75</v>
      </c>
      <c r="D24" s="25">
        <f t="shared" ref="D24:G24" si="26">D25+D26+D27</f>
        <v>0.5</v>
      </c>
      <c r="E24" s="25">
        <f t="shared" si="26"/>
        <v>0</v>
      </c>
      <c r="F24" s="25">
        <f t="shared" si="26"/>
        <v>0</v>
      </c>
      <c r="G24" s="26">
        <f t="shared" si="26"/>
        <v>1.25</v>
      </c>
      <c r="H24" s="24">
        <f>H25+H26+H27</f>
        <v>0</v>
      </c>
      <c r="I24" s="25">
        <f t="shared" ref="I24:L24" si="27">I25+I26+I27</f>
        <v>0</v>
      </c>
      <c r="J24" s="25">
        <f t="shared" si="27"/>
        <v>0</v>
      </c>
      <c r="K24" s="25">
        <f t="shared" si="27"/>
        <v>0</v>
      </c>
      <c r="L24" s="26">
        <f t="shared" si="27"/>
        <v>0</v>
      </c>
      <c r="M24" s="50">
        <f>M25+M26+M27</f>
        <v>0</v>
      </c>
      <c r="N24" s="51">
        <f t="shared" ref="N24:Q24" si="28">N25+N26+N27</f>
        <v>0</v>
      </c>
      <c r="O24" s="51">
        <f t="shared" si="28"/>
        <v>0</v>
      </c>
      <c r="P24" s="51">
        <f t="shared" si="28"/>
        <v>0</v>
      </c>
      <c r="Q24" s="52">
        <f t="shared" si="28"/>
        <v>0</v>
      </c>
      <c r="R24" s="24">
        <f>SUM(R25:R27)</f>
        <v>4.25</v>
      </c>
      <c r="S24" s="25">
        <f>SUM(S25:S27)</f>
        <v>3.5</v>
      </c>
      <c r="T24" s="25">
        <f t="shared" ref="T24:V24" si="29">SUM(T25:T27)</f>
        <v>3</v>
      </c>
      <c r="U24" s="25">
        <f t="shared" si="29"/>
        <v>3</v>
      </c>
      <c r="V24" s="25">
        <f t="shared" si="29"/>
        <v>3</v>
      </c>
      <c r="W24" s="26">
        <f t="shared" si="12"/>
        <v>-1.25</v>
      </c>
    </row>
    <row r="25" spans="1:23">
      <c r="A25" s="44" t="str">
        <f>$A$10</f>
        <v>Mikkeli</v>
      </c>
      <c r="B25" s="27">
        <v>0.25</v>
      </c>
      <c r="C25" s="28">
        <v>0.25</v>
      </c>
      <c r="D25" s="29"/>
      <c r="E25" s="29"/>
      <c r="F25" s="29"/>
      <c r="G25" s="30">
        <f>C25+D25+E25+F25</f>
        <v>0.25</v>
      </c>
      <c r="H25" s="28"/>
      <c r="I25" s="29"/>
      <c r="J25" s="29"/>
      <c r="K25" s="29"/>
      <c r="L25" s="30">
        <f>H25+I25+J25+K25</f>
        <v>0</v>
      </c>
      <c r="M25" s="59"/>
      <c r="N25" s="60"/>
      <c r="O25" s="60"/>
      <c r="P25" s="60"/>
      <c r="Q25" s="53">
        <f>M25+N25+O25+P25</f>
        <v>0</v>
      </c>
      <c r="R25" s="31">
        <f>B25</f>
        <v>0.25</v>
      </c>
      <c r="S25" s="6">
        <f>R25-C25-H25+M25</f>
        <v>0</v>
      </c>
      <c r="T25" s="6">
        <f t="shared" ref="T25:V27" si="30">S25-D25-I25+N25</f>
        <v>0</v>
      </c>
      <c r="U25" s="6">
        <f t="shared" si="30"/>
        <v>0</v>
      </c>
      <c r="V25" s="6">
        <f t="shared" si="30"/>
        <v>0</v>
      </c>
      <c r="W25" s="32">
        <f t="shared" si="12"/>
        <v>-0.25</v>
      </c>
    </row>
    <row r="26" spans="1:23">
      <c r="A26" s="44" t="str">
        <f>$A$11</f>
        <v>Kuopio</v>
      </c>
      <c r="B26" s="27">
        <v>4</v>
      </c>
      <c r="C26" s="28">
        <v>0.5</v>
      </c>
      <c r="D26" s="29">
        <v>0.5</v>
      </c>
      <c r="E26" s="29"/>
      <c r="F26" s="29"/>
      <c r="G26" s="30">
        <f t="shared" ref="G26:G27" si="31">C26+D26+E26+F26</f>
        <v>1</v>
      </c>
      <c r="H26" s="28"/>
      <c r="I26" s="29"/>
      <c r="J26" s="29"/>
      <c r="K26" s="29"/>
      <c r="L26" s="30">
        <f t="shared" ref="L26:L27" si="32">H26+I26+J26+K26</f>
        <v>0</v>
      </c>
      <c r="M26" s="59"/>
      <c r="N26" s="60"/>
      <c r="O26" s="60"/>
      <c r="P26" s="60"/>
      <c r="Q26" s="53">
        <f t="shared" ref="Q26:Q27" si="33">M26+N26+O26+P26</f>
        <v>0</v>
      </c>
      <c r="R26" s="31">
        <f t="shared" ref="R26:R27" si="34">B26</f>
        <v>4</v>
      </c>
      <c r="S26" s="6">
        <f t="shared" ref="S26:S27" si="35">R26-C26-H26+M26</f>
        <v>3.5</v>
      </c>
      <c r="T26" s="6">
        <f t="shared" si="30"/>
        <v>3</v>
      </c>
      <c r="U26" s="6">
        <f t="shared" si="30"/>
        <v>3</v>
      </c>
      <c r="V26" s="6">
        <f t="shared" si="30"/>
        <v>3</v>
      </c>
      <c r="W26" s="32">
        <f t="shared" si="12"/>
        <v>-1</v>
      </c>
    </row>
    <row r="27" spans="1:23">
      <c r="A27" s="43" t="str">
        <f>$A$12</f>
        <v>Joensuu</v>
      </c>
      <c r="B27" s="27"/>
      <c r="C27" s="28"/>
      <c r="D27" s="29"/>
      <c r="E27" s="29"/>
      <c r="F27" s="29"/>
      <c r="G27" s="30">
        <f t="shared" si="31"/>
        <v>0</v>
      </c>
      <c r="H27" s="28"/>
      <c r="I27" s="29"/>
      <c r="J27" s="29"/>
      <c r="K27" s="29"/>
      <c r="L27" s="30">
        <f t="shared" si="32"/>
        <v>0</v>
      </c>
      <c r="M27" s="59"/>
      <c r="N27" s="60"/>
      <c r="O27" s="60"/>
      <c r="P27" s="60"/>
      <c r="Q27" s="53">
        <f t="shared" si="33"/>
        <v>0</v>
      </c>
      <c r="R27" s="31">
        <f t="shared" si="34"/>
        <v>0</v>
      </c>
      <c r="S27" s="6">
        <f t="shared" si="35"/>
        <v>0</v>
      </c>
      <c r="T27" s="6">
        <f t="shared" si="30"/>
        <v>0</v>
      </c>
      <c r="U27" s="6">
        <f t="shared" si="30"/>
        <v>0</v>
      </c>
      <c r="V27" s="6">
        <f t="shared" si="30"/>
        <v>0</v>
      </c>
      <c r="W27" s="32">
        <f t="shared" si="12"/>
        <v>0</v>
      </c>
    </row>
    <row r="28" spans="1:23">
      <c r="A28" s="41" t="s">
        <v>22</v>
      </c>
      <c r="B28" s="41">
        <f t="shared" ref="B28" si="36">B29+B30+B31</f>
        <v>3</v>
      </c>
      <c r="C28" s="24">
        <f>C29+C30+C31</f>
        <v>0</v>
      </c>
      <c r="D28" s="25">
        <f t="shared" ref="D28:G28" si="37">D29+D30+D31</f>
        <v>0</v>
      </c>
      <c r="E28" s="25">
        <f t="shared" si="37"/>
        <v>0</v>
      </c>
      <c r="F28" s="25">
        <f t="shared" si="37"/>
        <v>0</v>
      </c>
      <c r="G28" s="26">
        <f t="shared" si="37"/>
        <v>0</v>
      </c>
      <c r="H28" s="24">
        <f>H29+H30+H31</f>
        <v>0</v>
      </c>
      <c r="I28" s="25">
        <f t="shared" ref="I28:L28" si="38">I29+I30+I31</f>
        <v>0</v>
      </c>
      <c r="J28" s="25">
        <f t="shared" si="38"/>
        <v>0</v>
      </c>
      <c r="K28" s="25">
        <f t="shared" si="38"/>
        <v>0</v>
      </c>
      <c r="L28" s="26">
        <f t="shared" si="38"/>
        <v>0</v>
      </c>
      <c r="M28" s="50">
        <f>M29+M30+M31</f>
        <v>0</v>
      </c>
      <c r="N28" s="51">
        <f t="shared" ref="N28:Q28" si="39">N29+N30+N31</f>
        <v>0</v>
      </c>
      <c r="O28" s="51">
        <f t="shared" si="39"/>
        <v>0</v>
      </c>
      <c r="P28" s="51">
        <f t="shared" si="39"/>
        <v>0</v>
      </c>
      <c r="Q28" s="52">
        <f t="shared" si="39"/>
        <v>0</v>
      </c>
      <c r="R28" s="24">
        <f>SUM(R29:R31)</f>
        <v>3</v>
      </c>
      <c r="S28" s="25">
        <f>SUM(S29:S31)</f>
        <v>3</v>
      </c>
      <c r="T28" s="25">
        <f t="shared" ref="T28:V28" si="40">SUM(T29:T31)</f>
        <v>3</v>
      </c>
      <c r="U28" s="25">
        <f t="shared" si="40"/>
        <v>3</v>
      </c>
      <c r="V28" s="25">
        <f t="shared" si="40"/>
        <v>3</v>
      </c>
      <c r="W28" s="26">
        <f t="shared" si="12"/>
        <v>0</v>
      </c>
    </row>
    <row r="29" spans="1:23">
      <c r="A29" s="44" t="str">
        <f>$A$10</f>
        <v>Mikkeli</v>
      </c>
      <c r="B29" s="27">
        <v>1</v>
      </c>
      <c r="C29" s="28"/>
      <c r="D29" s="29"/>
      <c r="E29" s="29"/>
      <c r="F29" s="29"/>
      <c r="G29" s="30">
        <f>C29+D29+E29+F29</f>
        <v>0</v>
      </c>
      <c r="H29" s="28"/>
      <c r="I29" s="29"/>
      <c r="J29" s="29"/>
      <c r="K29" s="29"/>
      <c r="L29" s="30">
        <f>H29+I29+J29+K29</f>
        <v>0</v>
      </c>
      <c r="M29" s="59"/>
      <c r="N29" s="60"/>
      <c r="O29" s="60"/>
      <c r="P29" s="60"/>
      <c r="Q29" s="53">
        <f>M29+N29+O29+P29</f>
        <v>0</v>
      </c>
      <c r="R29" s="31">
        <f>B29</f>
        <v>1</v>
      </c>
      <c r="S29" s="33">
        <f>R29-C29-H29+M29</f>
        <v>1</v>
      </c>
      <c r="T29" s="33">
        <f t="shared" ref="T29:V31" si="41">S29-D29-I29+N29</f>
        <v>1</v>
      </c>
      <c r="U29" s="33">
        <f t="shared" si="41"/>
        <v>1</v>
      </c>
      <c r="V29" s="33">
        <f t="shared" si="41"/>
        <v>1</v>
      </c>
      <c r="W29" s="32">
        <f t="shared" si="12"/>
        <v>0</v>
      </c>
    </row>
    <row r="30" spans="1:23">
      <c r="A30" s="44" t="str">
        <f>$A$11</f>
        <v>Kuopio</v>
      </c>
      <c r="B30" s="27">
        <v>1</v>
      </c>
      <c r="C30" s="28"/>
      <c r="D30" s="29"/>
      <c r="E30" s="29"/>
      <c r="F30" s="29"/>
      <c r="G30" s="30">
        <f t="shared" ref="G30:G31" si="42">C30+D30+E30+F30</f>
        <v>0</v>
      </c>
      <c r="H30" s="28"/>
      <c r="I30" s="29"/>
      <c r="J30" s="29"/>
      <c r="K30" s="29"/>
      <c r="L30" s="30">
        <f t="shared" ref="L30:L31" si="43">H30+I30+J30+K30</f>
        <v>0</v>
      </c>
      <c r="M30" s="59"/>
      <c r="N30" s="60"/>
      <c r="O30" s="60"/>
      <c r="P30" s="60"/>
      <c r="Q30" s="53">
        <f t="shared" ref="Q30:Q31" si="44">M30+N30+O30+P30</f>
        <v>0</v>
      </c>
      <c r="R30" s="31">
        <f t="shared" ref="R30:R31" si="45">B30</f>
        <v>1</v>
      </c>
      <c r="S30" s="33">
        <f t="shared" ref="S30:S31" si="46">R30-C30-H30+M30</f>
        <v>1</v>
      </c>
      <c r="T30" s="33">
        <f t="shared" si="41"/>
        <v>1</v>
      </c>
      <c r="U30" s="33">
        <f t="shared" si="41"/>
        <v>1</v>
      </c>
      <c r="V30" s="33">
        <f t="shared" si="41"/>
        <v>1</v>
      </c>
      <c r="W30" s="32">
        <f t="shared" si="12"/>
        <v>0</v>
      </c>
    </row>
    <row r="31" spans="1:23">
      <c r="A31" s="43" t="str">
        <f>$A$12</f>
        <v>Joensuu</v>
      </c>
      <c r="B31" s="27">
        <v>1</v>
      </c>
      <c r="C31" s="28"/>
      <c r="D31" s="29"/>
      <c r="E31" s="29"/>
      <c r="F31" s="29"/>
      <c r="G31" s="30">
        <f t="shared" si="42"/>
        <v>0</v>
      </c>
      <c r="H31" s="28"/>
      <c r="I31" s="29"/>
      <c r="J31" s="29"/>
      <c r="K31" s="29"/>
      <c r="L31" s="30">
        <f t="shared" si="43"/>
        <v>0</v>
      </c>
      <c r="M31" s="59"/>
      <c r="N31" s="60"/>
      <c r="O31" s="60"/>
      <c r="P31" s="60"/>
      <c r="Q31" s="53">
        <f t="shared" si="44"/>
        <v>0</v>
      </c>
      <c r="R31" s="31">
        <f t="shared" si="45"/>
        <v>1</v>
      </c>
      <c r="S31" s="33">
        <f t="shared" si="46"/>
        <v>1</v>
      </c>
      <c r="T31" s="33">
        <f t="shared" si="41"/>
        <v>1</v>
      </c>
      <c r="U31" s="33">
        <f t="shared" si="41"/>
        <v>1</v>
      </c>
      <c r="V31" s="33">
        <f t="shared" si="41"/>
        <v>1</v>
      </c>
      <c r="W31" s="32">
        <f t="shared" si="12"/>
        <v>0</v>
      </c>
    </row>
    <row r="32" spans="1:23">
      <c r="A32" s="41" t="s">
        <v>23</v>
      </c>
      <c r="B32" s="41">
        <f t="shared" ref="B32" si="47">B33+B34+B35</f>
        <v>6.25</v>
      </c>
      <c r="C32" s="24">
        <f>C33+C34+C35</f>
        <v>0.25</v>
      </c>
      <c r="D32" s="25">
        <f t="shared" ref="D32:G32" si="48">D33+D34+D35</f>
        <v>0</v>
      </c>
      <c r="E32" s="25">
        <f t="shared" si="48"/>
        <v>0.08</v>
      </c>
      <c r="F32" s="25">
        <f t="shared" si="48"/>
        <v>1.3900000000000001</v>
      </c>
      <c r="G32" s="26">
        <f t="shared" si="48"/>
        <v>1.72</v>
      </c>
      <c r="H32" s="24">
        <f>H33+H34+H35</f>
        <v>0.33</v>
      </c>
      <c r="I32" s="25">
        <f t="shared" ref="I32:L32" si="49">I33+I34+I35</f>
        <v>0</v>
      </c>
      <c r="J32" s="25">
        <f t="shared" si="49"/>
        <v>0</v>
      </c>
      <c r="K32" s="25">
        <f t="shared" si="49"/>
        <v>0</v>
      </c>
      <c r="L32" s="26">
        <f t="shared" si="49"/>
        <v>0.33</v>
      </c>
      <c r="M32" s="50">
        <f>M33+M34+M35</f>
        <v>0</v>
      </c>
      <c r="N32" s="51">
        <f t="shared" ref="N32:Q32" si="50">N33+N34+N35</f>
        <v>0</v>
      </c>
      <c r="O32" s="51">
        <f t="shared" si="50"/>
        <v>0</v>
      </c>
      <c r="P32" s="51">
        <f t="shared" si="50"/>
        <v>0</v>
      </c>
      <c r="Q32" s="52">
        <f t="shared" si="50"/>
        <v>0</v>
      </c>
      <c r="R32" s="24">
        <f>SUM(R33:R35)</f>
        <v>6.25</v>
      </c>
      <c r="S32" s="25">
        <f>SUM(S33:S35)</f>
        <v>5.67</v>
      </c>
      <c r="T32" s="25">
        <f t="shared" ref="T32:V32" si="51">SUM(T33:T35)</f>
        <v>5.67</v>
      </c>
      <c r="U32" s="25">
        <f t="shared" si="51"/>
        <v>5.59</v>
      </c>
      <c r="V32" s="25">
        <f t="shared" si="51"/>
        <v>4.2</v>
      </c>
      <c r="W32" s="26">
        <f t="shared" si="12"/>
        <v>-2.0499999999999998</v>
      </c>
    </row>
    <row r="33" spans="1:23">
      <c r="A33" s="44" t="str">
        <f>$A$10</f>
        <v>Mikkeli</v>
      </c>
      <c r="B33" s="27">
        <v>2.2000000000000002</v>
      </c>
      <c r="C33" s="28"/>
      <c r="D33" s="29"/>
      <c r="E33" s="29"/>
      <c r="F33" s="29">
        <v>1</v>
      </c>
      <c r="G33" s="30">
        <f>C33+D33+E33+F33</f>
        <v>1</v>
      </c>
      <c r="H33" s="28"/>
      <c r="I33" s="29"/>
      <c r="J33" s="29"/>
      <c r="K33" s="29"/>
      <c r="L33" s="30">
        <f>H33+I33+J33+K33</f>
        <v>0</v>
      </c>
      <c r="M33" s="59"/>
      <c r="N33" s="60"/>
      <c r="O33" s="60"/>
      <c r="P33" s="60"/>
      <c r="Q33" s="53">
        <f>M33+N33+O33+P33</f>
        <v>0</v>
      </c>
      <c r="R33" s="31">
        <f>B33</f>
        <v>2.2000000000000002</v>
      </c>
      <c r="S33" s="33">
        <f>R33-C33-H33+M33</f>
        <v>2.2000000000000002</v>
      </c>
      <c r="T33" s="33">
        <f t="shared" ref="T33:V35" si="52">S33-D33-I33+N33</f>
        <v>2.2000000000000002</v>
      </c>
      <c r="U33" s="33">
        <f t="shared" si="52"/>
        <v>2.2000000000000002</v>
      </c>
      <c r="V33" s="33">
        <f t="shared" si="52"/>
        <v>1.2000000000000002</v>
      </c>
      <c r="W33" s="32">
        <f t="shared" si="12"/>
        <v>-1</v>
      </c>
    </row>
    <row r="34" spans="1:23">
      <c r="A34" s="44" t="str">
        <f>$A$11</f>
        <v>Kuopio</v>
      </c>
      <c r="B34" s="27">
        <v>2.25</v>
      </c>
      <c r="C34" s="28">
        <v>0.25</v>
      </c>
      <c r="D34" s="29"/>
      <c r="E34" s="29"/>
      <c r="F34" s="29"/>
      <c r="G34" s="30">
        <f t="shared" ref="G34:G35" si="53">C34+D34+E34+F34</f>
        <v>0.25</v>
      </c>
      <c r="H34" s="28"/>
      <c r="I34" s="29"/>
      <c r="J34" s="29"/>
      <c r="K34" s="29"/>
      <c r="L34" s="30">
        <f t="shared" ref="L34:L35" si="54">H34+I34+J34+K34</f>
        <v>0</v>
      </c>
      <c r="M34" s="59"/>
      <c r="N34" s="60"/>
      <c r="O34" s="60"/>
      <c r="P34" s="60"/>
      <c r="Q34" s="53">
        <f t="shared" ref="Q34:Q35" si="55">M34+N34+O34+P34</f>
        <v>0</v>
      </c>
      <c r="R34" s="31">
        <f t="shared" ref="R34:R35" si="56">B34</f>
        <v>2.25</v>
      </c>
      <c r="S34" s="33">
        <f t="shared" ref="S34:S35" si="57">R34-C34-H34+M34</f>
        <v>2</v>
      </c>
      <c r="T34" s="33">
        <f t="shared" si="52"/>
        <v>2</v>
      </c>
      <c r="U34" s="33">
        <f t="shared" si="52"/>
        <v>2</v>
      </c>
      <c r="V34" s="33">
        <f t="shared" si="52"/>
        <v>2</v>
      </c>
      <c r="W34" s="32">
        <f t="shared" si="12"/>
        <v>-0.25</v>
      </c>
    </row>
    <row r="35" spans="1:23">
      <c r="A35" s="43" t="str">
        <f>$A$12</f>
        <v>Joensuu</v>
      </c>
      <c r="B35" s="27">
        <v>1.8</v>
      </c>
      <c r="C35" s="28"/>
      <c r="D35" s="29"/>
      <c r="E35" s="29">
        <v>0.08</v>
      </c>
      <c r="F35" s="29">
        <v>0.39</v>
      </c>
      <c r="G35" s="30">
        <f t="shared" si="53"/>
        <v>0.47000000000000003</v>
      </c>
      <c r="H35" s="28">
        <v>0.33</v>
      </c>
      <c r="I35" s="29"/>
      <c r="J35" s="29"/>
      <c r="K35" s="29"/>
      <c r="L35" s="30">
        <f t="shared" si="54"/>
        <v>0.33</v>
      </c>
      <c r="M35" s="59"/>
      <c r="N35" s="60"/>
      <c r="O35" s="60"/>
      <c r="P35" s="60"/>
      <c r="Q35" s="53">
        <f t="shared" si="55"/>
        <v>0</v>
      </c>
      <c r="R35" s="31">
        <f t="shared" si="56"/>
        <v>1.8</v>
      </c>
      <c r="S35" s="33">
        <f t="shared" si="57"/>
        <v>1.47</v>
      </c>
      <c r="T35" s="33">
        <f t="shared" si="52"/>
        <v>1.47</v>
      </c>
      <c r="U35" s="33">
        <f t="shared" si="52"/>
        <v>1.39</v>
      </c>
      <c r="V35" s="33">
        <f t="shared" si="52"/>
        <v>0.99999999999999989</v>
      </c>
      <c r="W35" s="32">
        <f t="shared" si="12"/>
        <v>-0.80000000000000016</v>
      </c>
    </row>
    <row r="36" spans="1:23">
      <c r="A36" s="41" t="s">
        <v>24</v>
      </c>
      <c r="B36" s="41">
        <f t="shared" ref="B36" si="58">B37+B38+B39</f>
        <v>3.5</v>
      </c>
      <c r="C36" s="24">
        <f>C37+C38+C39</f>
        <v>0</v>
      </c>
      <c r="D36" s="25">
        <f t="shared" ref="D36:G36" si="59">D37+D38+D39</f>
        <v>0</v>
      </c>
      <c r="E36" s="25">
        <f t="shared" si="59"/>
        <v>0.75</v>
      </c>
      <c r="F36" s="25">
        <f t="shared" si="59"/>
        <v>0.67</v>
      </c>
      <c r="G36" s="26">
        <f t="shared" si="59"/>
        <v>1.42</v>
      </c>
      <c r="H36" s="24">
        <f>H37+H38+H39</f>
        <v>0.25</v>
      </c>
      <c r="I36" s="25">
        <f t="shared" ref="I36:L36" si="60">I37+I38+I39</f>
        <v>0.25</v>
      </c>
      <c r="J36" s="25">
        <f t="shared" si="60"/>
        <v>0</v>
      </c>
      <c r="K36" s="25">
        <f t="shared" si="60"/>
        <v>0</v>
      </c>
      <c r="L36" s="26">
        <f t="shared" si="60"/>
        <v>0.5</v>
      </c>
      <c r="M36" s="50">
        <f>M37+M38+M39</f>
        <v>0</v>
      </c>
      <c r="N36" s="51">
        <f t="shared" ref="N36:Q36" si="61">N37+N38+N39</f>
        <v>0</v>
      </c>
      <c r="O36" s="51">
        <f t="shared" si="61"/>
        <v>0</v>
      </c>
      <c r="P36" s="51">
        <f t="shared" si="61"/>
        <v>0</v>
      </c>
      <c r="Q36" s="52">
        <f t="shared" si="61"/>
        <v>0</v>
      </c>
      <c r="R36" s="24">
        <f>SUM(R37:R39)</f>
        <v>3.5</v>
      </c>
      <c r="S36" s="25">
        <f>SUM(S37:S39)</f>
        <v>3.25</v>
      </c>
      <c r="T36" s="25">
        <f t="shared" ref="T36:V36" si="62">SUM(T37:T39)</f>
        <v>3</v>
      </c>
      <c r="U36" s="25">
        <f t="shared" si="62"/>
        <v>2.25</v>
      </c>
      <c r="V36" s="25">
        <f t="shared" si="62"/>
        <v>1.58</v>
      </c>
      <c r="W36" s="26">
        <f t="shared" si="12"/>
        <v>-1.92</v>
      </c>
    </row>
    <row r="37" spans="1:23">
      <c r="A37" s="44" t="str">
        <f>$A$10</f>
        <v>Mikkeli</v>
      </c>
      <c r="B37" s="27">
        <v>3.5</v>
      </c>
      <c r="C37" s="28"/>
      <c r="D37" s="29"/>
      <c r="E37" s="29">
        <v>0.75</v>
      </c>
      <c r="F37" s="29">
        <v>0.67</v>
      </c>
      <c r="G37" s="30">
        <f>C37+D37+E37+F37</f>
        <v>1.42</v>
      </c>
      <c r="H37" s="28">
        <v>0.25</v>
      </c>
      <c r="I37" s="29">
        <v>0.25</v>
      </c>
      <c r="J37" s="29"/>
      <c r="K37" s="29"/>
      <c r="L37" s="30">
        <f>H37+I37+J37+K37</f>
        <v>0.5</v>
      </c>
      <c r="M37" s="59"/>
      <c r="N37" s="60"/>
      <c r="O37" s="60"/>
      <c r="P37" s="60"/>
      <c r="Q37" s="53">
        <f>M37+N37+O37+P37</f>
        <v>0</v>
      </c>
      <c r="R37" s="31">
        <f>B37</f>
        <v>3.5</v>
      </c>
      <c r="S37" s="33">
        <f>R37-C37-H37+M37</f>
        <v>3.25</v>
      </c>
      <c r="T37" s="33">
        <f t="shared" ref="T37:V39" si="63">S37-D37-I37+N37</f>
        <v>3</v>
      </c>
      <c r="U37" s="33">
        <f t="shared" si="63"/>
        <v>2.25</v>
      </c>
      <c r="V37" s="33">
        <f t="shared" si="63"/>
        <v>1.58</v>
      </c>
      <c r="W37" s="32">
        <f t="shared" si="12"/>
        <v>-1.92</v>
      </c>
    </row>
    <row r="38" spans="1:23">
      <c r="A38" s="44" t="str">
        <f>$A$11</f>
        <v>Kuopio</v>
      </c>
      <c r="B38" s="27"/>
      <c r="C38" s="28"/>
      <c r="D38" s="29"/>
      <c r="E38" s="29"/>
      <c r="F38" s="29"/>
      <c r="G38" s="30">
        <f t="shared" ref="G38:G39" si="64">C38+D38+E38+F38</f>
        <v>0</v>
      </c>
      <c r="H38" s="28"/>
      <c r="I38" s="29"/>
      <c r="J38" s="29"/>
      <c r="K38" s="29"/>
      <c r="L38" s="30">
        <f t="shared" ref="L38:L39" si="65">H38+I38+J38+K38</f>
        <v>0</v>
      </c>
      <c r="M38" s="59"/>
      <c r="N38" s="60"/>
      <c r="O38" s="60"/>
      <c r="P38" s="60"/>
      <c r="Q38" s="53">
        <f t="shared" ref="Q38:Q39" si="66">M38+N38+O38+P38</f>
        <v>0</v>
      </c>
      <c r="R38" s="31">
        <f t="shared" ref="R38:R39" si="67">B38</f>
        <v>0</v>
      </c>
      <c r="S38" s="33">
        <f t="shared" ref="S38:S39" si="68">R38-C38-H38+M38</f>
        <v>0</v>
      </c>
      <c r="T38" s="33">
        <f t="shared" si="63"/>
        <v>0</v>
      </c>
      <c r="U38" s="33">
        <f t="shared" si="63"/>
        <v>0</v>
      </c>
      <c r="V38" s="33">
        <f t="shared" si="63"/>
        <v>0</v>
      </c>
      <c r="W38" s="32">
        <f t="shared" si="12"/>
        <v>0</v>
      </c>
    </row>
    <row r="39" spans="1:23">
      <c r="A39" s="43" t="str">
        <f>$A$12</f>
        <v>Joensuu</v>
      </c>
      <c r="B39" s="27"/>
      <c r="C39" s="28"/>
      <c r="D39" s="29"/>
      <c r="E39" s="29"/>
      <c r="F39" s="29"/>
      <c r="G39" s="30">
        <f t="shared" si="64"/>
        <v>0</v>
      </c>
      <c r="H39" s="28"/>
      <c r="I39" s="29"/>
      <c r="J39" s="29"/>
      <c r="K39" s="29"/>
      <c r="L39" s="30">
        <f t="shared" si="65"/>
        <v>0</v>
      </c>
      <c r="M39" s="59"/>
      <c r="N39" s="60"/>
      <c r="O39" s="60"/>
      <c r="P39" s="60"/>
      <c r="Q39" s="53">
        <f t="shared" si="66"/>
        <v>0</v>
      </c>
      <c r="R39" s="31">
        <f t="shared" si="67"/>
        <v>0</v>
      </c>
      <c r="S39" s="33">
        <f t="shared" si="68"/>
        <v>0</v>
      </c>
      <c r="T39" s="33">
        <f t="shared" si="63"/>
        <v>0</v>
      </c>
      <c r="U39" s="33">
        <f t="shared" si="63"/>
        <v>0</v>
      </c>
      <c r="V39" s="33">
        <f t="shared" si="63"/>
        <v>0</v>
      </c>
      <c r="W39" s="32">
        <f t="shared" si="12"/>
        <v>0</v>
      </c>
    </row>
    <row r="40" spans="1:23">
      <c r="A40" s="41" t="s">
        <v>25</v>
      </c>
      <c r="B40" s="41">
        <f t="shared" ref="B40" si="69">B41+B42+B43</f>
        <v>5.07</v>
      </c>
      <c r="C40" s="24">
        <f>C41+C42+C43</f>
        <v>0</v>
      </c>
      <c r="D40" s="25">
        <f t="shared" ref="D40:G40" si="70">D41+D42+D43</f>
        <v>0</v>
      </c>
      <c r="E40" s="25">
        <f t="shared" si="70"/>
        <v>0</v>
      </c>
      <c r="F40" s="25">
        <f t="shared" si="70"/>
        <v>0</v>
      </c>
      <c r="G40" s="26">
        <f t="shared" si="70"/>
        <v>0</v>
      </c>
      <c r="H40" s="24">
        <f>H41+H42+H43</f>
        <v>1</v>
      </c>
      <c r="I40" s="25">
        <f t="shared" ref="I40:L40" si="71">I41+I42+I43</f>
        <v>0</v>
      </c>
      <c r="J40" s="25">
        <f t="shared" si="71"/>
        <v>0</v>
      </c>
      <c r="K40" s="25">
        <f t="shared" si="71"/>
        <v>0</v>
      </c>
      <c r="L40" s="26">
        <f t="shared" si="71"/>
        <v>1</v>
      </c>
      <c r="M40" s="50">
        <f>M41+M42+M43</f>
        <v>0</v>
      </c>
      <c r="N40" s="51">
        <f t="shared" ref="N40:Q40" si="72">N41+N42+N43</f>
        <v>0</v>
      </c>
      <c r="O40" s="51">
        <f t="shared" si="72"/>
        <v>0</v>
      </c>
      <c r="P40" s="51">
        <f t="shared" si="72"/>
        <v>0</v>
      </c>
      <c r="Q40" s="52">
        <f t="shared" si="72"/>
        <v>0</v>
      </c>
      <c r="R40" s="24">
        <f>SUM(R41:R43)</f>
        <v>5.07</v>
      </c>
      <c r="S40" s="25">
        <f>SUM(S41:S43)</f>
        <v>4.07</v>
      </c>
      <c r="T40" s="25">
        <f t="shared" ref="T40:V40" si="73">SUM(T41:T43)</f>
        <v>4.07</v>
      </c>
      <c r="U40" s="25">
        <f t="shared" si="73"/>
        <v>4.07</v>
      </c>
      <c r="V40" s="25">
        <f t="shared" si="73"/>
        <v>4.07</v>
      </c>
      <c r="W40" s="26">
        <f t="shared" si="12"/>
        <v>-1</v>
      </c>
    </row>
    <row r="41" spans="1:23">
      <c r="A41" s="44" t="str">
        <f>$A$10</f>
        <v>Mikkeli</v>
      </c>
      <c r="B41" s="27">
        <v>4.07</v>
      </c>
      <c r="C41" s="28"/>
      <c r="D41" s="29"/>
      <c r="E41" s="29"/>
      <c r="F41" s="29"/>
      <c r="G41" s="30">
        <f>C41+D41+E41+F41</f>
        <v>0</v>
      </c>
      <c r="H41" s="28">
        <v>1</v>
      </c>
      <c r="I41" s="29"/>
      <c r="J41" s="29"/>
      <c r="K41" s="29"/>
      <c r="L41" s="30">
        <f>H41+I41+J41+K41</f>
        <v>1</v>
      </c>
      <c r="M41" s="59"/>
      <c r="N41" s="60"/>
      <c r="O41" s="60"/>
      <c r="P41" s="60"/>
      <c r="Q41" s="53">
        <f>M41+N41+O41+P41</f>
        <v>0</v>
      </c>
      <c r="R41" s="31">
        <f>B41</f>
        <v>4.07</v>
      </c>
      <c r="S41" s="33">
        <f>R41-C41-H41+M41</f>
        <v>3.0700000000000003</v>
      </c>
      <c r="T41" s="33">
        <f t="shared" ref="T41:V43" si="74">S41-D41-I41+N41</f>
        <v>3.0700000000000003</v>
      </c>
      <c r="U41" s="33">
        <f t="shared" si="74"/>
        <v>3.0700000000000003</v>
      </c>
      <c r="V41" s="33">
        <f t="shared" si="74"/>
        <v>3.0700000000000003</v>
      </c>
      <c r="W41" s="32">
        <f t="shared" si="12"/>
        <v>-1</v>
      </c>
    </row>
    <row r="42" spans="1:23">
      <c r="A42" s="44" t="str">
        <f>$A$11</f>
        <v>Kuopio</v>
      </c>
      <c r="B42" s="27">
        <v>1</v>
      </c>
      <c r="C42" s="28"/>
      <c r="D42" s="29"/>
      <c r="E42" s="29"/>
      <c r="F42" s="29"/>
      <c r="G42" s="30">
        <f t="shared" ref="G42:G43" si="75">C42+D42+E42+F42</f>
        <v>0</v>
      </c>
      <c r="H42" s="28"/>
      <c r="I42" s="29"/>
      <c r="J42" s="29"/>
      <c r="K42" s="29"/>
      <c r="L42" s="30">
        <f t="shared" ref="L42:L43" si="76">H42+I42+J42+K42</f>
        <v>0</v>
      </c>
      <c r="M42" s="59"/>
      <c r="N42" s="60"/>
      <c r="O42" s="60"/>
      <c r="P42" s="60"/>
      <c r="Q42" s="53">
        <f t="shared" ref="Q42:Q43" si="77">M42+N42+O42+P42</f>
        <v>0</v>
      </c>
      <c r="R42" s="31">
        <f t="shared" ref="R42:R43" si="78">B42</f>
        <v>1</v>
      </c>
      <c r="S42" s="33">
        <f t="shared" ref="S42:S43" si="79">R42-C42-H42+M42</f>
        <v>1</v>
      </c>
      <c r="T42" s="33">
        <f t="shared" si="74"/>
        <v>1</v>
      </c>
      <c r="U42" s="33">
        <f t="shared" si="74"/>
        <v>1</v>
      </c>
      <c r="V42" s="33">
        <f t="shared" si="74"/>
        <v>1</v>
      </c>
      <c r="W42" s="32">
        <f t="shared" si="12"/>
        <v>0</v>
      </c>
    </row>
    <row r="43" spans="1:23">
      <c r="A43" s="43" t="str">
        <f>$A$12</f>
        <v>Joensuu</v>
      </c>
      <c r="B43" s="27"/>
      <c r="C43" s="28"/>
      <c r="D43" s="29"/>
      <c r="E43" s="29"/>
      <c r="F43" s="29"/>
      <c r="G43" s="30">
        <f t="shared" si="75"/>
        <v>0</v>
      </c>
      <c r="H43" s="28"/>
      <c r="I43" s="29"/>
      <c r="J43" s="29"/>
      <c r="K43" s="29"/>
      <c r="L43" s="30">
        <f t="shared" si="76"/>
        <v>0</v>
      </c>
      <c r="M43" s="59"/>
      <c r="N43" s="60"/>
      <c r="O43" s="60"/>
      <c r="P43" s="60"/>
      <c r="Q43" s="53">
        <f t="shared" si="77"/>
        <v>0</v>
      </c>
      <c r="R43" s="31">
        <f t="shared" si="78"/>
        <v>0</v>
      </c>
      <c r="S43" s="33">
        <f t="shared" si="79"/>
        <v>0</v>
      </c>
      <c r="T43" s="33">
        <f t="shared" si="74"/>
        <v>0</v>
      </c>
      <c r="U43" s="33">
        <f t="shared" si="74"/>
        <v>0</v>
      </c>
      <c r="V43" s="33">
        <f t="shared" si="74"/>
        <v>0</v>
      </c>
      <c r="W43" s="32">
        <f t="shared" si="12"/>
        <v>0</v>
      </c>
    </row>
    <row r="44" spans="1:23">
      <c r="A44" s="41" t="s">
        <v>26</v>
      </c>
      <c r="B44" s="41">
        <f t="shared" ref="B44" si="80">B45+B46+B47</f>
        <v>0</v>
      </c>
      <c r="C44" s="24">
        <f>C45+C46+C47</f>
        <v>0</v>
      </c>
      <c r="D44" s="25">
        <f t="shared" ref="D44:G44" si="81">D45+D46+D47</f>
        <v>0</v>
      </c>
      <c r="E44" s="25">
        <f t="shared" si="81"/>
        <v>0</v>
      </c>
      <c r="F44" s="25">
        <f t="shared" si="81"/>
        <v>0</v>
      </c>
      <c r="G44" s="26">
        <f t="shared" si="81"/>
        <v>0</v>
      </c>
      <c r="H44" s="24">
        <f>H45+H46+H47</f>
        <v>0</v>
      </c>
      <c r="I44" s="25">
        <f t="shared" ref="I44:L44" si="82">I45+I46+I47</f>
        <v>0</v>
      </c>
      <c r="J44" s="25">
        <f t="shared" si="82"/>
        <v>0</v>
      </c>
      <c r="K44" s="25">
        <f t="shared" si="82"/>
        <v>0</v>
      </c>
      <c r="L44" s="26">
        <f t="shared" si="82"/>
        <v>0</v>
      </c>
      <c r="M44" s="50">
        <f>M45+M46+M47</f>
        <v>0</v>
      </c>
      <c r="N44" s="51">
        <f t="shared" ref="N44:Q44" si="83">N45+N46+N47</f>
        <v>0</v>
      </c>
      <c r="O44" s="51">
        <f t="shared" si="83"/>
        <v>0</v>
      </c>
      <c r="P44" s="51">
        <f t="shared" si="83"/>
        <v>0</v>
      </c>
      <c r="Q44" s="52">
        <f t="shared" si="83"/>
        <v>0</v>
      </c>
      <c r="R44" s="24">
        <f>SUM(R45:R47)</f>
        <v>0</v>
      </c>
      <c r="S44" s="25">
        <f>SUM(S45:S47)</f>
        <v>0</v>
      </c>
      <c r="T44" s="25">
        <f t="shared" ref="T44:V44" si="84">SUM(T45:T47)</f>
        <v>0</v>
      </c>
      <c r="U44" s="25">
        <f t="shared" si="84"/>
        <v>0</v>
      </c>
      <c r="V44" s="25">
        <f t="shared" si="84"/>
        <v>0</v>
      </c>
      <c r="W44" s="26">
        <f t="shared" si="12"/>
        <v>0</v>
      </c>
    </row>
    <row r="45" spans="1:23">
      <c r="A45" s="44" t="str">
        <f>$A$10</f>
        <v>Mikkeli</v>
      </c>
      <c r="B45" s="27"/>
      <c r="C45" s="28"/>
      <c r="D45" s="29"/>
      <c r="E45" s="29"/>
      <c r="F45" s="29"/>
      <c r="G45" s="30">
        <f>C45+D45+E45+F45</f>
        <v>0</v>
      </c>
      <c r="H45" s="28"/>
      <c r="I45" s="29"/>
      <c r="J45" s="29"/>
      <c r="K45" s="29"/>
      <c r="L45" s="30">
        <f>H45+I45+J45+K45</f>
        <v>0</v>
      </c>
      <c r="M45" s="59"/>
      <c r="N45" s="60"/>
      <c r="O45" s="60"/>
      <c r="P45" s="60"/>
      <c r="Q45" s="53">
        <f>M45+N45+O45+P45</f>
        <v>0</v>
      </c>
      <c r="R45" s="31">
        <f>B45</f>
        <v>0</v>
      </c>
      <c r="S45" s="33">
        <f>R45-C45-H45+M45</f>
        <v>0</v>
      </c>
      <c r="T45" s="33">
        <f t="shared" ref="T45:V47" si="85">S45-D45-I45+N45</f>
        <v>0</v>
      </c>
      <c r="U45" s="33">
        <f t="shared" si="85"/>
        <v>0</v>
      </c>
      <c r="V45" s="33">
        <f t="shared" si="85"/>
        <v>0</v>
      </c>
      <c r="W45" s="32">
        <f t="shared" si="12"/>
        <v>0</v>
      </c>
    </row>
    <row r="46" spans="1:23">
      <c r="A46" s="44" t="str">
        <f>$A$11</f>
        <v>Kuopio</v>
      </c>
      <c r="B46" s="27"/>
      <c r="C46" s="28"/>
      <c r="D46" s="29"/>
      <c r="E46" s="29"/>
      <c r="F46" s="29"/>
      <c r="G46" s="30">
        <f t="shared" ref="G46:G47" si="86">C46+D46+E46+F46</f>
        <v>0</v>
      </c>
      <c r="H46" s="28"/>
      <c r="I46" s="29"/>
      <c r="J46" s="29"/>
      <c r="K46" s="29"/>
      <c r="L46" s="30">
        <f t="shared" ref="L46:L47" si="87">H46+I46+J46+K46</f>
        <v>0</v>
      </c>
      <c r="M46" s="59"/>
      <c r="N46" s="60"/>
      <c r="O46" s="60"/>
      <c r="P46" s="60"/>
      <c r="Q46" s="53">
        <f t="shared" ref="Q46:Q47" si="88">M46+N46+O46+P46</f>
        <v>0</v>
      </c>
      <c r="R46" s="31">
        <f t="shared" ref="R46:R47" si="89">B46</f>
        <v>0</v>
      </c>
      <c r="S46" s="33">
        <f t="shared" ref="S46:S47" si="90">R46-C46-H46+M46</f>
        <v>0</v>
      </c>
      <c r="T46" s="33">
        <f t="shared" si="85"/>
        <v>0</v>
      </c>
      <c r="U46" s="33">
        <f t="shared" si="85"/>
        <v>0</v>
      </c>
      <c r="V46" s="33">
        <f t="shared" si="85"/>
        <v>0</v>
      </c>
      <c r="W46" s="32">
        <f t="shared" si="12"/>
        <v>0</v>
      </c>
    </row>
    <row r="47" spans="1:23">
      <c r="A47" s="43" t="str">
        <f>$A$12</f>
        <v>Joensuu</v>
      </c>
      <c r="B47" s="27"/>
      <c r="C47" s="28"/>
      <c r="D47" s="29"/>
      <c r="E47" s="29"/>
      <c r="F47" s="29"/>
      <c r="G47" s="30">
        <f t="shared" si="86"/>
        <v>0</v>
      </c>
      <c r="H47" s="28"/>
      <c r="I47" s="29"/>
      <c r="J47" s="29"/>
      <c r="K47" s="29"/>
      <c r="L47" s="30">
        <f t="shared" si="87"/>
        <v>0</v>
      </c>
      <c r="M47" s="59"/>
      <c r="N47" s="60"/>
      <c r="O47" s="60"/>
      <c r="P47" s="60"/>
      <c r="Q47" s="53">
        <f t="shared" si="88"/>
        <v>0</v>
      </c>
      <c r="R47" s="31">
        <f t="shared" si="89"/>
        <v>0</v>
      </c>
      <c r="S47" s="33">
        <f t="shared" si="90"/>
        <v>0</v>
      </c>
      <c r="T47" s="33">
        <f t="shared" si="85"/>
        <v>0</v>
      </c>
      <c r="U47" s="33">
        <f t="shared" si="85"/>
        <v>0</v>
      </c>
      <c r="V47" s="33">
        <f t="shared" si="85"/>
        <v>0</v>
      </c>
      <c r="W47" s="32">
        <f t="shared" si="12"/>
        <v>0</v>
      </c>
    </row>
    <row r="48" spans="1:23">
      <c r="A48" s="45" t="s">
        <v>27</v>
      </c>
      <c r="B48" s="41">
        <f t="shared" ref="B48" si="91">B49+B50+B51</f>
        <v>0</v>
      </c>
      <c r="C48" s="24">
        <f>C49+C50+C51</f>
        <v>0</v>
      </c>
      <c r="D48" s="25">
        <f t="shared" ref="D48:G48" si="92">D49+D50+D51</f>
        <v>0</v>
      </c>
      <c r="E48" s="25">
        <f t="shared" si="92"/>
        <v>0</v>
      </c>
      <c r="F48" s="25">
        <f t="shared" si="92"/>
        <v>0</v>
      </c>
      <c r="G48" s="26">
        <f t="shared" si="92"/>
        <v>0</v>
      </c>
      <c r="H48" s="24">
        <f>H49+H50+H51</f>
        <v>0</v>
      </c>
      <c r="I48" s="25">
        <f t="shared" ref="I48:L48" si="93">I49+I50+I51</f>
        <v>0</v>
      </c>
      <c r="J48" s="25">
        <f t="shared" si="93"/>
        <v>0</v>
      </c>
      <c r="K48" s="25">
        <f t="shared" si="93"/>
        <v>0</v>
      </c>
      <c r="L48" s="26">
        <f t="shared" si="93"/>
        <v>0</v>
      </c>
      <c r="M48" s="50">
        <f>M49+M50+M51</f>
        <v>0</v>
      </c>
      <c r="N48" s="51">
        <f t="shared" ref="N48:Q48" si="94">N49+N50+N51</f>
        <v>0</v>
      </c>
      <c r="O48" s="51">
        <f t="shared" si="94"/>
        <v>0</v>
      </c>
      <c r="P48" s="51">
        <f t="shared" si="94"/>
        <v>0</v>
      </c>
      <c r="Q48" s="52">
        <f t="shared" si="94"/>
        <v>0</v>
      </c>
      <c r="R48" s="24">
        <f>SUM(R49:R51)</f>
        <v>0</v>
      </c>
      <c r="S48" s="25">
        <f>SUM(S49:S51)</f>
        <v>0</v>
      </c>
      <c r="T48" s="25">
        <f t="shared" ref="T48:V48" si="95">SUM(T49:T51)</f>
        <v>0</v>
      </c>
      <c r="U48" s="25">
        <f t="shared" si="95"/>
        <v>0</v>
      </c>
      <c r="V48" s="25">
        <f t="shared" si="95"/>
        <v>0</v>
      </c>
      <c r="W48" s="26">
        <f t="shared" si="12"/>
        <v>0</v>
      </c>
    </row>
    <row r="49" spans="1:23">
      <c r="A49" s="44" t="str">
        <f>$A$10</f>
        <v>Mikkeli</v>
      </c>
      <c r="B49" s="27"/>
      <c r="C49" s="28"/>
      <c r="D49" s="29"/>
      <c r="E49" s="29"/>
      <c r="F49" s="29"/>
      <c r="G49" s="30">
        <f>C49+D49+E49+F49</f>
        <v>0</v>
      </c>
      <c r="H49" s="28"/>
      <c r="I49" s="29"/>
      <c r="J49" s="29"/>
      <c r="K49" s="29"/>
      <c r="L49" s="30">
        <f>H49+I49+J49+K49</f>
        <v>0</v>
      </c>
      <c r="M49" s="59"/>
      <c r="N49" s="60"/>
      <c r="O49" s="60"/>
      <c r="P49" s="60"/>
      <c r="Q49" s="53">
        <f>M49+N49+O49+P49</f>
        <v>0</v>
      </c>
      <c r="R49" s="31">
        <f>B49</f>
        <v>0</v>
      </c>
      <c r="S49" s="33">
        <f>R49-C49-H49+M49</f>
        <v>0</v>
      </c>
      <c r="T49" s="33">
        <f t="shared" ref="T49:V51" si="96">S49-D49-I49+N49</f>
        <v>0</v>
      </c>
      <c r="U49" s="33">
        <f t="shared" si="96"/>
        <v>0</v>
      </c>
      <c r="V49" s="33">
        <f t="shared" si="96"/>
        <v>0</v>
      </c>
      <c r="W49" s="32">
        <f t="shared" si="12"/>
        <v>0</v>
      </c>
    </row>
    <row r="50" spans="1:23">
      <c r="A50" s="44" t="str">
        <f>$A$11</f>
        <v>Kuopio</v>
      </c>
      <c r="B50" s="27"/>
      <c r="C50" s="28"/>
      <c r="D50" s="29"/>
      <c r="E50" s="29"/>
      <c r="F50" s="29"/>
      <c r="G50" s="30">
        <f t="shared" ref="G50:G51" si="97">C50+D50+E50+F50</f>
        <v>0</v>
      </c>
      <c r="H50" s="28"/>
      <c r="I50" s="29"/>
      <c r="J50" s="29"/>
      <c r="K50" s="29"/>
      <c r="L50" s="30">
        <f t="shared" ref="L50:L51" si="98">H50+I50+J50+K50</f>
        <v>0</v>
      </c>
      <c r="M50" s="59"/>
      <c r="N50" s="60"/>
      <c r="O50" s="60"/>
      <c r="P50" s="60"/>
      <c r="Q50" s="53">
        <f t="shared" ref="Q50:Q51" si="99">M50+N50+O50+P50</f>
        <v>0</v>
      </c>
      <c r="R50" s="31">
        <f t="shared" ref="R50:R51" si="100">B50</f>
        <v>0</v>
      </c>
      <c r="S50" s="33">
        <f t="shared" ref="S50:S51" si="101">R50-C50-H50+M50</f>
        <v>0</v>
      </c>
      <c r="T50" s="33">
        <f t="shared" si="96"/>
        <v>0</v>
      </c>
      <c r="U50" s="33">
        <f t="shared" si="96"/>
        <v>0</v>
      </c>
      <c r="V50" s="33">
        <f t="shared" si="96"/>
        <v>0</v>
      </c>
      <c r="W50" s="32">
        <f t="shared" si="12"/>
        <v>0</v>
      </c>
    </row>
    <row r="51" spans="1:23">
      <c r="A51" s="43" t="str">
        <f>$A$12</f>
        <v>Joensuu</v>
      </c>
      <c r="B51" s="27"/>
      <c r="C51" s="28"/>
      <c r="D51" s="29"/>
      <c r="E51" s="29"/>
      <c r="F51" s="29"/>
      <c r="G51" s="30">
        <f t="shared" si="97"/>
        <v>0</v>
      </c>
      <c r="H51" s="28"/>
      <c r="I51" s="29"/>
      <c r="J51" s="29"/>
      <c r="K51" s="29"/>
      <c r="L51" s="30">
        <f t="shared" si="98"/>
        <v>0</v>
      </c>
      <c r="M51" s="59"/>
      <c r="N51" s="60"/>
      <c r="O51" s="60"/>
      <c r="P51" s="60"/>
      <c r="Q51" s="53">
        <f t="shared" si="99"/>
        <v>0</v>
      </c>
      <c r="R51" s="31">
        <f t="shared" si="100"/>
        <v>0</v>
      </c>
      <c r="S51" s="33">
        <f t="shared" si="101"/>
        <v>0</v>
      </c>
      <c r="T51" s="33">
        <f t="shared" si="96"/>
        <v>0</v>
      </c>
      <c r="U51" s="33">
        <f t="shared" si="96"/>
        <v>0</v>
      </c>
      <c r="V51" s="33">
        <f t="shared" si="96"/>
        <v>0</v>
      </c>
      <c r="W51" s="32">
        <f t="shared" si="12"/>
        <v>0</v>
      </c>
    </row>
    <row r="52" spans="1:23">
      <c r="A52" s="41" t="s">
        <v>17</v>
      </c>
      <c r="B52" s="41">
        <f t="shared" ref="B52" si="102">B53+B54+B55</f>
        <v>28.07</v>
      </c>
      <c r="C52" s="24">
        <f>C53+C54+C55</f>
        <v>1</v>
      </c>
      <c r="D52" s="25">
        <f t="shared" ref="D52:G52" si="103">D53+D54+D55</f>
        <v>1.1400000000000001</v>
      </c>
      <c r="E52" s="25">
        <f t="shared" si="103"/>
        <v>1.9000000000000001</v>
      </c>
      <c r="F52" s="25">
        <f t="shared" si="103"/>
        <v>2.25</v>
      </c>
      <c r="G52" s="26">
        <f t="shared" si="103"/>
        <v>6.29</v>
      </c>
      <c r="H52" s="24">
        <f>H53+H54+H55</f>
        <v>1.88</v>
      </c>
      <c r="I52" s="25">
        <f t="shared" ref="I52:L52" si="104">I53+I54+I55</f>
        <v>0.25</v>
      </c>
      <c r="J52" s="25">
        <f t="shared" si="104"/>
        <v>0</v>
      </c>
      <c r="K52" s="25">
        <f t="shared" si="104"/>
        <v>0</v>
      </c>
      <c r="L52" s="26">
        <f t="shared" si="104"/>
        <v>2.13</v>
      </c>
      <c r="M52" s="50">
        <f>M53+M54+M55</f>
        <v>0.06</v>
      </c>
      <c r="N52" s="51">
        <f t="shared" ref="N52:Q52" si="105">N53+N54+N55</f>
        <v>0.14000000000000001</v>
      </c>
      <c r="O52" s="51">
        <f t="shared" si="105"/>
        <v>0</v>
      </c>
      <c r="P52" s="51">
        <f t="shared" si="105"/>
        <v>0</v>
      </c>
      <c r="Q52" s="52">
        <f t="shared" si="105"/>
        <v>0.2</v>
      </c>
      <c r="R52" s="24">
        <f>SUM(R53:R55)</f>
        <v>28.07</v>
      </c>
      <c r="S52" s="69">
        <f>SUM(S53:S55)</f>
        <v>25.25</v>
      </c>
      <c r="T52" s="70">
        <f t="shared" ref="T52:V52" si="106">SUM(T53:T55)</f>
        <v>24</v>
      </c>
      <c r="U52" s="70">
        <f t="shared" si="106"/>
        <v>22.1</v>
      </c>
      <c r="V52" s="69">
        <f t="shared" si="106"/>
        <v>19.850000000000001</v>
      </c>
      <c r="W52" s="26">
        <f t="shared" si="12"/>
        <v>-8.2199999999999989</v>
      </c>
    </row>
    <row r="53" spans="1:23">
      <c r="A53" s="44" t="str">
        <f>$A$10</f>
        <v>Mikkeli</v>
      </c>
      <c r="B53" s="39">
        <f>B17+B21+B25+B29+B33+B37+B41+B45+B49</f>
        <v>14.82</v>
      </c>
      <c r="C53" s="31">
        <f>C17+C21+C25+C29+C33+C37+C41+C45+C49</f>
        <v>0.25</v>
      </c>
      <c r="D53" s="33">
        <f t="shared" ref="C53:F55" si="107">D17+D21+D25+D29+D33+D37+D41+D45+D49</f>
        <v>0</v>
      </c>
      <c r="E53" s="33">
        <f t="shared" si="107"/>
        <v>0.75</v>
      </c>
      <c r="F53" s="33">
        <f t="shared" si="107"/>
        <v>1.67</v>
      </c>
      <c r="G53" s="30">
        <f>C53+D53+E53+F53</f>
        <v>2.67</v>
      </c>
      <c r="H53" s="31">
        <f t="shared" ref="H53:K55" si="108">H17+H21+H25+H29+H33+H37+H41+H45+H49</f>
        <v>1.25</v>
      </c>
      <c r="I53" s="33">
        <f t="shared" si="108"/>
        <v>0.25</v>
      </c>
      <c r="J53" s="33">
        <f t="shared" si="108"/>
        <v>0</v>
      </c>
      <c r="K53" s="33">
        <f t="shared" si="108"/>
        <v>0</v>
      </c>
      <c r="L53" s="30">
        <f>H53+I53+J53+K53</f>
        <v>1.5</v>
      </c>
      <c r="M53" s="54">
        <f t="shared" ref="M53:P55" si="109">M17+M21+M25+M29+M33+M37+M41+M45+M49</f>
        <v>0.06</v>
      </c>
      <c r="N53" s="55">
        <f t="shared" si="109"/>
        <v>0.14000000000000001</v>
      </c>
      <c r="O53" s="55">
        <f t="shared" si="109"/>
        <v>0</v>
      </c>
      <c r="P53" s="55">
        <f t="shared" si="109"/>
        <v>0</v>
      </c>
      <c r="Q53" s="53">
        <f>M53+N53+O53+P53</f>
        <v>0.2</v>
      </c>
      <c r="R53" s="31">
        <f>B53</f>
        <v>14.82</v>
      </c>
      <c r="S53" s="33">
        <f>R53-C53-H53+M53</f>
        <v>13.38</v>
      </c>
      <c r="T53" s="33">
        <f t="shared" ref="T53:V55" si="110">S53-D53-I53+N53</f>
        <v>13.270000000000001</v>
      </c>
      <c r="U53" s="33">
        <f t="shared" si="110"/>
        <v>12.520000000000001</v>
      </c>
      <c r="V53" s="33">
        <f t="shared" si="110"/>
        <v>10.850000000000001</v>
      </c>
      <c r="W53" s="32">
        <f t="shared" si="12"/>
        <v>-3.9699999999999989</v>
      </c>
    </row>
    <row r="54" spans="1:23">
      <c r="A54" s="44" t="str">
        <f>$A$11</f>
        <v>Kuopio</v>
      </c>
      <c r="B54" s="39">
        <f>B18+B22+B26+B30+B34+B38+B42+B46+B50</f>
        <v>10.15</v>
      </c>
      <c r="C54" s="31">
        <f>C18+C22+C26+C30+C34+C38+C42+C46+C50</f>
        <v>0.75</v>
      </c>
      <c r="D54" s="33">
        <f t="shared" si="107"/>
        <v>1.1400000000000001</v>
      </c>
      <c r="E54" s="33">
        <f t="shared" si="107"/>
        <v>1.07</v>
      </c>
      <c r="F54" s="33">
        <f t="shared" si="107"/>
        <v>0.19</v>
      </c>
      <c r="G54" s="30">
        <f t="shared" ref="G54:G55" si="111">C54+D54+E54+F54</f>
        <v>3.15</v>
      </c>
      <c r="H54" s="31">
        <f t="shared" si="108"/>
        <v>0</v>
      </c>
      <c r="I54" s="33">
        <f t="shared" si="108"/>
        <v>0</v>
      </c>
      <c r="J54" s="33">
        <f t="shared" si="108"/>
        <v>0</v>
      </c>
      <c r="K54" s="33">
        <f t="shared" si="108"/>
        <v>0</v>
      </c>
      <c r="L54" s="30">
        <f t="shared" ref="L54:L55" si="112">H54+I54+J54+K54</f>
        <v>0</v>
      </c>
      <c r="M54" s="54">
        <f t="shared" si="109"/>
        <v>0</v>
      </c>
      <c r="N54" s="55">
        <f t="shared" si="109"/>
        <v>0</v>
      </c>
      <c r="O54" s="55">
        <f t="shared" si="109"/>
        <v>0</v>
      </c>
      <c r="P54" s="55">
        <f t="shared" si="109"/>
        <v>0</v>
      </c>
      <c r="Q54" s="53">
        <f t="shared" ref="Q54:Q55" si="113">M54+N54+O54+P54</f>
        <v>0</v>
      </c>
      <c r="R54" s="31">
        <f t="shared" ref="R54:R55" si="114">B54</f>
        <v>10.15</v>
      </c>
      <c r="S54" s="33">
        <f t="shared" ref="S54:S55" si="115">R54-C54-H54+M54</f>
        <v>9.4</v>
      </c>
      <c r="T54" s="33">
        <f t="shared" si="110"/>
        <v>8.26</v>
      </c>
      <c r="U54" s="33">
        <f t="shared" si="110"/>
        <v>7.1899999999999995</v>
      </c>
      <c r="V54" s="33">
        <f t="shared" si="110"/>
        <v>6.9999999999999991</v>
      </c>
      <c r="W54" s="32">
        <f t="shared" si="12"/>
        <v>-3.1500000000000012</v>
      </c>
    </row>
    <row r="55" spans="1:23" ht="15.75" thickBot="1">
      <c r="A55" s="46" t="str">
        <f>$A$12</f>
        <v>Joensuu</v>
      </c>
      <c r="B55" s="40">
        <f t="shared" ref="B55" si="116">B19+B23+B27+B31+B35+B39+B43+B47+B51</f>
        <v>3.1</v>
      </c>
      <c r="C55" s="35">
        <f t="shared" si="107"/>
        <v>0</v>
      </c>
      <c r="D55" s="36">
        <f t="shared" si="107"/>
        <v>0</v>
      </c>
      <c r="E55" s="36">
        <f t="shared" si="107"/>
        <v>0.08</v>
      </c>
      <c r="F55" s="36">
        <f t="shared" si="107"/>
        <v>0.39</v>
      </c>
      <c r="G55" s="34">
        <f t="shared" si="111"/>
        <v>0.47000000000000003</v>
      </c>
      <c r="H55" s="35">
        <f t="shared" si="108"/>
        <v>0.63</v>
      </c>
      <c r="I55" s="36">
        <f t="shared" si="108"/>
        <v>0</v>
      </c>
      <c r="J55" s="36">
        <f t="shared" si="108"/>
        <v>0</v>
      </c>
      <c r="K55" s="36">
        <f t="shared" si="108"/>
        <v>0</v>
      </c>
      <c r="L55" s="34">
        <f t="shared" si="112"/>
        <v>0.63</v>
      </c>
      <c r="M55" s="56">
        <f t="shared" si="109"/>
        <v>0</v>
      </c>
      <c r="N55" s="57">
        <f t="shared" si="109"/>
        <v>0</v>
      </c>
      <c r="O55" s="57">
        <f t="shared" si="109"/>
        <v>0</v>
      </c>
      <c r="P55" s="57">
        <f t="shared" si="109"/>
        <v>0</v>
      </c>
      <c r="Q55" s="58">
        <f t="shared" si="113"/>
        <v>0</v>
      </c>
      <c r="R55" s="35">
        <f t="shared" si="114"/>
        <v>3.1</v>
      </c>
      <c r="S55" s="36">
        <f t="shared" si="115"/>
        <v>2.4700000000000002</v>
      </c>
      <c r="T55" s="36">
        <f t="shared" si="110"/>
        <v>2.4700000000000002</v>
      </c>
      <c r="U55" s="36">
        <f t="shared" si="110"/>
        <v>2.39</v>
      </c>
      <c r="V55" s="36">
        <f t="shared" si="110"/>
        <v>2</v>
      </c>
      <c r="W55" s="37">
        <f t="shared" si="12"/>
        <v>-1.1000000000000001</v>
      </c>
    </row>
    <row r="56" spans="1:23">
      <c r="A56" s="12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</row>
  </sheetData>
  <mergeCells count="6">
    <mergeCell ref="R14:W14"/>
    <mergeCell ref="A3:F3"/>
    <mergeCell ref="M13:Q13"/>
    <mergeCell ref="C14:G14"/>
    <mergeCell ref="H14:L14"/>
    <mergeCell ref="M14:Q14"/>
  </mergeCells>
  <pageMargins left="3.937007874015748E-2" right="3.937007874015748E-2" top="3.937007874015748E-2" bottom="3.937007874015748E-2" header="0.31496062992125984" footer="0.31496062992125984"/>
  <pageSetup paperSize="9" scale="6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W56"/>
  <sheetViews>
    <sheetView zoomScaleNormal="100" workbookViewId="0"/>
  </sheetViews>
  <sheetFormatPr defaultRowHeight="15"/>
  <cols>
    <col min="1" max="1" width="39.7109375" style="4" customWidth="1"/>
    <col min="2" max="12" width="8.7109375" style="4" customWidth="1"/>
    <col min="13" max="17" width="3.7109375" style="4" customWidth="1"/>
    <col min="18" max="23" width="8.7109375" style="4" customWidth="1"/>
  </cols>
  <sheetData>
    <row r="1" spans="1:23" ht="15.75">
      <c r="A1" s="1" t="s">
        <v>30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3">
      <c r="A2" s="3">
        <v>41697</v>
      </c>
    </row>
    <row r="3" spans="1:23">
      <c r="A3" s="80" t="s">
        <v>31</v>
      </c>
      <c r="B3" s="80"/>
      <c r="C3" s="80"/>
      <c r="D3" s="80"/>
      <c r="E3" s="80"/>
      <c r="F3" s="80"/>
      <c r="G3" s="5"/>
      <c r="H3" s="38"/>
      <c r="I3" s="4" t="str">
        <f>"- väriset kohdat täytetään"</f>
        <v>- väriset kohdat täytetään</v>
      </c>
    </row>
    <row r="4" spans="1:23" ht="22.5">
      <c r="A4" s="6"/>
      <c r="B4" s="7" t="s">
        <v>1</v>
      </c>
      <c r="C4" s="7" t="s">
        <v>2</v>
      </c>
      <c r="D4" s="7" t="s">
        <v>3</v>
      </c>
      <c r="E4" s="7" t="s">
        <v>4</v>
      </c>
      <c r="F4" s="7" t="s">
        <v>5</v>
      </c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</row>
    <row r="5" spans="1:23">
      <c r="A5" s="6" t="s">
        <v>6</v>
      </c>
      <c r="B5" s="9">
        <v>15</v>
      </c>
      <c r="C5" s="10">
        <v>14</v>
      </c>
      <c r="D5" s="9">
        <v>13</v>
      </c>
      <c r="E5" s="9"/>
      <c r="F5" s="9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</row>
    <row r="6" spans="1:23">
      <c r="A6" s="6" t="s">
        <v>7</v>
      </c>
      <c r="B6" s="11">
        <v>15.5</v>
      </c>
      <c r="C6" s="11">
        <f t="shared" ref="C6:F6" si="0">S52</f>
        <v>15.000000000000002</v>
      </c>
      <c r="D6" s="11">
        <f t="shared" si="0"/>
        <v>15.000000000000002</v>
      </c>
      <c r="E6" s="11">
        <f t="shared" si="0"/>
        <v>15.000000000000002</v>
      </c>
      <c r="F6" s="11">
        <f t="shared" si="0"/>
        <v>14.500000000000002</v>
      </c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</row>
    <row r="7" spans="1:23">
      <c r="A7" s="6" t="s">
        <v>8</v>
      </c>
      <c r="B7" s="11">
        <f>B6-B5</f>
        <v>0.5</v>
      </c>
      <c r="C7" s="11">
        <f t="shared" ref="C7:F7" si="1">C6-C5</f>
        <v>1.0000000000000018</v>
      </c>
      <c r="D7" s="11">
        <f t="shared" si="1"/>
        <v>2.0000000000000018</v>
      </c>
      <c r="E7" s="11">
        <f t="shared" si="1"/>
        <v>15.000000000000002</v>
      </c>
      <c r="F7" s="11">
        <f t="shared" si="1"/>
        <v>14.500000000000002</v>
      </c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</row>
    <row r="8" spans="1:23">
      <c r="A8" s="12"/>
      <c r="B8" s="13"/>
      <c r="C8" s="14"/>
      <c r="D8" s="13"/>
      <c r="E8" s="13"/>
      <c r="F8" s="13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</row>
    <row r="9" spans="1:23">
      <c r="A9" s="15" t="s">
        <v>9</v>
      </c>
      <c r="B9" s="13"/>
      <c r="C9" s="14"/>
      <c r="D9" s="13"/>
      <c r="E9" s="13"/>
      <c r="F9" s="13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</row>
    <row r="10" spans="1:23">
      <c r="A10" s="16" t="s">
        <v>51</v>
      </c>
      <c r="B10" s="13"/>
      <c r="C10" s="14"/>
      <c r="D10" s="13"/>
      <c r="E10" s="13"/>
      <c r="F10" s="13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</row>
    <row r="11" spans="1:23">
      <c r="A11" s="16" t="s">
        <v>10</v>
      </c>
      <c r="B11" s="13"/>
      <c r="C11" s="14"/>
      <c r="D11" s="13"/>
      <c r="E11" s="13"/>
      <c r="F11" s="13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</row>
    <row r="12" spans="1:23" ht="15.75" thickBot="1">
      <c r="A12" s="17" t="s">
        <v>11</v>
      </c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</row>
    <row r="13" spans="1:23" ht="15.75" thickBot="1">
      <c r="A13" s="12"/>
      <c r="B13" s="18"/>
      <c r="C13" s="18"/>
      <c r="D13" s="18"/>
      <c r="E13" s="18"/>
      <c r="F13" s="18"/>
      <c r="G13" s="8"/>
      <c r="H13" s="8"/>
      <c r="I13" s="8"/>
      <c r="J13" s="8"/>
      <c r="K13" s="8"/>
      <c r="L13" s="8"/>
      <c r="M13" s="89" t="s">
        <v>29</v>
      </c>
      <c r="N13" s="90"/>
      <c r="O13" s="90"/>
      <c r="P13" s="90"/>
      <c r="Q13" s="91"/>
      <c r="R13" s="8"/>
      <c r="S13" s="8"/>
      <c r="T13" s="8"/>
      <c r="U13" s="8"/>
      <c r="V13" s="8"/>
      <c r="W13" s="8"/>
    </row>
    <row r="14" spans="1:23" ht="33.75">
      <c r="A14" s="42"/>
      <c r="B14" s="19" t="s">
        <v>12</v>
      </c>
      <c r="C14" s="81" t="s">
        <v>13</v>
      </c>
      <c r="D14" s="82"/>
      <c r="E14" s="82"/>
      <c r="F14" s="82"/>
      <c r="G14" s="83"/>
      <c r="H14" s="81" t="s">
        <v>14</v>
      </c>
      <c r="I14" s="84"/>
      <c r="J14" s="84"/>
      <c r="K14" s="84"/>
      <c r="L14" s="85"/>
      <c r="M14" s="86" t="s">
        <v>15</v>
      </c>
      <c r="N14" s="87"/>
      <c r="O14" s="87"/>
      <c r="P14" s="87"/>
      <c r="Q14" s="88"/>
      <c r="R14" s="81" t="s">
        <v>16</v>
      </c>
      <c r="S14" s="84"/>
      <c r="T14" s="84"/>
      <c r="U14" s="84"/>
      <c r="V14" s="84"/>
      <c r="W14" s="85"/>
    </row>
    <row r="15" spans="1:23" ht="33.75">
      <c r="A15" s="23"/>
      <c r="B15" s="20">
        <v>2013</v>
      </c>
      <c r="C15" s="21">
        <v>2014</v>
      </c>
      <c r="D15" s="7">
        <v>2015</v>
      </c>
      <c r="E15" s="7">
        <v>2016</v>
      </c>
      <c r="F15" s="7">
        <v>2017</v>
      </c>
      <c r="G15" s="22" t="s">
        <v>17</v>
      </c>
      <c r="H15" s="21">
        <v>2014</v>
      </c>
      <c r="I15" s="7">
        <v>2015</v>
      </c>
      <c r="J15" s="7">
        <v>2016</v>
      </c>
      <c r="K15" s="7">
        <v>2017</v>
      </c>
      <c r="L15" s="22" t="s">
        <v>17</v>
      </c>
      <c r="M15" s="47">
        <v>2014</v>
      </c>
      <c r="N15" s="48">
        <v>2015</v>
      </c>
      <c r="O15" s="48">
        <v>2016</v>
      </c>
      <c r="P15" s="48">
        <v>2017</v>
      </c>
      <c r="Q15" s="49" t="s">
        <v>17</v>
      </c>
      <c r="R15" s="21" t="s">
        <v>1</v>
      </c>
      <c r="S15" s="7">
        <v>2014</v>
      </c>
      <c r="T15" s="7">
        <v>2015</v>
      </c>
      <c r="U15" s="7">
        <v>2016</v>
      </c>
      <c r="V15" s="7">
        <v>2017</v>
      </c>
      <c r="W15" s="22" t="s">
        <v>18</v>
      </c>
    </row>
    <row r="16" spans="1:23">
      <c r="A16" s="41" t="s">
        <v>19</v>
      </c>
      <c r="B16" s="41">
        <f t="shared" ref="B16" si="2">B17+B18+B19</f>
        <v>1</v>
      </c>
      <c r="C16" s="24">
        <f>C17+C18+C19</f>
        <v>0</v>
      </c>
      <c r="D16" s="25">
        <f t="shared" ref="D16:G16" si="3">D17+D18+D19</f>
        <v>0</v>
      </c>
      <c r="E16" s="25">
        <f t="shared" si="3"/>
        <v>0</v>
      </c>
      <c r="F16" s="25">
        <f t="shared" si="3"/>
        <v>0</v>
      </c>
      <c r="G16" s="26">
        <f t="shared" si="3"/>
        <v>0</v>
      </c>
      <c r="H16" s="24">
        <f>H17+H18+H19</f>
        <v>0</v>
      </c>
      <c r="I16" s="25">
        <f t="shared" ref="I16:L16" si="4">I17+I18+I19</f>
        <v>0</v>
      </c>
      <c r="J16" s="25">
        <f t="shared" si="4"/>
        <v>0</v>
      </c>
      <c r="K16" s="25">
        <f t="shared" si="4"/>
        <v>0</v>
      </c>
      <c r="L16" s="26">
        <f t="shared" si="4"/>
        <v>0</v>
      </c>
      <c r="M16" s="50">
        <f>M17+M18+M19</f>
        <v>0</v>
      </c>
      <c r="N16" s="51">
        <f t="shared" ref="N16:Q16" si="5">N17+N18+N19</f>
        <v>0</v>
      </c>
      <c r="O16" s="51">
        <f t="shared" si="5"/>
        <v>0</v>
      </c>
      <c r="P16" s="51">
        <f t="shared" si="5"/>
        <v>0</v>
      </c>
      <c r="Q16" s="52">
        <f t="shared" si="5"/>
        <v>0</v>
      </c>
      <c r="R16" s="24">
        <f>SUM(R17:R19)</f>
        <v>1</v>
      </c>
      <c r="S16" s="25">
        <f>SUM(S17:S19)</f>
        <v>1</v>
      </c>
      <c r="T16" s="25">
        <f t="shared" ref="T16:V16" si="6">SUM(T17:T19)</f>
        <v>1</v>
      </c>
      <c r="U16" s="25">
        <f t="shared" si="6"/>
        <v>1</v>
      </c>
      <c r="V16" s="25">
        <f t="shared" si="6"/>
        <v>1</v>
      </c>
      <c r="W16" s="26">
        <f>V16-R16</f>
        <v>0</v>
      </c>
    </row>
    <row r="17" spans="1:23">
      <c r="A17" s="43" t="str">
        <f>$A$10</f>
        <v>Oulu</v>
      </c>
      <c r="B17" s="27">
        <v>1</v>
      </c>
      <c r="C17" s="28"/>
      <c r="D17" s="29"/>
      <c r="E17" s="29"/>
      <c r="F17" s="29"/>
      <c r="G17" s="30">
        <f>C17+D17+E17+F17</f>
        <v>0</v>
      </c>
      <c r="H17" s="28"/>
      <c r="I17" s="29"/>
      <c r="J17" s="29"/>
      <c r="K17" s="29"/>
      <c r="L17" s="30">
        <f>H17+I17+J17+K17</f>
        <v>0</v>
      </c>
      <c r="M17" s="59"/>
      <c r="N17" s="60"/>
      <c r="O17" s="60"/>
      <c r="P17" s="60"/>
      <c r="Q17" s="53">
        <f>M17+N17+O17+P17</f>
        <v>0</v>
      </c>
      <c r="R17" s="31">
        <f>B17</f>
        <v>1</v>
      </c>
      <c r="S17" s="6">
        <f>R17-C17-H17+M17</f>
        <v>1</v>
      </c>
      <c r="T17" s="6">
        <f t="shared" ref="T17:V19" si="7">S17-D17-I17+N17</f>
        <v>1</v>
      </c>
      <c r="U17" s="6">
        <f t="shared" si="7"/>
        <v>1</v>
      </c>
      <c r="V17" s="6">
        <f t="shared" si="7"/>
        <v>1</v>
      </c>
      <c r="W17" s="32">
        <f>V17-R17</f>
        <v>0</v>
      </c>
    </row>
    <row r="18" spans="1:23">
      <c r="A18" s="43" t="str">
        <f>$A$11</f>
        <v>Paikkakunta 2</v>
      </c>
      <c r="B18" s="27"/>
      <c r="C18" s="28"/>
      <c r="D18" s="29"/>
      <c r="E18" s="29"/>
      <c r="F18" s="29"/>
      <c r="G18" s="30">
        <f>C18+D18+E18+F18</f>
        <v>0</v>
      </c>
      <c r="H18" s="28"/>
      <c r="I18" s="29"/>
      <c r="J18" s="29"/>
      <c r="K18" s="29"/>
      <c r="L18" s="30">
        <f t="shared" ref="L18:L19" si="8">H18+I18+J18+K18</f>
        <v>0</v>
      </c>
      <c r="M18" s="59"/>
      <c r="N18" s="60"/>
      <c r="O18" s="60"/>
      <c r="P18" s="60"/>
      <c r="Q18" s="53">
        <f t="shared" ref="Q18:Q19" si="9">M18+N18+O18+P18</f>
        <v>0</v>
      </c>
      <c r="R18" s="31">
        <f t="shared" ref="R18:R19" si="10">B18</f>
        <v>0</v>
      </c>
      <c r="S18" s="6">
        <f t="shared" ref="S18:S19" si="11">R18-C18-H18+M18</f>
        <v>0</v>
      </c>
      <c r="T18" s="6">
        <f t="shared" si="7"/>
        <v>0</v>
      </c>
      <c r="U18" s="6">
        <f t="shared" si="7"/>
        <v>0</v>
      </c>
      <c r="V18" s="6">
        <f t="shared" si="7"/>
        <v>0</v>
      </c>
      <c r="W18" s="32">
        <f t="shared" ref="W18:W55" si="12">V18-R18</f>
        <v>0</v>
      </c>
    </row>
    <row r="19" spans="1:23">
      <c r="A19" s="43" t="str">
        <f>$A$12</f>
        <v>Paikkakunta 3</v>
      </c>
      <c r="B19" s="27"/>
      <c r="C19" s="28"/>
      <c r="D19" s="29"/>
      <c r="E19" s="29"/>
      <c r="F19" s="29"/>
      <c r="G19" s="30">
        <f t="shared" ref="G19" si="13">C19+D19+E19+F19</f>
        <v>0</v>
      </c>
      <c r="H19" s="28"/>
      <c r="I19" s="29"/>
      <c r="J19" s="29"/>
      <c r="K19" s="29"/>
      <c r="L19" s="30">
        <f t="shared" si="8"/>
        <v>0</v>
      </c>
      <c r="M19" s="59"/>
      <c r="N19" s="60"/>
      <c r="O19" s="60"/>
      <c r="P19" s="60"/>
      <c r="Q19" s="53">
        <f t="shared" si="9"/>
        <v>0</v>
      </c>
      <c r="R19" s="31">
        <f t="shared" si="10"/>
        <v>0</v>
      </c>
      <c r="S19" s="6">
        <f t="shared" si="11"/>
        <v>0</v>
      </c>
      <c r="T19" s="6">
        <f t="shared" si="7"/>
        <v>0</v>
      </c>
      <c r="U19" s="6">
        <f t="shared" si="7"/>
        <v>0</v>
      </c>
      <c r="V19" s="6">
        <f t="shared" si="7"/>
        <v>0</v>
      </c>
      <c r="W19" s="32">
        <f t="shared" si="12"/>
        <v>0</v>
      </c>
    </row>
    <row r="20" spans="1:23">
      <c r="A20" s="41" t="s">
        <v>20</v>
      </c>
      <c r="B20" s="41">
        <f t="shared" ref="B20" si="14">B21+B22+B23</f>
        <v>2.2000000000000002</v>
      </c>
      <c r="C20" s="24">
        <f>C21+C22+C23</f>
        <v>0</v>
      </c>
      <c r="D20" s="25">
        <f t="shared" ref="D20:G20" si="15">D21+D22+D23</f>
        <v>0</v>
      </c>
      <c r="E20" s="25">
        <f t="shared" si="15"/>
        <v>0</v>
      </c>
      <c r="F20" s="25">
        <f t="shared" si="15"/>
        <v>0</v>
      </c>
      <c r="G20" s="26">
        <f t="shared" si="15"/>
        <v>0</v>
      </c>
      <c r="H20" s="24">
        <f>H21+H22+H23</f>
        <v>0</v>
      </c>
      <c r="I20" s="25">
        <f t="shared" ref="I20:L20" si="16">I21+I22+I23</f>
        <v>0</v>
      </c>
      <c r="J20" s="25">
        <f t="shared" si="16"/>
        <v>0</v>
      </c>
      <c r="K20" s="25">
        <f t="shared" si="16"/>
        <v>0</v>
      </c>
      <c r="L20" s="26">
        <f t="shared" si="16"/>
        <v>0</v>
      </c>
      <c r="M20" s="50">
        <f>M21+M22+M23</f>
        <v>0</v>
      </c>
      <c r="N20" s="51">
        <f t="shared" ref="N20:Q20" si="17">N21+N22+N23</f>
        <v>0</v>
      </c>
      <c r="O20" s="51">
        <f t="shared" si="17"/>
        <v>0</v>
      </c>
      <c r="P20" s="51">
        <f t="shared" si="17"/>
        <v>0</v>
      </c>
      <c r="Q20" s="52">
        <f t="shared" si="17"/>
        <v>0</v>
      </c>
      <c r="R20" s="24">
        <f>SUM(R21:R23)</f>
        <v>2.2000000000000002</v>
      </c>
      <c r="S20" s="25">
        <f>SUM(S21:S23)</f>
        <v>2.2000000000000002</v>
      </c>
      <c r="T20" s="25">
        <f t="shared" ref="T20:V20" si="18">SUM(T21:T23)</f>
        <v>2.2000000000000002</v>
      </c>
      <c r="U20" s="25">
        <f t="shared" si="18"/>
        <v>2.2000000000000002</v>
      </c>
      <c r="V20" s="25">
        <f t="shared" si="18"/>
        <v>2.2000000000000002</v>
      </c>
      <c r="W20" s="26">
        <f t="shared" si="12"/>
        <v>0</v>
      </c>
    </row>
    <row r="21" spans="1:23">
      <c r="A21" s="44" t="str">
        <f>$A$10</f>
        <v>Oulu</v>
      </c>
      <c r="B21" s="27">
        <v>2.2000000000000002</v>
      </c>
      <c r="C21" s="28"/>
      <c r="D21" s="29"/>
      <c r="E21" s="29"/>
      <c r="F21" s="29"/>
      <c r="G21" s="30">
        <f>C21+D21+E21+F21</f>
        <v>0</v>
      </c>
      <c r="H21" s="28"/>
      <c r="I21" s="29"/>
      <c r="J21" s="29"/>
      <c r="K21" s="29"/>
      <c r="L21" s="30">
        <f>H21+I21+J21+K21</f>
        <v>0</v>
      </c>
      <c r="M21" s="59"/>
      <c r="N21" s="60"/>
      <c r="O21" s="60"/>
      <c r="P21" s="60"/>
      <c r="Q21" s="53">
        <f>M21+N21+O21+P21</f>
        <v>0</v>
      </c>
      <c r="R21" s="31">
        <f>B21</f>
        <v>2.2000000000000002</v>
      </c>
      <c r="S21" s="6">
        <f>R21-C21-H21+M21</f>
        <v>2.2000000000000002</v>
      </c>
      <c r="T21" s="6">
        <f t="shared" ref="T21:V23" si="19">S21-D21-I21+N21</f>
        <v>2.2000000000000002</v>
      </c>
      <c r="U21" s="6">
        <f t="shared" si="19"/>
        <v>2.2000000000000002</v>
      </c>
      <c r="V21" s="6">
        <f t="shared" si="19"/>
        <v>2.2000000000000002</v>
      </c>
      <c r="W21" s="32">
        <f t="shared" si="12"/>
        <v>0</v>
      </c>
    </row>
    <row r="22" spans="1:23">
      <c r="A22" s="44" t="str">
        <f>$A$11</f>
        <v>Paikkakunta 2</v>
      </c>
      <c r="B22" s="27"/>
      <c r="C22" s="28"/>
      <c r="D22" s="29"/>
      <c r="E22" s="29"/>
      <c r="F22" s="29"/>
      <c r="G22" s="30">
        <f t="shared" ref="G22:G23" si="20">C22+D22+E22+F22</f>
        <v>0</v>
      </c>
      <c r="H22" s="28"/>
      <c r="I22" s="29"/>
      <c r="J22" s="29"/>
      <c r="K22" s="29"/>
      <c r="L22" s="30">
        <f t="shared" ref="L22:L23" si="21">H22+I22+J22+K22</f>
        <v>0</v>
      </c>
      <c r="M22" s="59"/>
      <c r="N22" s="60"/>
      <c r="O22" s="60"/>
      <c r="P22" s="60"/>
      <c r="Q22" s="53">
        <f t="shared" ref="Q22:Q23" si="22">M22+N22+O22+P22</f>
        <v>0</v>
      </c>
      <c r="R22" s="31">
        <f t="shared" ref="R22:R23" si="23">B22</f>
        <v>0</v>
      </c>
      <c r="S22" s="6">
        <f t="shared" ref="S22:S23" si="24">R22-C22-H22+M22</f>
        <v>0</v>
      </c>
      <c r="T22" s="6">
        <f t="shared" si="19"/>
        <v>0</v>
      </c>
      <c r="U22" s="6">
        <f t="shared" si="19"/>
        <v>0</v>
      </c>
      <c r="V22" s="6">
        <f t="shared" si="19"/>
        <v>0</v>
      </c>
      <c r="W22" s="32">
        <f t="shared" si="12"/>
        <v>0</v>
      </c>
    </row>
    <row r="23" spans="1:23">
      <c r="A23" s="43" t="str">
        <f>$A$12</f>
        <v>Paikkakunta 3</v>
      </c>
      <c r="B23" s="27"/>
      <c r="C23" s="28"/>
      <c r="D23" s="29"/>
      <c r="E23" s="29"/>
      <c r="F23" s="29"/>
      <c r="G23" s="30">
        <f t="shared" si="20"/>
        <v>0</v>
      </c>
      <c r="H23" s="28"/>
      <c r="I23" s="29"/>
      <c r="J23" s="29"/>
      <c r="K23" s="29"/>
      <c r="L23" s="30">
        <f t="shared" si="21"/>
        <v>0</v>
      </c>
      <c r="M23" s="59"/>
      <c r="N23" s="60"/>
      <c r="O23" s="60"/>
      <c r="P23" s="60"/>
      <c r="Q23" s="53">
        <f t="shared" si="22"/>
        <v>0</v>
      </c>
      <c r="R23" s="31">
        <f t="shared" si="23"/>
        <v>0</v>
      </c>
      <c r="S23" s="6">
        <f t="shared" si="24"/>
        <v>0</v>
      </c>
      <c r="T23" s="6">
        <f t="shared" si="19"/>
        <v>0</v>
      </c>
      <c r="U23" s="6">
        <f t="shared" si="19"/>
        <v>0</v>
      </c>
      <c r="V23" s="6">
        <f t="shared" si="19"/>
        <v>0</v>
      </c>
      <c r="W23" s="32">
        <f t="shared" si="12"/>
        <v>0</v>
      </c>
    </row>
    <row r="24" spans="1:23">
      <c r="A24" s="41" t="s">
        <v>21</v>
      </c>
      <c r="B24" s="41">
        <f t="shared" ref="B24" si="25">B25+B26+B27</f>
        <v>1.5</v>
      </c>
      <c r="C24" s="24">
        <f>C25+C26+C27</f>
        <v>0</v>
      </c>
      <c r="D24" s="25">
        <f t="shared" ref="D24:G24" si="26">D25+D26+D27</f>
        <v>0</v>
      </c>
      <c r="E24" s="25">
        <f t="shared" si="26"/>
        <v>0</v>
      </c>
      <c r="F24" s="25">
        <f t="shared" si="26"/>
        <v>0</v>
      </c>
      <c r="G24" s="26">
        <f t="shared" si="26"/>
        <v>0</v>
      </c>
      <c r="H24" s="24">
        <f>H25+H26+H27</f>
        <v>0</v>
      </c>
      <c r="I24" s="25">
        <f t="shared" ref="I24:L24" si="27">I25+I26+I27</f>
        <v>0</v>
      </c>
      <c r="J24" s="25">
        <f t="shared" si="27"/>
        <v>0</v>
      </c>
      <c r="K24" s="25">
        <f t="shared" si="27"/>
        <v>0</v>
      </c>
      <c r="L24" s="26">
        <f t="shared" si="27"/>
        <v>0</v>
      </c>
      <c r="M24" s="50">
        <f>M25+M26+M27</f>
        <v>0</v>
      </c>
      <c r="N24" s="51">
        <f t="shared" ref="N24:Q24" si="28">N25+N26+N27</f>
        <v>0</v>
      </c>
      <c r="O24" s="51">
        <f t="shared" si="28"/>
        <v>0</v>
      </c>
      <c r="P24" s="51">
        <f t="shared" si="28"/>
        <v>0</v>
      </c>
      <c r="Q24" s="52">
        <f t="shared" si="28"/>
        <v>0</v>
      </c>
      <c r="R24" s="24">
        <f>SUM(R25:R27)</f>
        <v>1.5</v>
      </c>
      <c r="S24" s="25">
        <f>SUM(S25:S27)</f>
        <v>1.5</v>
      </c>
      <c r="T24" s="25">
        <f t="shared" ref="T24:V24" si="29">SUM(T25:T27)</f>
        <v>1.5</v>
      </c>
      <c r="U24" s="25">
        <f t="shared" si="29"/>
        <v>1.5</v>
      </c>
      <c r="V24" s="25">
        <f t="shared" si="29"/>
        <v>1.5</v>
      </c>
      <c r="W24" s="26">
        <f t="shared" si="12"/>
        <v>0</v>
      </c>
    </row>
    <row r="25" spans="1:23">
      <c r="A25" s="44" t="str">
        <f>$A$10</f>
        <v>Oulu</v>
      </c>
      <c r="B25" s="27">
        <v>1.5</v>
      </c>
      <c r="C25" s="28"/>
      <c r="D25" s="29"/>
      <c r="E25" s="29"/>
      <c r="F25" s="29"/>
      <c r="G25" s="30">
        <f>C25+D25+E25+F25</f>
        <v>0</v>
      </c>
      <c r="H25" s="28"/>
      <c r="I25" s="29"/>
      <c r="J25" s="29"/>
      <c r="K25" s="29"/>
      <c r="L25" s="30">
        <f>H25+I25+J25+K25</f>
        <v>0</v>
      </c>
      <c r="M25" s="59"/>
      <c r="N25" s="60"/>
      <c r="O25" s="60"/>
      <c r="P25" s="60"/>
      <c r="Q25" s="53">
        <f>M25+N25+O25+P25</f>
        <v>0</v>
      </c>
      <c r="R25" s="31">
        <f>B25</f>
        <v>1.5</v>
      </c>
      <c r="S25" s="6">
        <f>R25-C25-H25+M25</f>
        <v>1.5</v>
      </c>
      <c r="T25" s="6">
        <f t="shared" ref="T25:V27" si="30">S25-D25-I25+N25</f>
        <v>1.5</v>
      </c>
      <c r="U25" s="6">
        <f t="shared" si="30"/>
        <v>1.5</v>
      </c>
      <c r="V25" s="6">
        <f t="shared" si="30"/>
        <v>1.5</v>
      </c>
      <c r="W25" s="32">
        <f t="shared" si="12"/>
        <v>0</v>
      </c>
    </row>
    <row r="26" spans="1:23">
      <c r="A26" s="44" t="str">
        <f>$A$11</f>
        <v>Paikkakunta 2</v>
      </c>
      <c r="B26" s="27"/>
      <c r="C26" s="28"/>
      <c r="D26" s="29"/>
      <c r="E26" s="29"/>
      <c r="F26" s="29"/>
      <c r="G26" s="30">
        <f t="shared" ref="G26:G27" si="31">C26+D26+E26+F26</f>
        <v>0</v>
      </c>
      <c r="H26" s="28"/>
      <c r="I26" s="29"/>
      <c r="J26" s="29"/>
      <c r="K26" s="29"/>
      <c r="L26" s="30">
        <f t="shared" ref="L26:L27" si="32">H26+I26+J26+K26</f>
        <v>0</v>
      </c>
      <c r="M26" s="59"/>
      <c r="N26" s="60"/>
      <c r="O26" s="60"/>
      <c r="P26" s="60"/>
      <c r="Q26" s="53">
        <f t="shared" ref="Q26:Q27" si="33">M26+N26+O26+P26</f>
        <v>0</v>
      </c>
      <c r="R26" s="31">
        <f t="shared" ref="R26:R27" si="34">B26</f>
        <v>0</v>
      </c>
      <c r="S26" s="6">
        <f t="shared" ref="S26:S27" si="35">R26-C26-H26+M26</f>
        <v>0</v>
      </c>
      <c r="T26" s="6">
        <f t="shared" si="30"/>
        <v>0</v>
      </c>
      <c r="U26" s="6">
        <f t="shared" si="30"/>
        <v>0</v>
      </c>
      <c r="V26" s="6">
        <f t="shared" si="30"/>
        <v>0</v>
      </c>
      <c r="W26" s="32">
        <f t="shared" si="12"/>
        <v>0</v>
      </c>
    </row>
    <row r="27" spans="1:23">
      <c r="A27" s="43" t="str">
        <f>$A$12</f>
        <v>Paikkakunta 3</v>
      </c>
      <c r="B27" s="27"/>
      <c r="C27" s="28"/>
      <c r="D27" s="29"/>
      <c r="E27" s="29"/>
      <c r="F27" s="29"/>
      <c r="G27" s="30">
        <f t="shared" si="31"/>
        <v>0</v>
      </c>
      <c r="H27" s="28"/>
      <c r="I27" s="29"/>
      <c r="J27" s="29"/>
      <c r="K27" s="29"/>
      <c r="L27" s="30">
        <f t="shared" si="32"/>
        <v>0</v>
      </c>
      <c r="M27" s="59"/>
      <c r="N27" s="60"/>
      <c r="O27" s="60"/>
      <c r="P27" s="60"/>
      <c r="Q27" s="53">
        <f t="shared" si="33"/>
        <v>0</v>
      </c>
      <c r="R27" s="31">
        <f t="shared" si="34"/>
        <v>0</v>
      </c>
      <c r="S27" s="6">
        <f t="shared" si="35"/>
        <v>0</v>
      </c>
      <c r="T27" s="6">
        <f t="shared" si="30"/>
        <v>0</v>
      </c>
      <c r="U27" s="6">
        <f t="shared" si="30"/>
        <v>0</v>
      </c>
      <c r="V27" s="6">
        <f t="shared" si="30"/>
        <v>0</v>
      </c>
      <c r="W27" s="32">
        <f t="shared" si="12"/>
        <v>0</v>
      </c>
    </row>
    <row r="28" spans="1:23">
      <c r="A28" s="41" t="s">
        <v>22</v>
      </c>
      <c r="B28" s="41">
        <f t="shared" ref="B28" si="36">B29+B30+B31</f>
        <v>2</v>
      </c>
      <c r="C28" s="24">
        <f>C29+C30+C31</f>
        <v>0</v>
      </c>
      <c r="D28" s="25">
        <f t="shared" ref="D28:G28" si="37">D29+D30+D31</f>
        <v>0</v>
      </c>
      <c r="E28" s="25">
        <f t="shared" si="37"/>
        <v>0</v>
      </c>
      <c r="F28" s="25">
        <f t="shared" si="37"/>
        <v>0</v>
      </c>
      <c r="G28" s="26">
        <f t="shared" si="37"/>
        <v>0</v>
      </c>
      <c r="H28" s="24">
        <f>H29+H30+H31</f>
        <v>0</v>
      </c>
      <c r="I28" s="25">
        <f t="shared" ref="I28:L28" si="38">I29+I30+I31</f>
        <v>0</v>
      </c>
      <c r="J28" s="25">
        <f t="shared" si="38"/>
        <v>0</v>
      </c>
      <c r="K28" s="25">
        <f t="shared" si="38"/>
        <v>0</v>
      </c>
      <c r="L28" s="26">
        <f t="shared" si="38"/>
        <v>0</v>
      </c>
      <c r="M28" s="50">
        <f>M29+M30+M31</f>
        <v>0</v>
      </c>
      <c r="N28" s="51">
        <f t="shared" ref="N28:Q28" si="39">N29+N30+N31</f>
        <v>0</v>
      </c>
      <c r="O28" s="51">
        <f t="shared" si="39"/>
        <v>0</v>
      </c>
      <c r="P28" s="51">
        <f t="shared" si="39"/>
        <v>0</v>
      </c>
      <c r="Q28" s="52">
        <f t="shared" si="39"/>
        <v>0</v>
      </c>
      <c r="R28" s="24">
        <f>SUM(R29:R31)</f>
        <v>2</v>
      </c>
      <c r="S28" s="25">
        <f>SUM(S29:S31)</f>
        <v>2</v>
      </c>
      <c r="T28" s="25">
        <f t="shared" ref="T28:V28" si="40">SUM(T29:T31)</f>
        <v>2</v>
      </c>
      <c r="U28" s="25">
        <f t="shared" si="40"/>
        <v>2</v>
      </c>
      <c r="V28" s="25">
        <f t="shared" si="40"/>
        <v>2</v>
      </c>
      <c r="W28" s="26">
        <f t="shared" si="12"/>
        <v>0</v>
      </c>
    </row>
    <row r="29" spans="1:23">
      <c r="A29" s="44" t="str">
        <f>$A$10</f>
        <v>Oulu</v>
      </c>
      <c r="B29" s="27">
        <v>2</v>
      </c>
      <c r="C29" s="28"/>
      <c r="D29" s="29"/>
      <c r="E29" s="29"/>
      <c r="F29" s="29"/>
      <c r="G29" s="30">
        <f>C29+D29+E29+F29</f>
        <v>0</v>
      </c>
      <c r="H29" s="28"/>
      <c r="I29" s="29"/>
      <c r="J29" s="29"/>
      <c r="K29" s="29"/>
      <c r="L29" s="30">
        <f>H29+I29+J29+K29</f>
        <v>0</v>
      </c>
      <c r="M29" s="59"/>
      <c r="N29" s="60"/>
      <c r="O29" s="60"/>
      <c r="P29" s="60"/>
      <c r="Q29" s="53">
        <f>M29+N29+O29+P29</f>
        <v>0</v>
      </c>
      <c r="R29" s="31">
        <f>B29</f>
        <v>2</v>
      </c>
      <c r="S29" s="33">
        <f>R29-C29-H29+M29</f>
        <v>2</v>
      </c>
      <c r="T29" s="33">
        <f t="shared" ref="T29:V31" si="41">S29-D29-I29+N29</f>
        <v>2</v>
      </c>
      <c r="U29" s="33">
        <f t="shared" si="41"/>
        <v>2</v>
      </c>
      <c r="V29" s="33">
        <f t="shared" si="41"/>
        <v>2</v>
      </c>
      <c r="W29" s="32">
        <f t="shared" si="12"/>
        <v>0</v>
      </c>
    </row>
    <row r="30" spans="1:23">
      <c r="A30" s="44" t="str">
        <f>$A$11</f>
        <v>Paikkakunta 2</v>
      </c>
      <c r="B30" s="27"/>
      <c r="C30" s="28"/>
      <c r="D30" s="29"/>
      <c r="E30" s="29"/>
      <c r="F30" s="29"/>
      <c r="G30" s="30">
        <f t="shared" ref="G30:G31" si="42">C30+D30+E30+F30</f>
        <v>0</v>
      </c>
      <c r="H30" s="28"/>
      <c r="I30" s="29"/>
      <c r="J30" s="29"/>
      <c r="K30" s="29"/>
      <c r="L30" s="30">
        <f t="shared" ref="L30:L31" si="43">H30+I30+J30+K30</f>
        <v>0</v>
      </c>
      <c r="M30" s="59"/>
      <c r="N30" s="60"/>
      <c r="O30" s="60"/>
      <c r="P30" s="60"/>
      <c r="Q30" s="53">
        <f t="shared" ref="Q30:Q31" si="44">M30+N30+O30+P30</f>
        <v>0</v>
      </c>
      <c r="R30" s="31">
        <f t="shared" ref="R30:R31" si="45">B30</f>
        <v>0</v>
      </c>
      <c r="S30" s="33">
        <f t="shared" ref="S30:S31" si="46">R30-C30-H30+M30</f>
        <v>0</v>
      </c>
      <c r="T30" s="33">
        <f t="shared" si="41"/>
        <v>0</v>
      </c>
      <c r="U30" s="33">
        <f t="shared" si="41"/>
        <v>0</v>
      </c>
      <c r="V30" s="33">
        <f t="shared" si="41"/>
        <v>0</v>
      </c>
      <c r="W30" s="32">
        <f t="shared" si="12"/>
        <v>0</v>
      </c>
    </row>
    <row r="31" spans="1:23">
      <c r="A31" s="43" t="str">
        <f>$A$12</f>
        <v>Paikkakunta 3</v>
      </c>
      <c r="B31" s="27"/>
      <c r="C31" s="28"/>
      <c r="D31" s="29"/>
      <c r="E31" s="29"/>
      <c r="F31" s="29"/>
      <c r="G31" s="30">
        <f t="shared" si="42"/>
        <v>0</v>
      </c>
      <c r="H31" s="28"/>
      <c r="I31" s="29"/>
      <c r="J31" s="29"/>
      <c r="K31" s="29"/>
      <c r="L31" s="30">
        <f t="shared" si="43"/>
        <v>0</v>
      </c>
      <c r="M31" s="59"/>
      <c r="N31" s="60"/>
      <c r="O31" s="60"/>
      <c r="P31" s="60"/>
      <c r="Q31" s="53">
        <f t="shared" si="44"/>
        <v>0</v>
      </c>
      <c r="R31" s="31">
        <f t="shared" si="45"/>
        <v>0</v>
      </c>
      <c r="S31" s="33">
        <f t="shared" si="46"/>
        <v>0</v>
      </c>
      <c r="T31" s="33">
        <f t="shared" si="41"/>
        <v>0</v>
      </c>
      <c r="U31" s="33">
        <f t="shared" si="41"/>
        <v>0</v>
      </c>
      <c r="V31" s="33">
        <f t="shared" si="41"/>
        <v>0</v>
      </c>
      <c r="W31" s="32">
        <f t="shared" si="12"/>
        <v>0</v>
      </c>
    </row>
    <row r="32" spans="1:23">
      <c r="A32" s="41" t="s">
        <v>23</v>
      </c>
      <c r="B32" s="41">
        <f t="shared" ref="B32" si="47">B33+B34+B35</f>
        <v>3.6</v>
      </c>
      <c r="C32" s="24">
        <f>C33+C34+C35</f>
        <v>0</v>
      </c>
      <c r="D32" s="25">
        <f t="shared" ref="D32:G32" si="48">D33+D34+D35</f>
        <v>0</v>
      </c>
      <c r="E32" s="25">
        <f t="shared" si="48"/>
        <v>0</v>
      </c>
      <c r="F32" s="25">
        <f t="shared" si="48"/>
        <v>0</v>
      </c>
      <c r="G32" s="26">
        <f t="shared" si="48"/>
        <v>0</v>
      </c>
      <c r="H32" s="24">
        <f>H33+H34+H35</f>
        <v>0</v>
      </c>
      <c r="I32" s="25">
        <f t="shared" ref="I32:L32" si="49">I33+I34+I35</f>
        <v>0</v>
      </c>
      <c r="J32" s="25">
        <f t="shared" si="49"/>
        <v>0</v>
      </c>
      <c r="K32" s="25">
        <f t="shared" si="49"/>
        <v>0</v>
      </c>
      <c r="L32" s="26">
        <f t="shared" si="49"/>
        <v>0</v>
      </c>
      <c r="M32" s="50">
        <f>M33+M34+M35</f>
        <v>0</v>
      </c>
      <c r="N32" s="51">
        <f t="shared" ref="N32:Q32" si="50">N33+N34+N35</f>
        <v>0</v>
      </c>
      <c r="O32" s="51">
        <f t="shared" si="50"/>
        <v>0</v>
      </c>
      <c r="P32" s="51">
        <f t="shared" si="50"/>
        <v>0</v>
      </c>
      <c r="Q32" s="52">
        <f t="shared" si="50"/>
        <v>0</v>
      </c>
      <c r="R32" s="24">
        <f>SUM(R33:R35)</f>
        <v>3.6</v>
      </c>
      <c r="S32" s="25">
        <f>SUM(S33:S35)</f>
        <v>3.6</v>
      </c>
      <c r="T32" s="25">
        <f t="shared" ref="T32:V32" si="51">SUM(T33:T35)</f>
        <v>3.6</v>
      </c>
      <c r="U32" s="25">
        <f t="shared" si="51"/>
        <v>3.6</v>
      </c>
      <c r="V32" s="25">
        <f t="shared" si="51"/>
        <v>3.6</v>
      </c>
      <c r="W32" s="26">
        <f t="shared" si="12"/>
        <v>0</v>
      </c>
    </row>
    <row r="33" spans="1:23">
      <c r="A33" s="44" t="str">
        <f>$A$10</f>
        <v>Oulu</v>
      </c>
      <c r="B33" s="27">
        <v>3.6</v>
      </c>
      <c r="C33" s="28"/>
      <c r="D33" s="29"/>
      <c r="E33" s="29"/>
      <c r="F33" s="29"/>
      <c r="G33" s="30">
        <f>C33+D33+E33+F33</f>
        <v>0</v>
      </c>
      <c r="H33" s="28"/>
      <c r="I33" s="29"/>
      <c r="J33" s="29"/>
      <c r="K33" s="29"/>
      <c r="L33" s="30">
        <f>H33+I33+J33+K33</f>
        <v>0</v>
      </c>
      <c r="M33" s="59"/>
      <c r="N33" s="60"/>
      <c r="O33" s="60"/>
      <c r="P33" s="60"/>
      <c r="Q33" s="53">
        <f>M33+N33+O33+P33</f>
        <v>0</v>
      </c>
      <c r="R33" s="31">
        <f>B33</f>
        <v>3.6</v>
      </c>
      <c r="S33" s="33">
        <f>R33-C33-H33+M33</f>
        <v>3.6</v>
      </c>
      <c r="T33" s="33">
        <f t="shared" ref="T33:V35" si="52">S33-D33-I33+N33</f>
        <v>3.6</v>
      </c>
      <c r="U33" s="33">
        <f t="shared" si="52"/>
        <v>3.6</v>
      </c>
      <c r="V33" s="33">
        <f t="shared" si="52"/>
        <v>3.6</v>
      </c>
      <c r="W33" s="32">
        <f t="shared" si="12"/>
        <v>0</v>
      </c>
    </row>
    <row r="34" spans="1:23">
      <c r="A34" s="44" t="str">
        <f>$A$11</f>
        <v>Paikkakunta 2</v>
      </c>
      <c r="B34" s="27"/>
      <c r="C34" s="28"/>
      <c r="D34" s="29"/>
      <c r="E34" s="29"/>
      <c r="F34" s="29"/>
      <c r="G34" s="30">
        <f t="shared" ref="G34:G35" si="53">C34+D34+E34+F34</f>
        <v>0</v>
      </c>
      <c r="H34" s="28"/>
      <c r="I34" s="29"/>
      <c r="J34" s="29"/>
      <c r="K34" s="29"/>
      <c r="L34" s="30">
        <f t="shared" ref="L34:L35" si="54">H34+I34+J34+K34</f>
        <v>0</v>
      </c>
      <c r="M34" s="59"/>
      <c r="N34" s="60"/>
      <c r="O34" s="60"/>
      <c r="P34" s="60"/>
      <c r="Q34" s="53">
        <f t="shared" ref="Q34:Q35" si="55">M34+N34+O34+P34</f>
        <v>0</v>
      </c>
      <c r="R34" s="31">
        <f t="shared" ref="R34:R35" si="56">B34</f>
        <v>0</v>
      </c>
      <c r="S34" s="33">
        <f t="shared" ref="S34:S35" si="57">R34-C34-H34+M34</f>
        <v>0</v>
      </c>
      <c r="T34" s="33">
        <f t="shared" si="52"/>
        <v>0</v>
      </c>
      <c r="U34" s="33">
        <f t="shared" si="52"/>
        <v>0</v>
      </c>
      <c r="V34" s="33">
        <f t="shared" si="52"/>
        <v>0</v>
      </c>
      <c r="W34" s="32">
        <f t="shared" si="12"/>
        <v>0</v>
      </c>
    </row>
    <row r="35" spans="1:23">
      <c r="A35" s="43" t="str">
        <f>$A$12</f>
        <v>Paikkakunta 3</v>
      </c>
      <c r="B35" s="27"/>
      <c r="C35" s="28"/>
      <c r="D35" s="29"/>
      <c r="E35" s="29"/>
      <c r="F35" s="29"/>
      <c r="G35" s="30">
        <f t="shared" si="53"/>
        <v>0</v>
      </c>
      <c r="H35" s="28"/>
      <c r="I35" s="29"/>
      <c r="J35" s="29"/>
      <c r="K35" s="29"/>
      <c r="L35" s="30">
        <f t="shared" si="54"/>
        <v>0</v>
      </c>
      <c r="M35" s="59"/>
      <c r="N35" s="60"/>
      <c r="O35" s="60"/>
      <c r="P35" s="60"/>
      <c r="Q35" s="53">
        <f t="shared" si="55"/>
        <v>0</v>
      </c>
      <c r="R35" s="31">
        <f t="shared" si="56"/>
        <v>0</v>
      </c>
      <c r="S35" s="33">
        <f t="shared" si="57"/>
        <v>0</v>
      </c>
      <c r="T35" s="33">
        <f t="shared" si="52"/>
        <v>0</v>
      </c>
      <c r="U35" s="33">
        <f t="shared" si="52"/>
        <v>0</v>
      </c>
      <c r="V35" s="33">
        <f t="shared" si="52"/>
        <v>0</v>
      </c>
      <c r="W35" s="32">
        <f t="shared" si="12"/>
        <v>0</v>
      </c>
    </row>
    <row r="36" spans="1:23">
      <c r="A36" s="41" t="s">
        <v>24</v>
      </c>
      <c r="B36" s="41">
        <f t="shared" ref="B36" si="58">B37+B38+B39</f>
        <v>3.4</v>
      </c>
      <c r="C36" s="24">
        <f>C37+C38+C39</f>
        <v>0</v>
      </c>
      <c r="D36" s="25">
        <f t="shared" ref="D36:G36" si="59">D37+D38+D39</f>
        <v>0</v>
      </c>
      <c r="E36" s="25">
        <f t="shared" si="59"/>
        <v>0</v>
      </c>
      <c r="F36" s="25">
        <f t="shared" si="59"/>
        <v>0</v>
      </c>
      <c r="G36" s="26">
        <f t="shared" si="59"/>
        <v>0</v>
      </c>
      <c r="H36" s="24">
        <f>H37+H38+H39</f>
        <v>0</v>
      </c>
      <c r="I36" s="25">
        <f t="shared" ref="I36:L36" si="60">I37+I38+I39</f>
        <v>0</v>
      </c>
      <c r="J36" s="25">
        <f t="shared" si="60"/>
        <v>0</v>
      </c>
      <c r="K36" s="25">
        <f t="shared" si="60"/>
        <v>0</v>
      </c>
      <c r="L36" s="26">
        <f t="shared" si="60"/>
        <v>0</v>
      </c>
      <c r="M36" s="50">
        <f>M37+M38+M39</f>
        <v>0</v>
      </c>
      <c r="N36" s="51">
        <f t="shared" ref="N36:Q36" si="61">N37+N38+N39</f>
        <v>0</v>
      </c>
      <c r="O36" s="51">
        <f t="shared" si="61"/>
        <v>0</v>
      </c>
      <c r="P36" s="51">
        <f t="shared" si="61"/>
        <v>0</v>
      </c>
      <c r="Q36" s="52">
        <f t="shared" si="61"/>
        <v>0</v>
      </c>
      <c r="R36" s="24">
        <f>SUM(R37:R39)</f>
        <v>3.4</v>
      </c>
      <c r="S36" s="25">
        <f>SUM(S37:S39)</f>
        <v>3.4</v>
      </c>
      <c r="T36" s="25">
        <f t="shared" ref="T36:V36" si="62">SUM(T37:T39)</f>
        <v>3.4</v>
      </c>
      <c r="U36" s="25">
        <f t="shared" si="62"/>
        <v>3.4</v>
      </c>
      <c r="V36" s="25">
        <f t="shared" si="62"/>
        <v>3.4</v>
      </c>
      <c r="W36" s="26">
        <f t="shared" si="12"/>
        <v>0</v>
      </c>
    </row>
    <row r="37" spans="1:23">
      <c r="A37" s="44" t="str">
        <f>$A$10</f>
        <v>Oulu</v>
      </c>
      <c r="B37" s="27">
        <v>3.4</v>
      </c>
      <c r="C37" s="28"/>
      <c r="D37" s="29"/>
      <c r="E37" s="29"/>
      <c r="F37" s="29"/>
      <c r="G37" s="30">
        <f>C37+D37+E37+F37</f>
        <v>0</v>
      </c>
      <c r="H37" s="28"/>
      <c r="I37" s="29"/>
      <c r="J37" s="29"/>
      <c r="K37" s="29"/>
      <c r="L37" s="30">
        <f>H37+I37+J37+K37</f>
        <v>0</v>
      </c>
      <c r="M37" s="59"/>
      <c r="N37" s="60"/>
      <c r="O37" s="60"/>
      <c r="P37" s="60"/>
      <c r="Q37" s="53">
        <f>M37+N37+O37+P37</f>
        <v>0</v>
      </c>
      <c r="R37" s="31">
        <f>B37</f>
        <v>3.4</v>
      </c>
      <c r="S37" s="33">
        <f>R37-C37-H37+M37</f>
        <v>3.4</v>
      </c>
      <c r="T37" s="33">
        <f t="shared" ref="T37:V39" si="63">S37-D37-I37+N37</f>
        <v>3.4</v>
      </c>
      <c r="U37" s="33">
        <f t="shared" si="63"/>
        <v>3.4</v>
      </c>
      <c r="V37" s="33">
        <f t="shared" si="63"/>
        <v>3.4</v>
      </c>
      <c r="W37" s="32">
        <f t="shared" si="12"/>
        <v>0</v>
      </c>
    </row>
    <row r="38" spans="1:23">
      <c r="A38" s="44" t="str">
        <f>$A$11</f>
        <v>Paikkakunta 2</v>
      </c>
      <c r="B38" s="27"/>
      <c r="C38" s="28"/>
      <c r="D38" s="29"/>
      <c r="E38" s="29"/>
      <c r="F38" s="29"/>
      <c r="G38" s="30">
        <f t="shared" ref="G38:G39" si="64">C38+D38+E38+F38</f>
        <v>0</v>
      </c>
      <c r="H38" s="28"/>
      <c r="I38" s="29"/>
      <c r="J38" s="29"/>
      <c r="K38" s="29"/>
      <c r="L38" s="30">
        <f t="shared" ref="L38:L39" si="65">H38+I38+J38+K38</f>
        <v>0</v>
      </c>
      <c r="M38" s="59"/>
      <c r="N38" s="60"/>
      <c r="O38" s="60"/>
      <c r="P38" s="60"/>
      <c r="Q38" s="53">
        <f t="shared" ref="Q38:Q39" si="66">M38+N38+O38+P38</f>
        <v>0</v>
      </c>
      <c r="R38" s="31">
        <f t="shared" ref="R38:R39" si="67">B38</f>
        <v>0</v>
      </c>
      <c r="S38" s="33">
        <f t="shared" ref="S38:S39" si="68">R38-C38-H38+M38</f>
        <v>0</v>
      </c>
      <c r="T38" s="33">
        <f t="shared" si="63"/>
        <v>0</v>
      </c>
      <c r="U38" s="33">
        <f t="shared" si="63"/>
        <v>0</v>
      </c>
      <c r="V38" s="33">
        <f t="shared" si="63"/>
        <v>0</v>
      </c>
      <c r="W38" s="32">
        <f t="shared" si="12"/>
        <v>0</v>
      </c>
    </row>
    <row r="39" spans="1:23">
      <c r="A39" s="43" t="str">
        <f>$A$12</f>
        <v>Paikkakunta 3</v>
      </c>
      <c r="B39" s="27"/>
      <c r="C39" s="28"/>
      <c r="D39" s="29"/>
      <c r="E39" s="29"/>
      <c r="F39" s="29"/>
      <c r="G39" s="30">
        <f t="shared" si="64"/>
        <v>0</v>
      </c>
      <c r="H39" s="28"/>
      <c r="I39" s="29"/>
      <c r="J39" s="29"/>
      <c r="K39" s="29"/>
      <c r="L39" s="30">
        <f t="shared" si="65"/>
        <v>0</v>
      </c>
      <c r="M39" s="59"/>
      <c r="N39" s="60"/>
      <c r="O39" s="60"/>
      <c r="P39" s="60"/>
      <c r="Q39" s="53">
        <f t="shared" si="66"/>
        <v>0</v>
      </c>
      <c r="R39" s="31">
        <f t="shared" si="67"/>
        <v>0</v>
      </c>
      <c r="S39" s="33">
        <f t="shared" si="68"/>
        <v>0</v>
      </c>
      <c r="T39" s="33">
        <f t="shared" si="63"/>
        <v>0</v>
      </c>
      <c r="U39" s="33">
        <f t="shared" si="63"/>
        <v>0</v>
      </c>
      <c r="V39" s="33">
        <f t="shared" si="63"/>
        <v>0</v>
      </c>
      <c r="W39" s="32">
        <f t="shared" si="12"/>
        <v>0</v>
      </c>
    </row>
    <row r="40" spans="1:23">
      <c r="A40" s="41" t="s">
        <v>25</v>
      </c>
      <c r="B40" s="41">
        <f t="shared" ref="B40" si="69">B41+B42+B43</f>
        <v>1.8</v>
      </c>
      <c r="C40" s="24">
        <f>C41+C42+C43</f>
        <v>0.5</v>
      </c>
      <c r="D40" s="25">
        <f t="shared" ref="D40:G40" si="70">D41+D42+D43</f>
        <v>0</v>
      </c>
      <c r="E40" s="25">
        <f t="shared" si="70"/>
        <v>0</v>
      </c>
      <c r="F40" s="25">
        <f t="shared" si="70"/>
        <v>0.5</v>
      </c>
      <c r="G40" s="26">
        <f t="shared" si="70"/>
        <v>1</v>
      </c>
      <c r="H40" s="24">
        <f>H41+H42+H43</f>
        <v>0</v>
      </c>
      <c r="I40" s="25">
        <f t="shared" ref="I40:L40" si="71">I41+I42+I43</f>
        <v>0</v>
      </c>
      <c r="J40" s="25">
        <f t="shared" si="71"/>
        <v>0</v>
      </c>
      <c r="K40" s="25">
        <f t="shared" si="71"/>
        <v>0</v>
      </c>
      <c r="L40" s="26">
        <f t="shared" si="71"/>
        <v>0</v>
      </c>
      <c r="M40" s="50">
        <f>M41+M42+M43</f>
        <v>0</v>
      </c>
      <c r="N40" s="51">
        <f t="shared" ref="N40:Q40" si="72">N41+N42+N43</f>
        <v>0</v>
      </c>
      <c r="O40" s="51">
        <f t="shared" si="72"/>
        <v>0</v>
      </c>
      <c r="P40" s="51">
        <f t="shared" si="72"/>
        <v>0</v>
      </c>
      <c r="Q40" s="52">
        <f t="shared" si="72"/>
        <v>0</v>
      </c>
      <c r="R40" s="24">
        <f>SUM(R41:R43)</f>
        <v>1.8</v>
      </c>
      <c r="S40" s="25">
        <f>SUM(S41:S43)</f>
        <v>1.3</v>
      </c>
      <c r="T40" s="25">
        <f t="shared" ref="T40:V40" si="73">SUM(T41:T43)</f>
        <v>1.3</v>
      </c>
      <c r="U40" s="25">
        <f t="shared" si="73"/>
        <v>1.3</v>
      </c>
      <c r="V40" s="25">
        <f t="shared" si="73"/>
        <v>0.8</v>
      </c>
      <c r="W40" s="26">
        <f t="shared" si="12"/>
        <v>-1</v>
      </c>
    </row>
    <row r="41" spans="1:23">
      <c r="A41" s="44" t="str">
        <f>$A$10</f>
        <v>Oulu</v>
      </c>
      <c r="B41" s="27">
        <v>1.8</v>
      </c>
      <c r="C41" s="28">
        <v>0.5</v>
      </c>
      <c r="D41" s="29"/>
      <c r="E41" s="29"/>
      <c r="F41" s="29">
        <v>0.5</v>
      </c>
      <c r="G41" s="30">
        <f>C41+D41+E41+F41</f>
        <v>1</v>
      </c>
      <c r="H41" s="28"/>
      <c r="I41" s="29"/>
      <c r="J41" s="29"/>
      <c r="K41" s="29"/>
      <c r="L41" s="30">
        <f>H41+I41+J41+K41</f>
        <v>0</v>
      </c>
      <c r="M41" s="59"/>
      <c r="N41" s="60"/>
      <c r="O41" s="60"/>
      <c r="P41" s="60"/>
      <c r="Q41" s="53">
        <f>M41+N41+O41+P41</f>
        <v>0</v>
      </c>
      <c r="R41" s="31">
        <f>B41</f>
        <v>1.8</v>
      </c>
      <c r="S41" s="33">
        <f>R41-C41-H41+M41</f>
        <v>1.3</v>
      </c>
      <c r="T41" s="33">
        <f t="shared" ref="T41:V43" si="74">S41-D41-I41+N41</f>
        <v>1.3</v>
      </c>
      <c r="U41" s="33">
        <f t="shared" si="74"/>
        <v>1.3</v>
      </c>
      <c r="V41" s="33">
        <f t="shared" si="74"/>
        <v>0.8</v>
      </c>
      <c r="W41" s="32">
        <f t="shared" si="12"/>
        <v>-1</v>
      </c>
    </row>
    <row r="42" spans="1:23">
      <c r="A42" s="44" t="str">
        <f>$A$11</f>
        <v>Paikkakunta 2</v>
      </c>
      <c r="B42" s="27"/>
      <c r="C42" s="28"/>
      <c r="D42" s="29"/>
      <c r="E42" s="29"/>
      <c r="F42" s="29"/>
      <c r="G42" s="30">
        <f t="shared" ref="G42:G43" si="75">C42+D42+E42+F42</f>
        <v>0</v>
      </c>
      <c r="H42" s="28"/>
      <c r="I42" s="29"/>
      <c r="J42" s="29"/>
      <c r="K42" s="29"/>
      <c r="L42" s="30">
        <f t="shared" ref="L42:L43" si="76">H42+I42+J42+K42</f>
        <v>0</v>
      </c>
      <c r="M42" s="59"/>
      <c r="N42" s="60"/>
      <c r="O42" s="60"/>
      <c r="P42" s="60"/>
      <c r="Q42" s="53">
        <f t="shared" ref="Q42:Q43" si="77">M42+N42+O42+P42</f>
        <v>0</v>
      </c>
      <c r="R42" s="31">
        <f t="shared" ref="R42:R43" si="78">B42</f>
        <v>0</v>
      </c>
      <c r="S42" s="33">
        <f t="shared" ref="S42:S43" si="79">R42-C42-H42+M42</f>
        <v>0</v>
      </c>
      <c r="T42" s="33">
        <f t="shared" si="74"/>
        <v>0</v>
      </c>
      <c r="U42" s="33">
        <f t="shared" si="74"/>
        <v>0</v>
      </c>
      <c r="V42" s="33">
        <f t="shared" si="74"/>
        <v>0</v>
      </c>
      <c r="W42" s="32">
        <f t="shared" si="12"/>
        <v>0</v>
      </c>
    </row>
    <row r="43" spans="1:23">
      <c r="A43" s="43" t="str">
        <f>$A$12</f>
        <v>Paikkakunta 3</v>
      </c>
      <c r="B43" s="27"/>
      <c r="C43" s="28"/>
      <c r="D43" s="29"/>
      <c r="E43" s="29"/>
      <c r="F43" s="29"/>
      <c r="G43" s="30">
        <f t="shared" si="75"/>
        <v>0</v>
      </c>
      <c r="H43" s="28"/>
      <c r="I43" s="29"/>
      <c r="J43" s="29"/>
      <c r="K43" s="29"/>
      <c r="L43" s="30">
        <f t="shared" si="76"/>
        <v>0</v>
      </c>
      <c r="M43" s="59"/>
      <c r="N43" s="60"/>
      <c r="O43" s="60"/>
      <c r="P43" s="60"/>
      <c r="Q43" s="53">
        <f t="shared" si="77"/>
        <v>0</v>
      </c>
      <c r="R43" s="31">
        <f t="shared" si="78"/>
        <v>0</v>
      </c>
      <c r="S43" s="33">
        <f t="shared" si="79"/>
        <v>0</v>
      </c>
      <c r="T43" s="33">
        <f t="shared" si="74"/>
        <v>0</v>
      </c>
      <c r="U43" s="33">
        <f t="shared" si="74"/>
        <v>0</v>
      </c>
      <c r="V43" s="33">
        <f t="shared" si="74"/>
        <v>0</v>
      </c>
      <c r="W43" s="32">
        <f t="shared" si="12"/>
        <v>0</v>
      </c>
    </row>
    <row r="44" spans="1:23">
      <c r="A44" s="41" t="s">
        <v>26</v>
      </c>
      <c r="B44" s="41">
        <f t="shared" ref="B44" si="80">B45+B46+B47</f>
        <v>0</v>
      </c>
      <c r="C44" s="24">
        <f>C45+C46+C47</f>
        <v>0</v>
      </c>
      <c r="D44" s="25">
        <f t="shared" ref="D44:G44" si="81">D45+D46+D47</f>
        <v>0</v>
      </c>
      <c r="E44" s="25">
        <f t="shared" si="81"/>
        <v>0</v>
      </c>
      <c r="F44" s="25">
        <f t="shared" si="81"/>
        <v>0</v>
      </c>
      <c r="G44" s="26">
        <f t="shared" si="81"/>
        <v>0</v>
      </c>
      <c r="H44" s="24">
        <f>H45+H46+H47</f>
        <v>0</v>
      </c>
      <c r="I44" s="25">
        <f t="shared" ref="I44:L44" si="82">I45+I46+I47</f>
        <v>0</v>
      </c>
      <c r="J44" s="25">
        <f t="shared" si="82"/>
        <v>0</v>
      </c>
      <c r="K44" s="25">
        <f t="shared" si="82"/>
        <v>0</v>
      </c>
      <c r="L44" s="26">
        <f t="shared" si="82"/>
        <v>0</v>
      </c>
      <c r="M44" s="50">
        <f>M45+M46+M47</f>
        <v>0</v>
      </c>
      <c r="N44" s="51">
        <f t="shared" ref="N44:Q44" si="83">N45+N46+N47</f>
        <v>0</v>
      </c>
      <c r="O44" s="51">
        <f t="shared" si="83"/>
        <v>0</v>
      </c>
      <c r="P44" s="51">
        <f t="shared" si="83"/>
        <v>0</v>
      </c>
      <c r="Q44" s="52">
        <f t="shared" si="83"/>
        <v>0</v>
      </c>
      <c r="R44" s="24">
        <f>SUM(R45:R47)</f>
        <v>0</v>
      </c>
      <c r="S44" s="25">
        <f>SUM(S45:S47)</f>
        <v>0</v>
      </c>
      <c r="T44" s="25">
        <f t="shared" ref="T44:V44" si="84">SUM(T45:T47)</f>
        <v>0</v>
      </c>
      <c r="U44" s="25">
        <f t="shared" si="84"/>
        <v>0</v>
      </c>
      <c r="V44" s="25">
        <f t="shared" si="84"/>
        <v>0</v>
      </c>
      <c r="W44" s="26">
        <f t="shared" si="12"/>
        <v>0</v>
      </c>
    </row>
    <row r="45" spans="1:23">
      <c r="A45" s="44" t="str">
        <f>$A$10</f>
        <v>Oulu</v>
      </c>
      <c r="B45" s="27"/>
      <c r="C45" s="28"/>
      <c r="D45" s="29"/>
      <c r="E45" s="29"/>
      <c r="F45" s="29"/>
      <c r="G45" s="30">
        <f>C45+D45+E45+F45</f>
        <v>0</v>
      </c>
      <c r="H45" s="28"/>
      <c r="I45" s="29"/>
      <c r="J45" s="29"/>
      <c r="K45" s="29"/>
      <c r="L45" s="30">
        <f>H45+I45+J45+K45</f>
        <v>0</v>
      </c>
      <c r="M45" s="59"/>
      <c r="N45" s="60"/>
      <c r="O45" s="60"/>
      <c r="P45" s="60"/>
      <c r="Q45" s="53">
        <f>M45+N45+O45+P45</f>
        <v>0</v>
      </c>
      <c r="R45" s="31">
        <f>B45</f>
        <v>0</v>
      </c>
      <c r="S45" s="33">
        <f>R45-C45-H45+M45</f>
        <v>0</v>
      </c>
      <c r="T45" s="33">
        <f t="shared" ref="T45:V47" si="85">S45-D45-I45+N45</f>
        <v>0</v>
      </c>
      <c r="U45" s="33">
        <f t="shared" si="85"/>
        <v>0</v>
      </c>
      <c r="V45" s="33">
        <f t="shared" si="85"/>
        <v>0</v>
      </c>
      <c r="W45" s="32">
        <f t="shared" si="12"/>
        <v>0</v>
      </c>
    </row>
    <row r="46" spans="1:23">
      <c r="A46" s="44" t="str">
        <f>$A$11</f>
        <v>Paikkakunta 2</v>
      </c>
      <c r="B46" s="27"/>
      <c r="C46" s="28"/>
      <c r="D46" s="29"/>
      <c r="E46" s="29"/>
      <c r="F46" s="29"/>
      <c r="G46" s="30">
        <f t="shared" ref="G46:G47" si="86">C46+D46+E46+F46</f>
        <v>0</v>
      </c>
      <c r="H46" s="28"/>
      <c r="I46" s="29"/>
      <c r="J46" s="29"/>
      <c r="K46" s="29"/>
      <c r="L46" s="30">
        <f t="shared" ref="L46:L47" si="87">H46+I46+J46+K46</f>
        <v>0</v>
      </c>
      <c r="M46" s="59"/>
      <c r="N46" s="60"/>
      <c r="O46" s="60"/>
      <c r="P46" s="60"/>
      <c r="Q46" s="53">
        <f t="shared" ref="Q46:Q47" si="88">M46+N46+O46+P46</f>
        <v>0</v>
      </c>
      <c r="R46" s="31">
        <f t="shared" ref="R46:R47" si="89">B46</f>
        <v>0</v>
      </c>
      <c r="S46" s="33">
        <f t="shared" ref="S46:S47" si="90">R46-C46-H46+M46</f>
        <v>0</v>
      </c>
      <c r="T46" s="33">
        <f t="shared" si="85"/>
        <v>0</v>
      </c>
      <c r="U46" s="33">
        <f t="shared" si="85"/>
        <v>0</v>
      </c>
      <c r="V46" s="33">
        <f t="shared" si="85"/>
        <v>0</v>
      </c>
      <c r="W46" s="32">
        <f t="shared" si="12"/>
        <v>0</v>
      </c>
    </row>
    <row r="47" spans="1:23">
      <c r="A47" s="43" t="str">
        <f>$A$12</f>
        <v>Paikkakunta 3</v>
      </c>
      <c r="B47" s="27"/>
      <c r="C47" s="28"/>
      <c r="D47" s="29"/>
      <c r="E47" s="29"/>
      <c r="F47" s="29"/>
      <c r="G47" s="30">
        <f t="shared" si="86"/>
        <v>0</v>
      </c>
      <c r="H47" s="28"/>
      <c r="I47" s="29"/>
      <c r="J47" s="29"/>
      <c r="K47" s="29"/>
      <c r="L47" s="30">
        <f t="shared" si="87"/>
        <v>0</v>
      </c>
      <c r="M47" s="59"/>
      <c r="N47" s="60"/>
      <c r="O47" s="60"/>
      <c r="P47" s="60"/>
      <c r="Q47" s="53">
        <f t="shared" si="88"/>
        <v>0</v>
      </c>
      <c r="R47" s="31">
        <f t="shared" si="89"/>
        <v>0</v>
      </c>
      <c r="S47" s="33">
        <f t="shared" si="90"/>
        <v>0</v>
      </c>
      <c r="T47" s="33">
        <f t="shared" si="85"/>
        <v>0</v>
      </c>
      <c r="U47" s="33">
        <f t="shared" si="85"/>
        <v>0</v>
      </c>
      <c r="V47" s="33">
        <f t="shared" si="85"/>
        <v>0</v>
      </c>
      <c r="W47" s="32">
        <f t="shared" si="12"/>
        <v>0</v>
      </c>
    </row>
    <row r="48" spans="1:23">
      <c r="A48" s="45" t="s">
        <v>27</v>
      </c>
      <c r="B48" s="41">
        <f t="shared" ref="B48" si="91">B49+B50+B51</f>
        <v>0</v>
      </c>
      <c r="C48" s="24">
        <f>C49+C50+C51</f>
        <v>0</v>
      </c>
      <c r="D48" s="25">
        <f t="shared" ref="D48:G48" si="92">D49+D50+D51</f>
        <v>0</v>
      </c>
      <c r="E48" s="25">
        <f t="shared" si="92"/>
        <v>0</v>
      </c>
      <c r="F48" s="25">
        <f t="shared" si="92"/>
        <v>0</v>
      </c>
      <c r="G48" s="26">
        <f t="shared" si="92"/>
        <v>0</v>
      </c>
      <c r="H48" s="24">
        <f>H49+H50+H51</f>
        <v>0</v>
      </c>
      <c r="I48" s="25">
        <f t="shared" ref="I48:L48" si="93">I49+I50+I51</f>
        <v>0</v>
      </c>
      <c r="J48" s="25">
        <f t="shared" si="93"/>
        <v>0</v>
      </c>
      <c r="K48" s="25">
        <f t="shared" si="93"/>
        <v>0</v>
      </c>
      <c r="L48" s="26">
        <f t="shared" si="93"/>
        <v>0</v>
      </c>
      <c r="M48" s="50">
        <f>M49+M50+M51</f>
        <v>0</v>
      </c>
      <c r="N48" s="51">
        <f t="shared" ref="N48:Q48" si="94">N49+N50+N51</f>
        <v>0</v>
      </c>
      <c r="O48" s="51">
        <f t="shared" si="94"/>
        <v>0</v>
      </c>
      <c r="P48" s="51">
        <f t="shared" si="94"/>
        <v>0</v>
      </c>
      <c r="Q48" s="52">
        <f t="shared" si="94"/>
        <v>0</v>
      </c>
      <c r="R48" s="24">
        <f>SUM(R49:R51)</f>
        <v>0</v>
      </c>
      <c r="S48" s="25">
        <f>SUM(S49:S51)</f>
        <v>0</v>
      </c>
      <c r="T48" s="25">
        <f t="shared" ref="T48:V48" si="95">SUM(T49:T51)</f>
        <v>0</v>
      </c>
      <c r="U48" s="25">
        <f t="shared" si="95"/>
        <v>0</v>
      </c>
      <c r="V48" s="25">
        <f t="shared" si="95"/>
        <v>0</v>
      </c>
      <c r="W48" s="26">
        <f t="shared" si="12"/>
        <v>0</v>
      </c>
    </row>
    <row r="49" spans="1:23">
      <c r="A49" s="44" t="str">
        <f>$A$10</f>
        <v>Oulu</v>
      </c>
      <c r="B49" s="27"/>
      <c r="C49" s="28"/>
      <c r="D49" s="29"/>
      <c r="E49" s="29"/>
      <c r="F49" s="29"/>
      <c r="G49" s="30">
        <f>C49+D49+E49+F49</f>
        <v>0</v>
      </c>
      <c r="H49" s="28"/>
      <c r="I49" s="29"/>
      <c r="J49" s="29"/>
      <c r="K49" s="29"/>
      <c r="L49" s="30">
        <f>H49+I49+J49+K49</f>
        <v>0</v>
      </c>
      <c r="M49" s="59"/>
      <c r="N49" s="60"/>
      <c r="O49" s="60"/>
      <c r="P49" s="60"/>
      <c r="Q49" s="53">
        <f>M49+N49+O49+P49</f>
        <v>0</v>
      </c>
      <c r="R49" s="31">
        <f>B49</f>
        <v>0</v>
      </c>
      <c r="S49" s="33">
        <f>R49-C49-H49+M49</f>
        <v>0</v>
      </c>
      <c r="T49" s="33">
        <f t="shared" ref="T49:V51" si="96">S49-D49-I49+N49</f>
        <v>0</v>
      </c>
      <c r="U49" s="33">
        <f t="shared" si="96"/>
        <v>0</v>
      </c>
      <c r="V49" s="33">
        <f t="shared" si="96"/>
        <v>0</v>
      </c>
      <c r="W49" s="32">
        <f t="shared" si="12"/>
        <v>0</v>
      </c>
    </row>
    <row r="50" spans="1:23">
      <c r="A50" s="44" t="str">
        <f>$A$11</f>
        <v>Paikkakunta 2</v>
      </c>
      <c r="B50" s="27"/>
      <c r="C50" s="28"/>
      <c r="D50" s="29"/>
      <c r="E50" s="29"/>
      <c r="F50" s="29"/>
      <c r="G50" s="30">
        <f t="shared" ref="G50:G51" si="97">C50+D50+E50+F50</f>
        <v>0</v>
      </c>
      <c r="H50" s="28"/>
      <c r="I50" s="29"/>
      <c r="J50" s="29"/>
      <c r="K50" s="29"/>
      <c r="L50" s="30">
        <f t="shared" ref="L50:L51" si="98">H50+I50+J50+K50</f>
        <v>0</v>
      </c>
      <c r="M50" s="59"/>
      <c r="N50" s="60"/>
      <c r="O50" s="60"/>
      <c r="P50" s="60"/>
      <c r="Q50" s="53">
        <f t="shared" ref="Q50:Q51" si="99">M50+N50+O50+P50</f>
        <v>0</v>
      </c>
      <c r="R50" s="31">
        <f t="shared" ref="R50:R51" si="100">B50</f>
        <v>0</v>
      </c>
      <c r="S50" s="33">
        <f t="shared" ref="S50:S51" si="101">R50-C50-H50+M50</f>
        <v>0</v>
      </c>
      <c r="T50" s="33">
        <f t="shared" si="96"/>
        <v>0</v>
      </c>
      <c r="U50" s="33">
        <f t="shared" si="96"/>
        <v>0</v>
      </c>
      <c r="V50" s="33">
        <f t="shared" si="96"/>
        <v>0</v>
      </c>
      <c r="W50" s="32">
        <f t="shared" si="12"/>
        <v>0</v>
      </c>
    </row>
    <row r="51" spans="1:23">
      <c r="A51" s="43" t="str">
        <f>$A$12</f>
        <v>Paikkakunta 3</v>
      </c>
      <c r="B51" s="27"/>
      <c r="C51" s="28"/>
      <c r="D51" s="29"/>
      <c r="E51" s="29"/>
      <c r="F51" s="29"/>
      <c r="G51" s="30">
        <f t="shared" si="97"/>
        <v>0</v>
      </c>
      <c r="H51" s="28"/>
      <c r="I51" s="29"/>
      <c r="J51" s="29"/>
      <c r="K51" s="29"/>
      <c r="L51" s="30">
        <f t="shared" si="98"/>
        <v>0</v>
      </c>
      <c r="M51" s="59"/>
      <c r="N51" s="60"/>
      <c r="O51" s="60"/>
      <c r="P51" s="60"/>
      <c r="Q51" s="53">
        <f t="shared" si="99"/>
        <v>0</v>
      </c>
      <c r="R51" s="31">
        <f t="shared" si="100"/>
        <v>0</v>
      </c>
      <c r="S51" s="33">
        <f t="shared" si="101"/>
        <v>0</v>
      </c>
      <c r="T51" s="33">
        <f t="shared" si="96"/>
        <v>0</v>
      </c>
      <c r="U51" s="33">
        <f t="shared" si="96"/>
        <v>0</v>
      </c>
      <c r="V51" s="33">
        <f t="shared" si="96"/>
        <v>0</v>
      </c>
      <c r="W51" s="32">
        <f t="shared" si="12"/>
        <v>0</v>
      </c>
    </row>
    <row r="52" spans="1:23">
      <c r="A52" s="41" t="s">
        <v>17</v>
      </c>
      <c r="B52" s="41">
        <f t="shared" ref="B52" si="102">B53+B54+B55</f>
        <v>15.500000000000002</v>
      </c>
      <c r="C52" s="24">
        <f>C53+C54+C55</f>
        <v>0.5</v>
      </c>
      <c r="D52" s="25">
        <f t="shared" ref="D52:G52" si="103">D53+D54+D55</f>
        <v>0</v>
      </c>
      <c r="E52" s="25">
        <f t="shared" si="103"/>
        <v>0</v>
      </c>
      <c r="F52" s="25">
        <f t="shared" si="103"/>
        <v>0.5</v>
      </c>
      <c r="G52" s="26">
        <f t="shared" si="103"/>
        <v>1</v>
      </c>
      <c r="H52" s="24">
        <f>H53+H54+H55</f>
        <v>0</v>
      </c>
      <c r="I52" s="25">
        <f t="shared" ref="I52:L52" si="104">I53+I54+I55</f>
        <v>0</v>
      </c>
      <c r="J52" s="25">
        <f t="shared" si="104"/>
        <v>0</v>
      </c>
      <c r="K52" s="25">
        <f t="shared" si="104"/>
        <v>0</v>
      </c>
      <c r="L52" s="26">
        <f t="shared" si="104"/>
        <v>0</v>
      </c>
      <c r="M52" s="50">
        <f>M53+M54+M55</f>
        <v>0</v>
      </c>
      <c r="N52" s="51">
        <f t="shared" ref="N52:Q52" si="105">N53+N54+N55</f>
        <v>0</v>
      </c>
      <c r="O52" s="51">
        <f t="shared" si="105"/>
        <v>0</v>
      </c>
      <c r="P52" s="51">
        <f t="shared" si="105"/>
        <v>0</v>
      </c>
      <c r="Q52" s="52">
        <f t="shared" si="105"/>
        <v>0</v>
      </c>
      <c r="R52" s="24">
        <f>SUM(R53:R55)</f>
        <v>15.500000000000002</v>
      </c>
      <c r="S52" s="25">
        <f>SUM(S53:S55)</f>
        <v>15.000000000000002</v>
      </c>
      <c r="T52" s="25">
        <f t="shared" ref="T52:V52" si="106">SUM(T53:T55)</f>
        <v>15.000000000000002</v>
      </c>
      <c r="U52" s="25">
        <f t="shared" si="106"/>
        <v>15.000000000000002</v>
      </c>
      <c r="V52" s="25">
        <f t="shared" si="106"/>
        <v>14.500000000000002</v>
      </c>
      <c r="W52" s="26">
        <f t="shared" si="12"/>
        <v>-1</v>
      </c>
    </row>
    <row r="53" spans="1:23">
      <c r="A53" s="44" t="str">
        <f>$A$10</f>
        <v>Oulu</v>
      </c>
      <c r="B53" s="39">
        <f>B17+B21+B25+B29+B33+B37+B41+B45+B49</f>
        <v>15.500000000000002</v>
      </c>
      <c r="C53" s="31">
        <f>C17+C21+C25+C29+C33+C37+C41+C45+C49</f>
        <v>0.5</v>
      </c>
      <c r="D53" s="33">
        <f t="shared" ref="C53:F55" si="107">D17+D21+D25+D29+D33+D37+D41+D45+D49</f>
        <v>0</v>
      </c>
      <c r="E53" s="33">
        <f t="shared" si="107"/>
        <v>0</v>
      </c>
      <c r="F53" s="33">
        <f t="shared" si="107"/>
        <v>0.5</v>
      </c>
      <c r="G53" s="30">
        <f>C53+D53+E53+F53</f>
        <v>1</v>
      </c>
      <c r="H53" s="31">
        <f t="shared" ref="H53:K55" si="108">H17+H21+H25+H29+H33+H37+H41+H45+H49</f>
        <v>0</v>
      </c>
      <c r="I53" s="33">
        <f t="shared" si="108"/>
        <v>0</v>
      </c>
      <c r="J53" s="33">
        <f t="shared" si="108"/>
        <v>0</v>
      </c>
      <c r="K53" s="33">
        <f t="shared" si="108"/>
        <v>0</v>
      </c>
      <c r="L53" s="30">
        <f>H53+I53+J53+K53</f>
        <v>0</v>
      </c>
      <c r="M53" s="54">
        <f t="shared" ref="M53:P55" si="109">M17+M21+M25+M29+M33+M37+M41+M45+M49</f>
        <v>0</v>
      </c>
      <c r="N53" s="55">
        <f t="shared" si="109"/>
        <v>0</v>
      </c>
      <c r="O53" s="55">
        <f t="shared" si="109"/>
        <v>0</v>
      </c>
      <c r="P53" s="55">
        <f t="shared" si="109"/>
        <v>0</v>
      </c>
      <c r="Q53" s="53">
        <f>M53+N53+O53+P53</f>
        <v>0</v>
      </c>
      <c r="R53" s="31">
        <f>B53</f>
        <v>15.500000000000002</v>
      </c>
      <c r="S53" s="33">
        <f>R53-C53-H53+M53</f>
        <v>15.000000000000002</v>
      </c>
      <c r="T53" s="33">
        <f t="shared" ref="T53:V55" si="110">S53-D53-I53+N53</f>
        <v>15.000000000000002</v>
      </c>
      <c r="U53" s="33">
        <f t="shared" si="110"/>
        <v>15.000000000000002</v>
      </c>
      <c r="V53" s="33">
        <f t="shared" si="110"/>
        <v>14.500000000000002</v>
      </c>
      <c r="W53" s="32">
        <f t="shared" si="12"/>
        <v>-1</v>
      </c>
    </row>
    <row r="54" spans="1:23">
      <c r="A54" s="44" t="str">
        <f>$A$11</f>
        <v>Paikkakunta 2</v>
      </c>
      <c r="B54" s="39">
        <f>B18+B22+B26+B30+B34+B38+B42+B46+B50</f>
        <v>0</v>
      </c>
      <c r="C54" s="31">
        <f>C18+C22+C26+C30+C34+C38+C42+C46+C50</f>
        <v>0</v>
      </c>
      <c r="D54" s="33">
        <f t="shared" si="107"/>
        <v>0</v>
      </c>
      <c r="E54" s="33">
        <f t="shared" si="107"/>
        <v>0</v>
      </c>
      <c r="F54" s="33">
        <f t="shared" si="107"/>
        <v>0</v>
      </c>
      <c r="G54" s="30">
        <f t="shared" ref="G54:G55" si="111">C54+D54+E54+F54</f>
        <v>0</v>
      </c>
      <c r="H54" s="31">
        <f t="shared" si="108"/>
        <v>0</v>
      </c>
      <c r="I54" s="33">
        <f t="shared" si="108"/>
        <v>0</v>
      </c>
      <c r="J54" s="33">
        <f t="shared" si="108"/>
        <v>0</v>
      </c>
      <c r="K54" s="33">
        <f t="shared" si="108"/>
        <v>0</v>
      </c>
      <c r="L54" s="30">
        <f t="shared" ref="L54:L55" si="112">H54+I54+J54+K54</f>
        <v>0</v>
      </c>
      <c r="M54" s="54">
        <f t="shared" si="109"/>
        <v>0</v>
      </c>
      <c r="N54" s="55">
        <f t="shared" si="109"/>
        <v>0</v>
      </c>
      <c r="O54" s="55">
        <f t="shared" si="109"/>
        <v>0</v>
      </c>
      <c r="P54" s="55">
        <f t="shared" si="109"/>
        <v>0</v>
      </c>
      <c r="Q54" s="53">
        <f t="shared" ref="Q54:Q55" si="113">M54+N54+O54+P54</f>
        <v>0</v>
      </c>
      <c r="R54" s="31">
        <f t="shared" ref="R54:R55" si="114">B54</f>
        <v>0</v>
      </c>
      <c r="S54" s="33">
        <f t="shared" ref="S54:S55" si="115">R54-C54-H54+M54</f>
        <v>0</v>
      </c>
      <c r="T54" s="33">
        <f t="shared" si="110"/>
        <v>0</v>
      </c>
      <c r="U54" s="33">
        <f t="shared" si="110"/>
        <v>0</v>
      </c>
      <c r="V54" s="33">
        <f t="shared" si="110"/>
        <v>0</v>
      </c>
      <c r="W54" s="32">
        <f t="shared" si="12"/>
        <v>0</v>
      </c>
    </row>
    <row r="55" spans="1:23" ht="15.75" thickBot="1">
      <c r="A55" s="46" t="str">
        <f>$A$12</f>
        <v>Paikkakunta 3</v>
      </c>
      <c r="B55" s="40">
        <f t="shared" ref="B55" si="116">B19+B23+B27+B31+B35+B39+B43+B47+B51</f>
        <v>0</v>
      </c>
      <c r="C55" s="35">
        <f t="shared" si="107"/>
        <v>0</v>
      </c>
      <c r="D55" s="36">
        <f t="shared" si="107"/>
        <v>0</v>
      </c>
      <c r="E55" s="36">
        <f t="shared" si="107"/>
        <v>0</v>
      </c>
      <c r="F55" s="36">
        <f t="shared" si="107"/>
        <v>0</v>
      </c>
      <c r="G55" s="34">
        <f t="shared" si="111"/>
        <v>0</v>
      </c>
      <c r="H55" s="35">
        <f t="shared" si="108"/>
        <v>0</v>
      </c>
      <c r="I55" s="36">
        <f t="shared" si="108"/>
        <v>0</v>
      </c>
      <c r="J55" s="36">
        <f t="shared" si="108"/>
        <v>0</v>
      </c>
      <c r="K55" s="36">
        <f t="shared" si="108"/>
        <v>0</v>
      </c>
      <c r="L55" s="34">
        <f t="shared" si="112"/>
        <v>0</v>
      </c>
      <c r="M55" s="56">
        <f t="shared" si="109"/>
        <v>0</v>
      </c>
      <c r="N55" s="57">
        <f t="shared" si="109"/>
        <v>0</v>
      </c>
      <c r="O55" s="57">
        <f t="shared" si="109"/>
        <v>0</v>
      </c>
      <c r="P55" s="57">
        <f t="shared" si="109"/>
        <v>0</v>
      </c>
      <c r="Q55" s="58">
        <f t="shared" si="113"/>
        <v>0</v>
      </c>
      <c r="R55" s="35">
        <f t="shared" si="114"/>
        <v>0</v>
      </c>
      <c r="S55" s="36">
        <f t="shared" si="115"/>
        <v>0</v>
      </c>
      <c r="T55" s="36">
        <f t="shared" si="110"/>
        <v>0</v>
      </c>
      <c r="U55" s="36">
        <f t="shared" si="110"/>
        <v>0</v>
      </c>
      <c r="V55" s="36">
        <f t="shared" si="110"/>
        <v>0</v>
      </c>
      <c r="W55" s="37">
        <f t="shared" si="12"/>
        <v>0</v>
      </c>
    </row>
    <row r="56" spans="1:23">
      <c r="A56" s="12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</row>
  </sheetData>
  <mergeCells count="6">
    <mergeCell ref="R14:W14"/>
    <mergeCell ref="A3:F3"/>
    <mergeCell ref="M13:Q13"/>
    <mergeCell ref="C14:G14"/>
    <mergeCell ref="H14:L14"/>
    <mergeCell ref="M14:Q14"/>
  </mergeCells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57"/>
  <sheetViews>
    <sheetView zoomScaleNormal="100" workbookViewId="0"/>
  </sheetViews>
  <sheetFormatPr defaultRowHeight="15"/>
  <cols>
    <col min="1" max="1" width="33.7109375" style="4" customWidth="1"/>
    <col min="2" max="12" width="8.7109375" style="4" customWidth="1"/>
    <col min="13" max="17" width="3.7109375" style="4" customWidth="1"/>
    <col min="18" max="23" width="8.7109375" style="4" customWidth="1"/>
    <col min="257" max="257" width="33.7109375" customWidth="1"/>
    <col min="258" max="268" width="8.7109375" customWidth="1"/>
    <col min="269" max="273" width="3.7109375" customWidth="1"/>
    <col min="274" max="279" width="8.7109375" customWidth="1"/>
    <col min="513" max="513" width="33.7109375" customWidth="1"/>
    <col min="514" max="524" width="8.7109375" customWidth="1"/>
    <col min="525" max="529" width="3.7109375" customWidth="1"/>
    <col min="530" max="535" width="8.7109375" customWidth="1"/>
    <col min="769" max="769" width="33.7109375" customWidth="1"/>
    <col min="770" max="780" width="8.7109375" customWidth="1"/>
    <col min="781" max="785" width="3.7109375" customWidth="1"/>
    <col min="786" max="791" width="8.7109375" customWidth="1"/>
    <col min="1025" max="1025" width="33.7109375" customWidth="1"/>
    <col min="1026" max="1036" width="8.7109375" customWidth="1"/>
    <col min="1037" max="1041" width="3.7109375" customWidth="1"/>
    <col min="1042" max="1047" width="8.7109375" customWidth="1"/>
    <col min="1281" max="1281" width="33.7109375" customWidth="1"/>
    <col min="1282" max="1292" width="8.7109375" customWidth="1"/>
    <col min="1293" max="1297" width="3.7109375" customWidth="1"/>
    <col min="1298" max="1303" width="8.7109375" customWidth="1"/>
    <col min="1537" max="1537" width="33.7109375" customWidth="1"/>
    <col min="1538" max="1548" width="8.7109375" customWidth="1"/>
    <col min="1549" max="1553" width="3.7109375" customWidth="1"/>
    <col min="1554" max="1559" width="8.7109375" customWidth="1"/>
    <col min="1793" max="1793" width="33.7109375" customWidth="1"/>
    <col min="1794" max="1804" width="8.7109375" customWidth="1"/>
    <col min="1805" max="1809" width="3.7109375" customWidth="1"/>
    <col min="1810" max="1815" width="8.7109375" customWidth="1"/>
    <col min="2049" max="2049" width="33.7109375" customWidth="1"/>
    <col min="2050" max="2060" width="8.7109375" customWidth="1"/>
    <col min="2061" max="2065" width="3.7109375" customWidth="1"/>
    <col min="2066" max="2071" width="8.7109375" customWidth="1"/>
    <col min="2305" max="2305" width="33.7109375" customWidth="1"/>
    <col min="2306" max="2316" width="8.7109375" customWidth="1"/>
    <col min="2317" max="2321" width="3.7109375" customWidth="1"/>
    <col min="2322" max="2327" width="8.7109375" customWidth="1"/>
    <col min="2561" max="2561" width="33.7109375" customWidth="1"/>
    <col min="2562" max="2572" width="8.7109375" customWidth="1"/>
    <col min="2573" max="2577" width="3.7109375" customWidth="1"/>
    <col min="2578" max="2583" width="8.7109375" customWidth="1"/>
    <col min="2817" max="2817" width="33.7109375" customWidth="1"/>
    <col min="2818" max="2828" width="8.7109375" customWidth="1"/>
    <col min="2829" max="2833" width="3.7109375" customWidth="1"/>
    <col min="2834" max="2839" width="8.7109375" customWidth="1"/>
    <col min="3073" max="3073" width="33.7109375" customWidth="1"/>
    <col min="3074" max="3084" width="8.7109375" customWidth="1"/>
    <col min="3085" max="3089" width="3.7109375" customWidth="1"/>
    <col min="3090" max="3095" width="8.7109375" customWidth="1"/>
    <col min="3329" max="3329" width="33.7109375" customWidth="1"/>
    <col min="3330" max="3340" width="8.7109375" customWidth="1"/>
    <col min="3341" max="3345" width="3.7109375" customWidth="1"/>
    <col min="3346" max="3351" width="8.7109375" customWidth="1"/>
    <col min="3585" max="3585" width="33.7109375" customWidth="1"/>
    <col min="3586" max="3596" width="8.7109375" customWidth="1"/>
    <col min="3597" max="3601" width="3.7109375" customWidth="1"/>
    <col min="3602" max="3607" width="8.7109375" customWidth="1"/>
    <col min="3841" max="3841" width="33.7109375" customWidth="1"/>
    <col min="3842" max="3852" width="8.7109375" customWidth="1"/>
    <col min="3853" max="3857" width="3.7109375" customWidth="1"/>
    <col min="3858" max="3863" width="8.7109375" customWidth="1"/>
    <col min="4097" max="4097" width="33.7109375" customWidth="1"/>
    <col min="4098" max="4108" width="8.7109375" customWidth="1"/>
    <col min="4109" max="4113" width="3.7109375" customWidth="1"/>
    <col min="4114" max="4119" width="8.7109375" customWidth="1"/>
    <col min="4353" max="4353" width="33.7109375" customWidth="1"/>
    <col min="4354" max="4364" width="8.7109375" customWidth="1"/>
    <col min="4365" max="4369" width="3.7109375" customWidth="1"/>
    <col min="4370" max="4375" width="8.7109375" customWidth="1"/>
    <col min="4609" max="4609" width="33.7109375" customWidth="1"/>
    <col min="4610" max="4620" width="8.7109375" customWidth="1"/>
    <col min="4621" max="4625" width="3.7109375" customWidth="1"/>
    <col min="4626" max="4631" width="8.7109375" customWidth="1"/>
    <col min="4865" max="4865" width="33.7109375" customWidth="1"/>
    <col min="4866" max="4876" width="8.7109375" customWidth="1"/>
    <col min="4877" max="4881" width="3.7109375" customWidth="1"/>
    <col min="4882" max="4887" width="8.7109375" customWidth="1"/>
    <col min="5121" max="5121" width="33.7109375" customWidth="1"/>
    <col min="5122" max="5132" width="8.7109375" customWidth="1"/>
    <col min="5133" max="5137" width="3.7109375" customWidth="1"/>
    <col min="5138" max="5143" width="8.7109375" customWidth="1"/>
    <col min="5377" max="5377" width="33.7109375" customWidth="1"/>
    <col min="5378" max="5388" width="8.7109375" customWidth="1"/>
    <col min="5389" max="5393" width="3.7109375" customWidth="1"/>
    <col min="5394" max="5399" width="8.7109375" customWidth="1"/>
    <col min="5633" max="5633" width="33.7109375" customWidth="1"/>
    <col min="5634" max="5644" width="8.7109375" customWidth="1"/>
    <col min="5645" max="5649" width="3.7109375" customWidth="1"/>
    <col min="5650" max="5655" width="8.7109375" customWidth="1"/>
    <col min="5889" max="5889" width="33.7109375" customWidth="1"/>
    <col min="5890" max="5900" width="8.7109375" customWidth="1"/>
    <col min="5901" max="5905" width="3.7109375" customWidth="1"/>
    <col min="5906" max="5911" width="8.7109375" customWidth="1"/>
    <col min="6145" max="6145" width="33.7109375" customWidth="1"/>
    <col min="6146" max="6156" width="8.7109375" customWidth="1"/>
    <col min="6157" max="6161" width="3.7109375" customWidth="1"/>
    <col min="6162" max="6167" width="8.7109375" customWidth="1"/>
    <col min="6401" max="6401" width="33.7109375" customWidth="1"/>
    <col min="6402" max="6412" width="8.7109375" customWidth="1"/>
    <col min="6413" max="6417" width="3.7109375" customWidth="1"/>
    <col min="6418" max="6423" width="8.7109375" customWidth="1"/>
    <col min="6657" max="6657" width="33.7109375" customWidth="1"/>
    <col min="6658" max="6668" width="8.7109375" customWidth="1"/>
    <col min="6669" max="6673" width="3.7109375" customWidth="1"/>
    <col min="6674" max="6679" width="8.7109375" customWidth="1"/>
    <col min="6913" max="6913" width="33.7109375" customWidth="1"/>
    <col min="6914" max="6924" width="8.7109375" customWidth="1"/>
    <col min="6925" max="6929" width="3.7109375" customWidth="1"/>
    <col min="6930" max="6935" width="8.7109375" customWidth="1"/>
    <col min="7169" max="7169" width="33.7109375" customWidth="1"/>
    <col min="7170" max="7180" width="8.7109375" customWidth="1"/>
    <col min="7181" max="7185" width="3.7109375" customWidth="1"/>
    <col min="7186" max="7191" width="8.7109375" customWidth="1"/>
    <col min="7425" max="7425" width="33.7109375" customWidth="1"/>
    <col min="7426" max="7436" width="8.7109375" customWidth="1"/>
    <col min="7437" max="7441" width="3.7109375" customWidth="1"/>
    <col min="7442" max="7447" width="8.7109375" customWidth="1"/>
    <col min="7681" max="7681" width="33.7109375" customWidth="1"/>
    <col min="7682" max="7692" width="8.7109375" customWidth="1"/>
    <col min="7693" max="7697" width="3.7109375" customWidth="1"/>
    <col min="7698" max="7703" width="8.7109375" customWidth="1"/>
    <col min="7937" max="7937" width="33.7109375" customWidth="1"/>
    <col min="7938" max="7948" width="8.7109375" customWidth="1"/>
    <col min="7949" max="7953" width="3.7109375" customWidth="1"/>
    <col min="7954" max="7959" width="8.7109375" customWidth="1"/>
    <col min="8193" max="8193" width="33.7109375" customWidth="1"/>
    <col min="8194" max="8204" width="8.7109375" customWidth="1"/>
    <col min="8205" max="8209" width="3.7109375" customWidth="1"/>
    <col min="8210" max="8215" width="8.7109375" customWidth="1"/>
    <col min="8449" max="8449" width="33.7109375" customWidth="1"/>
    <col min="8450" max="8460" width="8.7109375" customWidth="1"/>
    <col min="8461" max="8465" width="3.7109375" customWidth="1"/>
    <col min="8466" max="8471" width="8.7109375" customWidth="1"/>
    <col min="8705" max="8705" width="33.7109375" customWidth="1"/>
    <col min="8706" max="8716" width="8.7109375" customWidth="1"/>
    <col min="8717" max="8721" width="3.7109375" customWidth="1"/>
    <col min="8722" max="8727" width="8.7109375" customWidth="1"/>
    <col min="8961" max="8961" width="33.7109375" customWidth="1"/>
    <col min="8962" max="8972" width="8.7109375" customWidth="1"/>
    <col min="8973" max="8977" width="3.7109375" customWidth="1"/>
    <col min="8978" max="8983" width="8.7109375" customWidth="1"/>
    <col min="9217" max="9217" width="33.7109375" customWidth="1"/>
    <col min="9218" max="9228" width="8.7109375" customWidth="1"/>
    <col min="9229" max="9233" width="3.7109375" customWidth="1"/>
    <col min="9234" max="9239" width="8.7109375" customWidth="1"/>
    <col min="9473" max="9473" width="33.7109375" customWidth="1"/>
    <col min="9474" max="9484" width="8.7109375" customWidth="1"/>
    <col min="9485" max="9489" width="3.7109375" customWidth="1"/>
    <col min="9490" max="9495" width="8.7109375" customWidth="1"/>
    <col min="9729" max="9729" width="33.7109375" customWidth="1"/>
    <col min="9730" max="9740" width="8.7109375" customWidth="1"/>
    <col min="9741" max="9745" width="3.7109375" customWidth="1"/>
    <col min="9746" max="9751" width="8.7109375" customWidth="1"/>
    <col min="9985" max="9985" width="33.7109375" customWidth="1"/>
    <col min="9986" max="9996" width="8.7109375" customWidth="1"/>
    <col min="9997" max="10001" width="3.7109375" customWidth="1"/>
    <col min="10002" max="10007" width="8.7109375" customWidth="1"/>
    <col min="10241" max="10241" width="33.7109375" customWidth="1"/>
    <col min="10242" max="10252" width="8.7109375" customWidth="1"/>
    <col min="10253" max="10257" width="3.7109375" customWidth="1"/>
    <col min="10258" max="10263" width="8.7109375" customWidth="1"/>
    <col min="10497" max="10497" width="33.7109375" customWidth="1"/>
    <col min="10498" max="10508" width="8.7109375" customWidth="1"/>
    <col min="10509" max="10513" width="3.7109375" customWidth="1"/>
    <col min="10514" max="10519" width="8.7109375" customWidth="1"/>
    <col min="10753" max="10753" width="33.7109375" customWidth="1"/>
    <col min="10754" max="10764" width="8.7109375" customWidth="1"/>
    <col min="10765" max="10769" width="3.7109375" customWidth="1"/>
    <col min="10770" max="10775" width="8.7109375" customWidth="1"/>
    <col min="11009" max="11009" width="33.7109375" customWidth="1"/>
    <col min="11010" max="11020" width="8.7109375" customWidth="1"/>
    <col min="11021" max="11025" width="3.7109375" customWidth="1"/>
    <col min="11026" max="11031" width="8.7109375" customWidth="1"/>
    <col min="11265" max="11265" width="33.7109375" customWidth="1"/>
    <col min="11266" max="11276" width="8.7109375" customWidth="1"/>
    <col min="11277" max="11281" width="3.7109375" customWidth="1"/>
    <col min="11282" max="11287" width="8.7109375" customWidth="1"/>
    <col min="11521" max="11521" width="33.7109375" customWidth="1"/>
    <col min="11522" max="11532" width="8.7109375" customWidth="1"/>
    <col min="11533" max="11537" width="3.7109375" customWidth="1"/>
    <col min="11538" max="11543" width="8.7109375" customWidth="1"/>
    <col min="11777" max="11777" width="33.7109375" customWidth="1"/>
    <col min="11778" max="11788" width="8.7109375" customWidth="1"/>
    <col min="11789" max="11793" width="3.7109375" customWidth="1"/>
    <col min="11794" max="11799" width="8.7109375" customWidth="1"/>
    <col min="12033" max="12033" width="33.7109375" customWidth="1"/>
    <col min="12034" max="12044" width="8.7109375" customWidth="1"/>
    <col min="12045" max="12049" width="3.7109375" customWidth="1"/>
    <col min="12050" max="12055" width="8.7109375" customWidth="1"/>
    <col min="12289" max="12289" width="33.7109375" customWidth="1"/>
    <col min="12290" max="12300" width="8.7109375" customWidth="1"/>
    <col min="12301" max="12305" width="3.7109375" customWidth="1"/>
    <col min="12306" max="12311" width="8.7109375" customWidth="1"/>
    <col min="12545" max="12545" width="33.7109375" customWidth="1"/>
    <col min="12546" max="12556" width="8.7109375" customWidth="1"/>
    <col min="12557" max="12561" width="3.7109375" customWidth="1"/>
    <col min="12562" max="12567" width="8.7109375" customWidth="1"/>
    <col min="12801" max="12801" width="33.7109375" customWidth="1"/>
    <col min="12802" max="12812" width="8.7109375" customWidth="1"/>
    <col min="12813" max="12817" width="3.7109375" customWidth="1"/>
    <col min="12818" max="12823" width="8.7109375" customWidth="1"/>
    <col min="13057" max="13057" width="33.7109375" customWidth="1"/>
    <col min="13058" max="13068" width="8.7109375" customWidth="1"/>
    <col min="13069" max="13073" width="3.7109375" customWidth="1"/>
    <col min="13074" max="13079" width="8.7109375" customWidth="1"/>
    <col min="13313" max="13313" width="33.7109375" customWidth="1"/>
    <col min="13314" max="13324" width="8.7109375" customWidth="1"/>
    <col min="13325" max="13329" width="3.7109375" customWidth="1"/>
    <col min="13330" max="13335" width="8.7109375" customWidth="1"/>
    <col min="13569" max="13569" width="33.7109375" customWidth="1"/>
    <col min="13570" max="13580" width="8.7109375" customWidth="1"/>
    <col min="13581" max="13585" width="3.7109375" customWidth="1"/>
    <col min="13586" max="13591" width="8.7109375" customWidth="1"/>
    <col min="13825" max="13825" width="33.7109375" customWidth="1"/>
    <col min="13826" max="13836" width="8.7109375" customWidth="1"/>
    <col min="13837" max="13841" width="3.7109375" customWidth="1"/>
    <col min="13842" max="13847" width="8.7109375" customWidth="1"/>
    <col min="14081" max="14081" width="33.7109375" customWidth="1"/>
    <col min="14082" max="14092" width="8.7109375" customWidth="1"/>
    <col min="14093" max="14097" width="3.7109375" customWidth="1"/>
    <col min="14098" max="14103" width="8.7109375" customWidth="1"/>
    <col min="14337" max="14337" width="33.7109375" customWidth="1"/>
    <col min="14338" max="14348" width="8.7109375" customWidth="1"/>
    <col min="14349" max="14353" width="3.7109375" customWidth="1"/>
    <col min="14354" max="14359" width="8.7109375" customWidth="1"/>
    <col min="14593" max="14593" width="33.7109375" customWidth="1"/>
    <col min="14594" max="14604" width="8.7109375" customWidth="1"/>
    <col min="14605" max="14609" width="3.7109375" customWidth="1"/>
    <col min="14610" max="14615" width="8.7109375" customWidth="1"/>
    <col min="14849" max="14849" width="33.7109375" customWidth="1"/>
    <col min="14850" max="14860" width="8.7109375" customWidth="1"/>
    <col min="14861" max="14865" width="3.7109375" customWidth="1"/>
    <col min="14866" max="14871" width="8.7109375" customWidth="1"/>
    <col min="15105" max="15105" width="33.7109375" customWidth="1"/>
    <col min="15106" max="15116" width="8.7109375" customWidth="1"/>
    <col min="15117" max="15121" width="3.7109375" customWidth="1"/>
    <col min="15122" max="15127" width="8.7109375" customWidth="1"/>
    <col min="15361" max="15361" width="33.7109375" customWidth="1"/>
    <col min="15362" max="15372" width="8.7109375" customWidth="1"/>
    <col min="15373" max="15377" width="3.7109375" customWidth="1"/>
    <col min="15378" max="15383" width="8.7109375" customWidth="1"/>
    <col min="15617" max="15617" width="33.7109375" customWidth="1"/>
    <col min="15618" max="15628" width="8.7109375" customWidth="1"/>
    <col min="15629" max="15633" width="3.7109375" customWidth="1"/>
    <col min="15634" max="15639" width="8.7109375" customWidth="1"/>
    <col min="15873" max="15873" width="33.7109375" customWidth="1"/>
    <col min="15874" max="15884" width="8.7109375" customWidth="1"/>
    <col min="15885" max="15889" width="3.7109375" customWidth="1"/>
    <col min="15890" max="15895" width="8.7109375" customWidth="1"/>
    <col min="16129" max="16129" width="33.7109375" customWidth="1"/>
    <col min="16130" max="16140" width="8.7109375" customWidth="1"/>
    <col min="16141" max="16145" width="3.7109375" customWidth="1"/>
    <col min="16146" max="16151" width="8.7109375" customWidth="1"/>
  </cols>
  <sheetData>
    <row r="1" spans="1:23" ht="15.75">
      <c r="A1" s="1" t="s">
        <v>30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3">
      <c r="A2" s="3">
        <v>41697</v>
      </c>
      <c r="R2" s="71"/>
    </row>
    <row r="3" spans="1:23">
      <c r="A3" s="80" t="s">
        <v>48</v>
      </c>
      <c r="B3" s="80"/>
      <c r="C3" s="80"/>
      <c r="D3" s="80"/>
      <c r="E3" s="80"/>
      <c r="F3" s="80"/>
      <c r="G3" s="5"/>
      <c r="H3" s="38"/>
      <c r="I3" s="4" t="str">
        <f>"- väriset kohdat täytetään"</f>
        <v>- väriset kohdat täytetään</v>
      </c>
      <c r="R3" s="71"/>
    </row>
    <row r="4" spans="1:23" ht="22.5">
      <c r="A4" s="6"/>
      <c r="B4" s="7" t="s">
        <v>1</v>
      </c>
      <c r="C4" s="7" t="s">
        <v>2</v>
      </c>
      <c r="D4" s="7" t="s">
        <v>3</v>
      </c>
      <c r="E4" s="7" t="s">
        <v>4</v>
      </c>
      <c r="F4" s="7" t="s">
        <v>5</v>
      </c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14"/>
      <c r="S4" s="8"/>
      <c r="T4" s="8"/>
      <c r="U4" s="8"/>
      <c r="W4" s="8"/>
    </row>
    <row r="5" spans="1:23">
      <c r="A5" s="6" t="s">
        <v>6</v>
      </c>
      <c r="B5" s="9">
        <v>10</v>
      </c>
      <c r="C5" s="10">
        <v>9</v>
      </c>
      <c r="D5" s="9">
        <v>9</v>
      </c>
      <c r="E5" s="9">
        <v>8</v>
      </c>
      <c r="F5" s="9">
        <v>8</v>
      </c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14"/>
      <c r="S5" s="8"/>
      <c r="T5" s="8"/>
      <c r="U5" s="8"/>
      <c r="W5" s="8"/>
    </row>
    <row r="6" spans="1:23">
      <c r="A6" s="6" t="s">
        <v>7</v>
      </c>
      <c r="B6" s="11">
        <f>R52</f>
        <v>9.66</v>
      </c>
      <c r="C6" s="11">
        <f>S52</f>
        <v>9.66</v>
      </c>
      <c r="D6" s="11">
        <f>T52</f>
        <v>8.16</v>
      </c>
      <c r="E6" s="11">
        <f>U52</f>
        <v>7.66</v>
      </c>
      <c r="F6" s="11">
        <f>V52</f>
        <v>7.66</v>
      </c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14"/>
      <c r="S6" s="8"/>
      <c r="T6" s="8"/>
      <c r="U6" s="8"/>
      <c r="W6" s="8"/>
    </row>
    <row r="7" spans="1:23">
      <c r="A7" s="6" t="s">
        <v>8</v>
      </c>
      <c r="B7" s="11">
        <f>B6-B5</f>
        <v>-0.33999999999999986</v>
      </c>
      <c r="C7" s="11">
        <f>C6-C5</f>
        <v>0.66000000000000014</v>
      </c>
      <c r="D7" s="11">
        <f>D6-D5</f>
        <v>-0.83999999999999986</v>
      </c>
      <c r="E7" s="11">
        <f>E6-E5</f>
        <v>-0.33999999999999986</v>
      </c>
      <c r="F7" s="11">
        <f>F6-F5</f>
        <v>-0.33999999999999986</v>
      </c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14"/>
      <c r="S7" s="8"/>
      <c r="T7" s="8"/>
      <c r="U7" s="8"/>
      <c r="W7" s="8"/>
    </row>
    <row r="8" spans="1:23">
      <c r="A8" s="12"/>
      <c r="B8" s="13"/>
      <c r="C8" s="14"/>
      <c r="D8" s="13"/>
      <c r="E8" s="13"/>
      <c r="F8" s="13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14"/>
      <c r="S8" s="8"/>
      <c r="T8" s="8"/>
      <c r="U8" s="8"/>
      <c r="W8" s="8"/>
    </row>
    <row r="9" spans="1:23">
      <c r="A9" s="15" t="s">
        <v>9</v>
      </c>
      <c r="B9" s="14"/>
      <c r="C9" s="72" t="s">
        <v>49</v>
      </c>
      <c r="D9" s="13"/>
      <c r="E9" s="13"/>
      <c r="F9" s="13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14"/>
      <c r="S9" s="8"/>
      <c r="T9" s="8"/>
      <c r="U9" s="8"/>
      <c r="W9" s="8"/>
    </row>
    <row r="10" spans="1:23">
      <c r="A10" s="16" t="s">
        <v>50</v>
      </c>
      <c r="B10" s="13"/>
      <c r="C10" s="14"/>
      <c r="D10" s="13"/>
      <c r="E10" s="13"/>
      <c r="F10" s="13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14"/>
      <c r="S10" s="8"/>
      <c r="T10" s="8"/>
      <c r="U10" s="8"/>
      <c r="W10" s="8"/>
    </row>
    <row r="11" spans="1:23">
      <c r="A11" s="16" t="s">
        <v>10</v>
      </c>
      <c r="B11" s="13"/>
      <c r="C11" s="14"/>
      <c r="D11" s="13"/>
      <c r="E11" s="13"/>
      <c r="F11" s="13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14"/>
      <c r="S11" s="8"/>
      <c r="T11" s="8"/>
      <c r="U11" s="8"/>
      <c r="W11" s="8"/>
    </row>
    <row r="12" spans="1:23" ht="15.75" thickBot="1">
      <c r="A12" s="17" t="s">
        <v>11</v>
      </c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W12" s="13"/>
    </row>
    <row r="13" spans="1:23" ht="15.75" thickBot="1">
      <c r="A13" s="12"/>
      <c r="B13" s="18"/>
      <c r="C13" s="18"/>
      <c r="D13" s="18"/>
      <c r="E13" s="18"/>
      <c r="F13" s="18"/>
      <c r="G13" s="8"/>
      <c r="H13" s="8"/>
      <c r="I13" s="8"/>
      <c r="J13" s="8"/>
      <c r="K13" s="8"/>
      <c r="L13" s="8"/>
      <c r="M13" s="89" t="s">
        <v>29</v>
      </c>
      <c r="N13" s="90"/>
      <c r="O13" s="90"/>
      <c r="P13" s="90"/>
      <c r="Q13" s="91"/>
      <c r="R13" s="8"/>
      <c r="S13" s="8"/>
      <c r="T13" s="8"/>
      <c r="U13" s="8"/>
      <c r="V13" s="8"/>
      <c r="W13" s="8"/>
    </row>
    <row r="14" spans="1:23" ht="33.75">
      <c r="A14" s="42"/>
      <c r="B14" s="19" t="s">
        <v>12</v>
      </c>
      <c r="C14" s="81" t="s">
        <v>13</v>
      </c>
      <c r="D14" s="82"/>
      <c r="E14" s="82"/>
      <c r="F14" s="82"/>
      <c r="G14" s="83"/>
      <c r="H14" s="81" t="s">
        <v>14</v>
      </c>
      <c r="I14" s="84"/>
      <c r="J14" s="84"/>
      <c r="K14" s="84"/>
      <c r="L14" s="85"/>
      <c r="M14" s="86" t="s">
        <v>15</v>
      </c>
      <c r="N14" s="87"/>
      <c r="O14" s="87"/>
      <c r="P14" s="87"/>
      <c r="Q14" s="88"/>
      <c r="R14" s="81" t="s">
        <v>16</v>
      </c>
      <c r="S14" s="84"/>
      <c r="T14" s="84"/>
      <c r="U14" s="84"/>
      <c r="V14" s="84"/>
      <c r="W14" s="85"/>
    </row>
    <row r="15" spans="1:23" ht="33.75">
      <c r="A15" s="23"/>
      <c r="B15" s="20">
        <v>2013</v>
      </c>
      <c r="C15" s="21">
        <v>2014</v>
      </c>
      <c r="D15" s="7">
        <v>2015</v>
      </c>
      <c r="E15" s="7">
        <v>2016</v>
      </c>
      <c r="F15" s="7">
        <v>2017</v>
      </c>
      <c r="G15" s="22" t="s">
        <v>17</v>
      </c>
      <c r="H15" s="21">
        <v>2014</v>
      </c>
      <c r="I15" s="7">
        <v>2015</v>
      </c>
      <c r="J15" s="7">
        <v>2016</v>
      </c>
      <c r="K15" s="7">
        <v>2017</v>
      </c>
      <c r="L15" s="22" t="s">
        <v>17</v>
      </c>
      <c r="M15" s="47">
        <v>2014</v>
      </c>
      <c r="N15" s="48">
        <v>2015</v>
      </c>
      <c r="O15" s="48">
        <v>2016</v>
      </c>
      <c r="P15" s="48">
        <v>2017</v>
      </c>
      <c r="Q15" s="49" t="s">
        <v>17</v>
      </c>
      <c r="R15" s="21" t="s">
        <v>1</v>
      </c>
      <c r="S15" s="7">
        <v>2014</v>
      </c>
      <c r="T15" s="7">
        <v>2015</v>
      </c>
      <c r="U15" s="7">
        <v>2016</v>
      </c>
      <c r="V15" s="7">
        <v>2017</v>
      </c>
      <c r="W15" s="22" t="s">
        <v>18</v>
      </c>
    </row>
    <row r="16" spans="1:23">
      <c r="A16" s="41" t="s">
        <v>19</v>
      </c>
      <c r="B16" s="73">
        <f t="shared" ref="B16:Q16" si="0">B17+B18+B19</f>
        <v>1</v>
      </c>
      <c r="C16" s="24">
        <f t="shared" si="0"/>
        <v>0</v>
      </c>
      <c r="D16" s="25">
        <f t="shared" si="0"/>
        <v>0</v>
      </c>
      <c r="E16" s="25">
        <f t="shared" si="0"/>
        <v>0</v>
      </c>
      <c r="F16" s="25">
        <f t="shared" si="0"/>
        <v>0</v>
      </c>
      <c r="G16" s="26">
        <f t="shared" si="0"/>
        <v>0</v>
      </c>
      <c r="H16" s="24">
        <f t="shared" si="0"/>
        <v>0</v>
      </c>
      <c r="I16" s="25">
        <f t="shared" si="0"/>
        <v>0</v>
      </c>
      <c r="J16" s="25">
        <f t="shared" si="0"/>
        <v>0</v>
      </c>
      <c r="K16" s="25">
        <f t="shared" si="0"/>
        <v>0</v>
      </c>
      <c r="L16" s="26">
        <f t="shared" si="0"/>
        <v>0</v>
      </c>
      <c r="M16" s="50">
        <f t="shared" si="0"/>
        <v>0</v>
      </c>
      <c r="N16" s="51">
        <f t="shared" si="0"/>
        <v>0</v>
      </c>
      <c r="O16" s="51">
        <f t="shared" si="0"/>
        <v>0</v>
      </c>
      <c r="P16" s="51">
        <f t="shared" si="0"/>
        <v>0</v>
      </c>
      <c r="Q16" s="52">
        <f t="shared" si="0"/>
        <v>0</v>
      </c>
      <c r="R16" s="24">
        <f>SUM(R17:R19)</f>
        <v>1</v>
      </c>
      <c r="S16" s="25">
        <f>SUM(S17:S19)</f>
        <v>1</v>
      </c>
      <c r="T16" s="25">
        <f>SUM(T17:T19)</f>
        <v>1</v>
      </c>
      <c r="U16" s="25">
        <f>SUM(U17:U19)</f>
        <v>1</v>
      </c>
      <c r="V16" s="25">
        <f>SUM(V17:V19)</f>
        <v>1</v>
      </c>
      <c r="W16" s="26">
        <f>V16-R16</f>
        <v>0</v>
      </c>
    </row>
    <row r="17" spans="1:23">
      <c r="A17" s="43" t="str">
        <f>$A$10</f>
        <v>Rovaniemi</v>
      </c>
      <c r="B17" s="74">
        <v>1</v>
      </c>
      <c r="C17" s="28"/>
      <c r="D17" s="29"/>
      <c r="E17" s="29"/>
      <c r="F17" s="29"/>
      <c r="G17" s="30">
        <f>C17+D17+E17+F17</f>
        <v>0</v>
      </c>
      <c r="H17" s="28"/>
      <c r="I17" s="29"/>
      <c r="J17" s="29"/>
      <c r="K17" s="29"/>
      <c r="L17" s="30">
        <f>H17+I17+J17+K17</f>
        <v>0</v>
      </c>
      <c r="M17" s="59"/>
      <c r="N17" s="60"/>
      <c r="O17" s="60"/>
      <c r="P17" s="60"/>
      <c r="Q17" s="53">
        <f>M17+N17+O17+P17</f>
        <v>0</v>
      </c>
      <c r="R17" s="31">
        <f>B17</f>
        <v>1</v>
      </c>
      <c r="S17" s="6">
        <f>R17-C17-H17+M17</f>
        <v>1</v>
      </c>
      <c r="T17" s="6">
        <f t="shared" ref="T17:V19" si="1">S17-D17-I17+N17</f>
        <v>1</v>
      </c>
      <c r="U17" s="6">
        <f t="shared" si="1"/>
        <v>1</v>
      </c>
      <c r="V17" s="6">
        <f t="shared" si="1"/>
        <v>1</v>
      </c>
      <c r="W17" s="32">
        <f>V17-R17</f>
        <v>0</v>
      </c>
    </row>
    <row r="18" spans="1:23">
      <c r="A18" s="43" t="str">
        <f>$A$11</f>
        <v>Paikkakunta 2</v>
      </c>
      <c r="B18" s="74"/>
      <c r="C18" s="28"/>
      <c r="D18" s="29"/>
      <c r="E18" s="29"/>
      <c r="F18" s="29"/>
      <c r="G18" s="30">
        <f>C18+D18+E18+F18</f>
        <v>0</v>
      </c>
      <c r="H18" s="28"/>
      <c r="I18" s="29"/>
      <c r="J18" s="29"/>
      <c r="K18" s="29"/>
      <c r="L18" s="30">
        <f>H18+I18+J18+K18</f>
        <v>0</v>
      </c>
      <c r="M18" s="59"/>
      <c r="N18" s="60"/>
      <c r="O18" s="60"/>
      <c r="P18" s="60"/>
      <c r="Q18" s="53">
        <f>M18+N18+O18+P18</f>
        <v>0</v>
      </c>
      <c r="R18" s="31">
        <f>B18</f>
        <v>0</v>
      </c>
      <c r="S18" s="6">
        <f>R18-C18-H18+M18</f>
        <v>0</v>
      </c>
      <c r="T18" s="6">
        <f t="shared" si="1"/>
        <v>0</v>
      </c>
      <c r="U18" s="6">
        <f t="shared" si="1"/>
        <v>0</v>
      </c>
      <c r="V18" s="6">
        <f t="shared" si="1"/>
        <v>0</v>
      </c>
      <c r="W18" s="32">
        <f t="shared" ref="W18:W55" si="2">V18-R18</f>
        <v>0</v>
      </c>
    </row>
    <row r="19" spans="1:23">
      <c r="A19" s="43" t="str">
        <f>$A$12</f>
        <v>Paikkakunta 3</v>
      </c>
      <c r="B19" s="74"/>
      <c r="C19" s="28"/>
      <c r="D19" s="29"/>
      <c r="E19" s="29"/>
      <c r="F19" s="29"/>
      <c r="G19" s="30">
        <f>C19+D19+E19+F19</f>
        <v>0</v>
      </c>
      <c r="H19" s="28"/>
      <c r="I19" s="29"/>
      <c r="J19" s="29"/>
      <c r="K19" s="29"/>
      <c r="L19" s="30">
        <f>H19+I19+J19+K19</f>
        <v>0</v>
      </c>
      <c r="M19" s="59"/>
      <c r="N19" s="60"/>
      <c r="O19" s="60"/>
      <c r="P19" s="60"/>
      <c r="Q19" s="53">
        <f>M19+N19+O19+P19</f>
        <v>0</v>
      </c>
      <c r="R19" s="31">
        <f>B19</f>
        <v>0</v>
      </c>
      <c r="S19" s="6">
        <f>R19-C19-H19+M19</f>
        <v>0</v>
      </c>
      <c r="T19" s="6">
        <f t="shared" si="1"/>
        <v>0</v>
      </c>
      <c r="U19" s="6">
        <f t="shared" si="1"/>
        <v>0</v>
      </c>
      <c r="V19" s="6">
        <f t="shared" si="1"/>
        <v>0</v>
      </c>
      <c r="W19" s="32">
        <f t="shared" si="2"/>
        <v>0</v>
      </c>
    </row>
    <row r="20" spans="1:23">
      <c r="A20" s="41" t="s">
        <v>20</v>
      </c>
      <c r="B20" s="73">
        <f t="shared" ref="B20:Q20" si="3">B21+B22+B23</f>
        <v>2.2000000000000002</v>
      </c>
      <c r="C20" s="24">
        <f t="shared" si="3"/>
        <v>0</v>
      </c>
      <c r="D20" s="25">
        <f t="shared" si="3"/>
        <v>0</v>
      </c>
      <c r="E20" s="25">
        <f t="shared" si="3"/>
        <v>0</v>
      </c>
      <c r="F20" s="25">
        <f t="shared" si="3"/>
        <v>0</v>
      </c>
      <c r="G20" s="26">
        <f t="shared" si="3"/>
        <v>0</v>
      </c>
      <c r="H20" s="24">
        <f t="shared" si="3"/>
        <v>0</v>
      </c>
      <c r="I20" s="25">
        <f t="shared" si="3"/>
        <v>0</v>
      </c>
      <c r="J20" s="25">
        <f t="shared" si="3"/>
        <v>0</v>
      </c>
      <c r="K20" s="25">
        <f t="shared" si="3"/>
        <v>0</v>
      </c>
      <c r="L20" s="26">
        <f t="shared" si="3"/>
        <v>0</v>
      </c>
      <c r="M20" s="50">
        <f t="shared" si="3"/>
        <v>0</v>
      </c>
      <c r="N20" s="51">
        <f t="shared" si="3"/>
        <v>0</v>
      </c>
      <c r="O20" s="51">
        <f t="shared" si="3"/>
        <v>0</v>
      </c>
      <c r="P20" s="51">
        <f t="shared" si="3"/>
        <v>0</v>
      </c>
      <c r="Q20" s="52">
        <f t="shared" si="3"/>
        <v>0</v>
      </c>
      <c r="R20" s="24">
        <f>SUM(R21:R23)</f>
        <v>2.2000000000000002</v>
      </c>
      <c r="S20" s="25">
        <f>SUM(S21:S23)</f>
        <v>2.2000000000000002</v>
      </c>
      <c r="T20" s="25">
        <f>SUM(T21:T23)</f>
        <v>2.2000000000000002</v>
      </c>
      <c r="U20" s="25">
        <f>SUM(U21:U23)</f>
        <v>2.2000000000000002</v>
      </c>
      <c r="V20" s="25">
        <f>SUM(V21:V23)</f>
        <v>2.2000000000000002</v>
      </c>
      <c r="W20" s="26">
        <f t="shared" si="2"/>
        <v>0</v>
      </c>
    </row>
    <row r="21" spans="1:23">
      <c r="A21" s="44" t="str">
        <f>$A$10</f>
        <v>Rovaniemi</v>
      </c>
      <c r="B21" s="74">
        <v>2.2000000000000002</v>
      </c>
      <c r="C21" s="28"/>
      <c r="D21" s="29"/>
      <c r="E21" s="29"/>
      <c r="F21" s="29"/>
      <c r="G21" s="30">
        <f>C21+D21+E21+F21</f>
        <v>0</v>
      </c>
      <c r="H21" s="28"/>
      <c r="I21" s="29"/>
      <c r="J21" s="29"/>
      <c r="K21" s="29"/>
      <c r="L21" s="30">
        <f>H21+I21+J21+K21</f>
        <v>0</v>
      </c>
      <c r="M21" s="59"/>
      <c r="N21" s="60"/>
      <c r="O21" s="60"/>
      <c r="P21" s="60"/>
      <c r="Q21" s="53">
        <f>M21+N21+O21+P21</f>
        <v>0</v>
      </c>
      <c r="R21" s="31">
        <f>B21</f>
        <v>2.2000000000000002</v>
      </c>
      <c r="S21" s="6">
        <f t="shared" ref="S21:V23" si="4">R21-C21-H21+M21</f>
        <v>2.2000000000000002</v>
      </c>
      <c r="T21" s="6">
        <f t="shared" si="4"/>
        <v>2.2000000000000002</v>
      </c>
      <c r="U21" s="6">
        <f t="shared" si="4"/>
        <v>2.2000000000000002</v>
      </c>
      <c r="V21" s="6">
        <f t="shared" si="4"/>
        <v>2.2000000000000002</v>
      </c>
      <c r="W21" s="32">
        <f t="shared" si="2"/>
        <v>0</v>
      </c>
    </row>
    <row r="22" spans="1:23">
      <c r="A22" s="44" t="str">
        <f>$A$11</f>
        <v>Paikkakunta 2</v>
      </c>
      <c r="B22" s="74"/>
      <c r="C22" s="28"/>
      <c r="D22" s="29"/>
      <c r="E22" s="29"/>
      <c r="F22" s="29"/>
      <c r="G22" s="30">
        <f>C22+D22+E22+F22</f>
        <v>0</v>
      </c>
      <c r="H22" s="28"/>
      <c r="I22" s="29"/>
      <c r="J22" s="29"/>
      <c r="K22" s="29"/>
      <c r="L22" s="30">
        <f>H22+I22+J22+K22</f>
        <v>0</v>
      </c>
      <c r="M22" s="59"/>
      <c r="N22" s="60"/>
      <c r="O22" s="60"/>
      <c r="P22" s="60"/>
      <c r="Q22" s="53">
        <f>M22+N22+O22+P22</f>
        <v>0</v>
      </c>
      <c r="R22" s="31">
        <f>B22</f>
        <v>0</v>
      </c>
      <c r="S22" s="6">
        <f t="shared" si="4"/>
        <v>0</v>
      </c>
      <c r="T22" s="6">
        <f t="shared" si="4"/>
        <v>0</v>
      </c>
      <c r="U22" s="6">
        <f t="shared" si="4"/>
        <v>0</v>
      </c>
      <c r="V22" s="6">
        <f t="shared" si="4"/>
        <v>0</v>
      </c>
      <c r="W22" s="32">
        <f t="shared" si="2"/>
        <v>0</v>
      </c>
    </row>
    <row r="23" spans="1:23">
      <c r="A23" s="43" t="str">
        <f>$A$12</f>
        <v>Paikkakunta 3</v>
      </c>
      <c r="B23" s="74"/>
      <c r="C23" s="28"/>
      <c r="D23" s="29"/>
      <c r="E23" s="29"/>
      <c r="F23" s="29"/>
      <c r="G23" s="30">
        <f>C23+D23+E23+F23</f>
        <v>0</v>
      </c>
      <c r="H23" s="28"/>
      <c r="I23" s="29"/>
      <c r="J23" s="29"/>
      <c r="K23" s="29"/>
      <c r="L23" s="30">
        <f>H23+I23+J23+K23</f>
        <v>0</v>
      </c>
      <c r="M23" s="59"/>
      <c r="N23" s="60"/>
      <c r="O23" s="60"/>
      <c r="P23" s="60"/>
      <c r="Q23" s="53">
        <f>M23+N23+O23+P23</f>
        <v>0</v>
      </c>
      <c r="R23" s="31">
        <f>B23</f>
        <v>0</v>
      </c>
      <c r="S23" s="6">
        <f t="shared" si="4"/>
        <v>0</v>
      </c>
      <c r="T23" s="6">
        <f t="shared" si="4"/>
        <v>0</v>
      </c>
      <c r="U23" s="6">
        <f t="shared" si="4"/>
        <v>0</v>
      </c>
      <c r="V23" s="6">
        <f t="shared" si="4"/>
        <v>0</v>
      </c>
      <c r="W23" s="32">
        <f t="shared" si="2"/>
        <v>0</v>
      </c>
    </row>
    <row r="24" spans="1:23">
      <c r="A24" s="41" t="s">
        <v>21</v>
      </c>
      <c r="B24" s="73">
        <f t="shared" ref="B24:Q24" si="5">B25+B26+B27</f>
        <v>1</v>
      </c>
      <c r="C24" s="24">
        <f t="shared" si="5"/>
        <v>0</v>
      </c>
      <c r="D24" s="25">
        <f t="shared" si="5"/>
        <v>0</v>
      </c>
      <c r="E24" s="25">
        <f t="shared" si="5"/>
        <v>0</v>
      </c>
      <c r="F24" s="25">
        <f t="shared" si="5"/>
        <v>0</v>
      </c>
      <c r="G24" s="26">
        <f t="shared" si="5"/>
        <v>0</v>
      </c>
      <c r="H24" s="24">
        <f t="shared" si="5"/>
        <v>0</v>
      </c>
      <c r="I24" s="25">
        <f t="shared" si="5"/>
        <v>0</v>
      </c>
      <c r="J24" s="25">
        <f t="shared" si="5"/>
        <v>0</v>
      </c>
      <c r="K24" s="25">
        <f t="shared" si="5"/>
        <v>0</v>
      </c>
      <c r="L24" s="26">
        <f t="shared" si="5"/>
        <v>0</v>
      </c>
      <c r="M24" s="50">
        <f t="shared" si="5"/>
        <v>0</v>
      </c>
      <c r="N24" s="51">
        <f t="shared" si="5"/>
        <v>0</v>
      </c>
      <c r="O24" s="51">
        <f t="shared" si="5"/>
        <v>0</v>
      </c>
      <c r="P24" s="51">
        <f t="shared" si="5"/>
        <v>0</v>
      </c>
      <c r="Q24" s="52">
        <f t="shared" si="5"/>
        <v>0</v>
      </c>
      <c r="R24" s="24">
        <f>SUM(R25:R27)</f>
        <v>1</v>
      </c>
      <c r="S24" s="25">
        <f>SUM(S25:S27)</f>
        <v>1</v>
      </c>
      <c r="T24" s="25">
        <f>SUM(T25:T27)</f>
        <v>1</v>
      </c>
      <c r="U24" s="25">
        <f>SUM(U25:U27)</f>
        <v>1</v>
      </c>
      <c r="V24" s="25">
        <f>SUM(V25:V27)</f>
        <v>1</v>
      </c>
      <c r="W24" s="26">
        <f t="shared" si="2"/>
        <v>0</v>
      </c>
    </row>
    <row r="25" spans="1:23">
      <c r="A25" s="44" t="str">
        <f>$A$10</f>
        <v>Rovaniemi</v>
      </c>
      <c r="B25" s="74">
        <v>1</v>
      </c>
      <c r="C25" s="28"/>
      <c r="D25" s="29"/>
      <c r="E25" s="29"/>
      <c r="F25" s="29"/>
      <c r="G25" s="30">
        <f>C25+D25+E25+F25</f>
        <v>0</v>
      </c>
      <c r="H25" s="28"/>
      <c r="I25" s="29"/>
      <c r="J25" s="29"/>
      <c r="K25" s="29"/>
      <c r="L25" s="30">
        <f>H25+I25+J25+K25</f>
        <v>0</v>
      </c>
      <c r="M25" s="59"/>
      <c r="N25" s="60"/>
      <c r="O25" s="60"/>
      <c r="P25" s="60"/>
      <c r="Q25" s="53">
        <f>M25+N25+O25+P25</f>
        <v>0</v>
      </c>
      <c r="R25" s="31">
        <f>B25</f>
        <v>1</v>
      </c>
      <c r="S25" s="6">
        <f t="shared" ref="S25:V27" si="6">R25-C25-H25+M25</f>
        <v>1</v>
      </c>
      <c r="T25" s="6">
        <f t="shared" si="6"/>
        <v>1</v>
      </c>
      <c r="U25" s="6">
        <f t="shared" si="6"/>
        <v>1</v>
      </c>
      <c r="V25" s="6">
        <f t="shared" si="6"/>
        <v>1</v>
      </c>
      <c r="W25" s="32">
        <f t="shared" si="2"/>
        <v>0</v>
      </c>
    </row>
    <row r="26" spans="1:23">
      <c r="A26" s="44" t="str">
        <f>$A$11</f>
        <v>Paikkakunta 2</v>
      </c>
      <c r="B26" s="74"/>
      <c r="C26" s="28"/>
      <c r="D26" s="29"/>
      <c r="E26" s="29"/>
      <c r="F26" s="29"/>
      <c r="G26" s="30">
        <f>C26+D26+E26+F26</f>
        <v>0</v>
      </c>
      <c r="H26" s="28"/>
      <c r="I26" s="29"/>
      <c r="J26" s="29"/>
      <c r="K26" s="29"/>
      <c r="L26" s="30">
        <f>H26+I26+J26+K26</f>
        <v>0</v>
      </c>
      <c r="M26" s="59"/>
      <c r="N26" s="60"/>
      <c r="O26" s="60"/>
      <c r="P26" s="60"/>
      <c r="Q26" s="53">
        <f>M26+N26+O26+P26</f>
        <v>0</v>
      </c>
      <c r="R26" s="31">
        <f>B26</f>
        <v>0</v>
      </c>
      <c r="S26" s="6">
        <f t="shared" si="6"/>
        <v>0</v>
      </c>
      <c r="T26" s="6">
        <f t="shared" si="6"/>
        <v>0</v>
      </c>
      <c r="U26" s="6">
        <f t="shared" si="6"/>
        <v>0</v>
      </c>
      <c r="V26" s="6">
        <f t="shared" si="6"/>
        <v>0</v>
      </c>
      <c r="W26" s="32">
        <f t="shared" si="2"/>
        <v>0</v>
      </c>
    </row>
    <row r="27" spans="1:23">
      <c r="A27" s="43" t="str">
        <f>$A$12</f>
        <v>Paikkakunta 3</v>
      </c>
      <c r="B27" s="74"/>
      <c r="C27" s="28"/>
      <c r="D27" s="29"/>
      <c r="E27" s="29"/>
      <c r="F27" s="29"/>
      <c r="G27" s="30">
        <f>C27+D27+E27+F27</f>
        <v>0</v>
      </c>
      <c r="H27" s="28"/>
      <c r="I27" s="29"/>
      <c r="J27" s="29"/>
      <c r="K27" s="29"/>
      <c r="L27" s="30">
        <f>H27+I27+J27+K27</f>
        <v>0</v>
      </c>
      <c r="M27" s="59"/>
      <c r="N27" s="60"/>
      <c r="O27" s="60"/>
      <c r="P27" s="60"/>
      <c r="Q27" s="53">
        <f>M27+N27+O27+P27</f>
        <v>0</v>
      </c>
      <c r="R27" s="31">
        <f>B27</f>
        <v>0</v>
      </c>
      <c r="S27" s="6">
        <f t="shared" si="6"/>
        <v>0</v>
      </c>
      <c r="T27" s="6">
        <f t="shared" si="6"/>
        <v>0</v>
      </c>
      <c r="U27" s="6">
        <f t="shared" si="6"/>
        <v>0</v>
      </c>
      <c r="V27" s="6">
        <f t="shared" si="6"/>
        <v>0</v>
      </c>
      <c r="W27" s="32">
        <f t="shared" si="2"/>
        <v>0</v>
      </c>
    </row>
    <row r="28" spans="1:23">
      <c r="A28" s="41" t="s">
        <v>22</v>
      </c>
      <c r="B28" s="73">
        <f t="shared" ref="B28:Q28" si="7">B29+B30+B31</f>
        <v>0.8</v>
      </c>
      <c r="C28" s="24">
        <f t="shared" si="7"/>
        <v>0</v>
      </c>
      <c r="D28" s="25">
        <f t="shared" si="7"/>
        <v>0</v>
      </c>
      <c r="E28" s="25">
        <f t="shared" si="7"/>
        <v>0</v>
      </c>
      <c r="F28" s="25">
        <f t="shared" si="7"/>
        <v>0</v>
      </c>
      <c r="G28" s="26">
        <f t="shared" si="7"/>
        <v>0</v>
      </c>
      <c r="H28" s="24">
        <f t="shared" si="7"/>
        <v>0</v>
      </c>
      <c r="I28" s="25">
        <f t="shared" si="7"/>
        <v>0</v>
      </c>
      <c r="J28" s="25">
        <f t="shared" si="7"/>
        <v>0</v>
      </c>
      <c r="K28" s="25">
        <f t="shared" si="7"/>
        <v>0</v>
      </c>
      <c r="L28" s="26">
        <f t="shared" si="7"/>
        <v>0</v>
      </c>
      <c r="M28" s="50">
        <f t="shared" si="7"/>
        <v>0</v>
      </c>
      <c r="N28" s="51">
        <f t="shared" si="7"/>
        <v>0</v>
      </c>
      <c r="O28" s="51">
        <f t="shared" si="7"/>
        <v>0</v>
      </c>
      <c r="P28" s="51">
        <f t="shared" si="7"/>
        <v>0</v>
      </c>
      <c r="Q28" s="52">
        <f t="shared" si="7"/>
        <v>0</v>
      </c>
      <c r="R28" s="24">
        <f>SUM(R29:R31)</f>
        <v>0.8</v>
      </c>
      <c r="S28" s="25">
        <f>SUM(S29:S31)</f>
        <v>0.8</v>
      </c>
      <c r="T28" s="25">
        <f>SUM(T29:T31)</f>
        <v>0.8</v>
      </c>
      <c r="U28" s="25">
        <f>SUM(U29:U31)</f>
        <v>0.8</v>
      </c>
      <c r="V28" s="25">
        <f>SUM(V29:V31)</f>
        <v>0.8</v>
      </c>
      <c r="W28" s="26">
        <f t="shared" si="2"/>
        <v>0</v>
      </c>
    </row>
    <row r="29" spans="1:23">
      <c r="A29" s="44" t="str">
        <f>$A$10</f>
        <v>Rovaniemi</v>
      </c>
      <c r="B29" s="74">
        <v>0.8</v>
      </c>
      <c r="C29" s="28"/>
      <c r="D29" s="29"/>
      <c r="E29" s="29"/>
      <c r="F29" s="29"/>
      <c r="G29" s="30">
        <f>C29+D29+E29+F29</f>
        <v>0</v>
      </c>
      <c r="H29" s="28"/>
      <c r="I29" s="29"/>
      <c r="J29" s="29"/>
      <c r="K29" s="29"/>
      <c r="L29" s="30">
        <f>H29+I29+J29+K29</f>
        <v>0</v>
      </c>
      <c r="M29" s="59"/>
      <c r="N29" s="60"/>
      <c r="O29" s="60"/>
      <c r="P29" s="60"/>
      <c r="Q29" s="53">
        <f>M29+N29+O29+P29</f>
        <v>0</v>
      </c>
      <c r="R29" s="31">
        <f>B29</f>
        <v>0.8</v>
      </c>
      <c r="S29" s="33">
        <f t="shared" ref="S29:V31" si="8">R29-C29-H29+M29</f>
        <v>0.8</v>
      </c>
      <c r="T29" s="33">
        <f t="shared" si="8"/>
        <v>0.8</v>
      </c>
      <c r="U29" s="33">
        <f t="shared" si="8"/>
        <v>0.8</v>
      </c>
      <c r="V29" s="33">
        <f t="shared" si="8"/>
        <v>0.8</v>
      </c>
      <c r="W29" s="32">
        <f t="shared" si="2"/>
        <v>0</v>
      </c>
    </row>
    <row r="30" spans="1:23">
      <c r="A30" s="44" t="str">
        <f>$A$11</f>
        <v>Paikkakunta 2</v>
      </c>
      <c r="B30" s="74"/>
      <c r="C30" s="28"/>
      <c r="D30" s="29"/>
      <c r="E30" s="29"/>
      <c r="F30" s="29"/>
      <c r="G30" s="30">
        <f>C30+D30+E30+F30</f>
        <v>0</v>
      </c>
      <c r="H30" s="28"/>
      <c r="I30" s="29"/>
      <c r="J30" s="29"/>
      <c r="K30" s="29"/>
      <c r="L30" s="30">
        <f>H30+I30+J30+K30</f>
        <v>0</v>
      </c>
      <c r="M30" s="59"/>
      <c r="N30" s="60"/>
      <c r="O30" s="60"/>
      <c r="P30" s="60"/>
      <c r="Q30" s="53">
        <f>M30+N30+O30+P30</f>
        <v>0</v>
      </c>
      <c r="R30" s="31">
        <f>B30</f>
        <v>0</v>
      </c>
      <c r="S30" s="33">
        <f t="shared" si="8"/>
        <v>0</v>
      </c>
      <c r="T30" s="33">
        <f t="shared" si="8"/>
        <v>0</v>
      </c>
      <c r="U30" s="33">
        <f t="shared" si="8"/>
        <v>0</v>
      </c>
      <c r="V30" s="33">
        <f t="shared" si="8"/>
        <v>0</v>
      </c>
      <c r="W30" s="32">
        <f t="shared" si="2"/>
        <v>0</v>
      </c>
    </row>
    <row r="31" spans="1:23">
      <c r="A31" s="43" t="str">
        <f>$A$12</f>
        <v>Paikkakunta 3</v>
      </c>
      <c r="B31" s="74"/>
      <c r="C31" s="28"/>
      <c r="D31" s="29"/>
      <c r="E31" s="29"/>
      <c r="F31" s="29"/>
      <c r="G31" s="30">
        <f>C31+D31+E31+F31</f>
        <v>0</v>
      </c>
      <c r="H31" s="28"/>
      <c r="I31" s="29"/>
      <c r="J31" s="29"/>
      <c r="K31" s="29"/>
      <c r="L31" s="30">
        <f>H31+I31+J31+K31</f>
        <v>0</v>
      </c>
      <c r="M31" s="59"/>
      <c r="N31" s="60"/>
      <c r="O31" s="60"/>
      <c r="P31" s="60"/>
      <c r="Q31" s="53">
        <f>M31+N31+O31+P31</f>
        <v>0</v>
      </c>
      <c r="R31" s="31">
        <f>B31</f>
        <v>0</v>
      </c>
      <c r="S31" s="33">
        <f t="shared" si="8"/>
        <v>0</v>
      </c>
      <c r="T31" s="33">
        <f t="shared" si="8"/>
        <v>0</v>
      </c>
      <c r="U31" s="33">
        <f t="shared" si="8"/>
        <v>0</v>
      </c>
      <c r="V31" s="33">
        <f t="shared" si="8"/>
        <v>0</v>
      </c>
      <c r="W31" s="32">
        <f t="shared" si="2"/>
        <v>0</v>
      </c>
    </row>
    <row r="32" spans="1:23">
      <c r="A32" s="41" t="s">
        <v>23</v>
      </c>
      <c r="B32" s="73">
        <f t="shared" ref="B32:Q32" si="9">B33+B34+B35</f>
        <v>2.1</v>
      </c>
      <c r="C32" s="24">
        <f t="shared" si="9"/>
        <v>0</v>
      </c>
      <c r="D32" s="25">
        <f t="shared" si="9"/>
        <v>0.75</v>
      </c>
      <c r="E32" s="25">
        <f t="shared" si="9"/>
        <v>0.25</v>
      </c>
      <c r="F32" s="25">
        <f t="shared" si="9"/>
        <v>0</v>
      </c>
      <c r="G32" s="26">
        <f t="shared" si="9"/>
        <v>1</v>
      </c>
      <c r="H32" s="24">
        <f t="shared" si="9"/>
        <v>0</v>
      </c>
      <c r="I32" s="25">
        <f t="shared" si="9"/>
        <v>0</v>
      </c>
      <c r="J32" s="25">
        <f t="shared" si="9"/>
        <v>0</v>
      </c>
      <c r="K32" s="25">
        <f t="shared" si="9"/>
        <v>0</v>
      </c>
      <c r="L32" s="26">
        <f t="shared" si="9"/>
        <v>0</v>
      </c>
      <c r="M32" s="50">
        <f t="shared" si="9"/>
        <v>0</v>
      </c>
      <c r="N32" s="51">
        <f t="shared" si="9"/>
        <v>0</v>
      </c>
      <c r="O32" s="51">
        <f t="shared" si="9"/>
        <v>0</v>
      </c>
      <c r="P32" s="51">
        <f t="shared" si="9"/>
        <v>0</v>
      </c>
      <c r="Q32" s="52">
        <f t="shared" si="9"/>
        <v>0</v>
      </c>
      <c r="R32" s="24">
        <f>SUM(R33:R35)</f>
        <v>2.1</v>
      </c>
      <c r="S32" s="25">
        <f>SUM(S33:S35)</f>
        <v>2.1</v>
      </c>
      <c r="T32" s="25">
        <f>SUM(T33:T35)</f>
        <v>1.35</v>
      </c>
      <c r="U32" s="25">
        <f>SUM(U33:U35)</f>
        <v>1.1000000000000001</v>
      </c>
      <c r="V32" s="25">
        <f>SUM(V33:V35)</f>
        <v>1.1000000000000001</v>
      </c>
      <c r="W32" s="26">
        <f t="shared" si="2"/>
        <v>-1</v>
      </c>
    </row>
    <row r="33" spans="1:23">
      <c r="A33" s="44" t="str">
        <f>$A$10</f>
        <v>Rovaniemi</v>
      </c>
      <c r="B33" s="74">
        <v>2.1</v>
      </c>
      <c r="C33" s="28"/>
      <c r="D33" s="29">
        <v>0.75</v>
      </c>
      <c r="E33" s="29">
        <v>0.25</v>
      </c>
      <c r="F33" s="29"/>
      <c r="G33" s="30">
        <f>C33+D33+E33+F33</f>
        <v>1</v>
      </c>
      <c r="H33" s="28"/>
      <c r="I33" s="29"/>
      <c r="J33" s="29"/>
      <c r="K33" s="29"/>
      <c r="L33" s="30">
        <f>H33+I33+J33+K33</f>
        <v>0</v>
      </c>
      <c r="M33" s="59"/>
      <c r="N33" s="60"/>
      <c r="O33" s="60"/>
      <c r="P33" s="60"/>
      <c r="Q33" s="53">
        <f>M33+N33+O33+P33</f>
        <v>0</v>
      </c>
      <c r="R33" s="31">
        <f>B33</f>
        <v>2.1</v>
      </c>
      <c r="S33" s="33">
        <f t="shared" ref="S33:V35" si="10">R33-C33-H33+M33</f>
        <v>2.1</v>
      </c>
      <c r="T33" s="33">
        <f t="shared" si="10"/>
        <v>1.35</v>
      </c>
      <c r="U33" s="33">
        <f t="shared" si="10"/>
        <v>1.1000000000000001</v>
      </c>
      <c r="V33" s="33">
        <f t="shared" si="10"/>
        <v>1.1000000000000001</v>
      </c>
      <c r="W33" s="32">
        <f t="shared" si="2"/>
        <v>-1</v>
      </c>
    </row>
    <row r="34" spans="1:23">
      <c r="A34" s="44" t="str">
        <f>$A$11</f>
        <v>Paikkakunta 2</v>
      </c>
      <c r="B34" s="74"/>
      <c r="C34" s="28"/>
      <c r="D34" s="29"/>
      <c r="E34" s="29"/>
      <c r="F34" s="29"/>
      <c r="G34" s="30">
        <f>C34+D34+E34+F34</f>
        <v>0</v>
      </c>
      <c r="H34" s="28"/>
      <c r="I34" s="29"/>
      <c r="J34" s="29"/>
      <c r="K34" s="29"/>
      <c r="L34" s="30">
        <f>H34+I34+J34+K34</f>
        <v>0</v>
      </c>
      <c r="M34" s="59"/>
      <c r="N34" s="60"/>
      <c r="O34" s="60"/>
      <c r="P34" s="60"/>
      <c r="Q34" s="53">
        <f>M34+N34+O34+P34</f>
        <v>0</v>
      </c>
      <c r="R34" s="31">
        <f>B34</f>
        <v>0</v>
      </c>
      <c r="S34" s="33">
        <f t="shared" si="10"/>
        <v>0</v>
      </c>
      <c r="T34" s="33">
        <f t="shared" si="10"/>
        <v>0</v>
      </c>
      <c r="U34" s="33">
        <f t="shared" si="10"/>
        <v>0</v>
      </c>
      <c r="V34" s="33">
        <f t="shared" si="10"/>
        <v>0</v>
      </c>
      <c r="W34" s="32">
        <f t="shared" si="2"/>
        <v>0</v>
      </c>
    </row>
    <row r="35" spans="1:23">
      <c r="A35" s="43" t="str">
        <f>$A$12</f>
        <v>Paikkakunta 3</v>
      </c>
      <c r="B35" s="74"/>
      <c r="C35" s="28"/>
      <c r="D35" s="29"/>
      <c r="E35" s="29"/>
      <c r="F35" s="29"/>
      <c r="G35" s="30">
        <f>C35+D35+E35+F35</f>
        <v>0</v>
      </c>
      <c r="H35" s="28"/>
      <c r="I35" s="29"/>
      <c r="J35" s="29"/>
      <c r="K35" s="29"/>
      <c r="L35" s="30">
        <f>H35+I35+J35+K35</f>
        <v>0</v>
      </c>
      <c r="M35" s="59"/>
      <c r="N35" s="60"/>
      <c r="O35" s="60"/>
      <c r="P35" s="60"/>
      <c r="Q35" s="53">
        <f>M35+N35+O35+P35</f>
        <v>0</v>
      </c>
      <c r="R35" s="31">
        <f>B35</f>
        <v>0</v>
      </c>
      <c r="S35" s="33">
        <f t="shared" si="10"/>
        <v>0</v>
      </c>
      <c r="T35" s="33">
        <f t="shared" si="10"/>
        <v>0</v>
      </c>
      <c r="U35" s="33">
        <f t="shared" si="10"/>
        <v>0</v>
      </c>
      <c r="V35" s="33">
        <f t="shared" si="10"/>
        <v>0</v>
      </c>
      <c r="W35" s="32">
        <f t="shared" si="2"/>
        <v>0</v>
      </c>
    </row>
    <row r="36" spans="1:23">
      <c r="A36" s="41" t="s">
        <v>24</v>
      </c>
      <c r="B36" s="73">
        <f t="shared" ref="B36:Q36" si="11">B37+B38+B39</f>
        <v>1.4</v>
      </c>
      <c r="C36" s="24">
        <f t="shared" si="11"/>
        <v>0</v>
      </c>
      <c r="D36" s="25">
        <f t="shared" si="11"/>
        <v>0</v>
      </c>
      <c r="E36" s="25">
        <f t="shared" si="11"/>
        <v>0</v>
      </c>
      <c r="F36" s="25">
        <f t="shared" si="11"/>
        <v>0</v>
      </c>
      <c r="G36" s="26">
        <f t="shared" si="11"/>
        <v>0</v>
      </c>
      <c r="H36" s="24">
        <f t="shared" si="11"/>
        <v>0</v>
      </c>
      <c r="I36" s="25">
        <f t="shared" si="11"/>
        <v>0</v>
      </c>
      <c r="J36" s="25">
        <f t="shared" si="11"/>
        <v>0</v>
      </c>
      <c r="K36" s="25">
        <f t="shared" si="11"/>
        <v>0</v>
      </c>
      <c r="L36" s="26">
        <f t="shared" si="11"/>
        <v>0</v>
      </c>
      <c r="M36" s="50">
        <f t="shared" si="11"/>
        <v>0</v>
      </c>
      <c r="N36" s="51">
        <f t="shared" si="11"/>
        <v>0</v>
      </c>
      <c r="O36" s="51">
        <f t="shared" si="11"/>
        <v>0</v>
      </c>
      <c r="P36" s="51">
        <f t="shared" si="11"/>
        <v>0</v>
      </c>
      <c r="Q36" s="52">
        <f t="shared" si="11"/>
        <v>0</v>
      </c>
      <c r="R36" s="24">
        <f>SUM(R37:R39)</f>
        <v>1.4</v>
      </c>
      <c r="S36" s="25">
        <f>SUM(S37:S39)</f>
        <v>1.4</v>
      </c>
      <c r="T36" s="25">
        <f>SUM(T37:T39)</f>
        <v>1.4</v>
      </c>
      <c r="U36" s="25">
        <f>SUM(U37:U39)</f>
        <v>1.4</v>
      </c>
      <c r="V36" s="25">
        <f>SUM(V37:V39)</f>
        <v>1.4</v>
      </c>
      <c r="W36" s="26">
        <f t="shared" si="2"/>
        <v>0</v>
      </c>
    </row>
    <row r="37" spans="1:23">
      <c r="A37" s="44" t="str">
        <f>$A$10</f>
        <v>Rovaniemi</v>
      </c>
      <c r="B37" s="74">
        <v>1.4</v>
      </c>
      <c r="C37" s="28"/>
      <c r="D37" s="29"/>
      <c r="E37" s="29"/>
      <c r="F37" s="29"/>
      <c r="G37" s="30">
        <f>C37+D37+E37+F37</f>
        <v>0</v>
      </c>
      <c r="H37" s="28"/>
      <c r="I37" s="29"/>
      <c r="J37" s="29"/>
      <c r="K37" s="29"/>
      <c r="L37" s="30">
        <f>H37+I37+J37+K37</f>
        <v>0</v>
      </c>
      <c r="M37" s="59"/>
      <c r="N37" s="60"/>
      <c r="O37" s="60"/>
      <c r="P37" s="60"/>
      <c r="Q37" s="53">
        <f>M37+N37+O37+P37</f>
        <v>0</v>
      </c>
      <c r="R37" s="31">
        <f>B37</f>
        <v>1.4</v>
      </c>
      <c r="S37" s="33">
        <f t="shared" ref="S37:V39" si="12">R37-C37-H37+M37</f>
        <v>1.4</v>
      </c>
      <c r="T37" s="33">
        <f t="shared" si="12"/>
        <v>1.4</v>
      </c>
      <c r="U37" s="33">
        <f t="shared" si="12"/>
        <v>1.4</v>
      </c>
      <c r="V37" s="33">
        <f t="shared" si="12"/>
        <v>1.4</v>
      </c>
      <c r="W37" s="32">
        <f t="shared" si="2"/>
        <v>0</v>
      </c>
    </row>
    <row r="38" spans="1:23">
      <c r="A38" s="44" t="str">
        <f>$A$11</f>
        <v>Paikkakunta 2</v>
      </c>
      <c r="B38" s="74"/>
      <c r="C38" s="28"/>
      <c r="D38" s="29"/>
      <c r="E38" s="29"/>
      <c r="F38" s="29"/>
      <c r="G38" s="30">
        <f>C38+D38+E38+F38</f>
        <v>0</v>
      </c>
      <c r="H38" s="28"/>
      <c r="I38" s="29"/>
      <c r="J38" s="29"/>
      <c r="K38" s="29"/>
      <c r="L38" s="30">
        <f>H38+I38+J38+K38</f>
        <v>0</v>
      </c>
      <c r="M38" s="59"/>
      <c r="N38" s="60"/>
      <c r="O38" s="60"/>
      <c r="P38" s="60"/>
      <c r="Q38" s="53">
        <f>M38+N38+O38+P38</f>
        <v>0</v>
      </c>
      <c r="R38" s="31">
        <f>B38</f>
        <v>0</v>
      </c>
      <c r="S38" s="33">
        <f t="shared" si="12"/>
        <v>0</v>
      </c>
      <c r="T38" s="33">
        <f t="shared" si="12"/>
        <v>0</v>
      </c>
      <c r="U38" s="33">
        <f t="shared" si="12"/>
        <v>0</v>
      </c>
      <c r="V38" s="33">
        <f t="shared" si="12"/>
        <v>0</v>
      </c>
      <c r="W38" s="32">
        <f t="shared" si="2"/>
        <v>0</v>
      </c>
    </row>
    <row r="39" spans="1:23">
      <c r="A39" s="43" t="str">
        <f>$A$12</f>
        <v>Paikkakunta 3</v>
      </c>
      <c r="B39" s="74"/>
      <c r="C39" s="28"/>
      <c r="D39" s="29"/>
      <c r="E39" s="29"/>
      <c r="F39" s="29"/>
      <c r="G39" s="30">
        <f>C39+D39+E39+F39</f>
        <v>0</v>
      </c>
      <c r="H39" s="28"/>
      <c r="I39" s="29"/>
      <c r="J39" s="29"/>
      <c r="K39" s="29"/>
      <c r="L39" s="30">
        <f>H39+I39+J39+K39</f>
        <v>0</v>
      </c>
      <c r="M39" s="59"/>
      <c r="N39" s="60"/>
      <c r="O39" s="60"/>
      <c r="P39" s="60"/>
      <c r="Q39" s="53">
        <f>M39+N39+O39+P39</f>
        <v>0</v>
      </c>
      <c r="R39" s="31">
        <f>B39</f>
        <v>0</v>
      </c>
      <c r="S39" s="33">
        <f t="shared" si="12"/>
        <v>0</v>
      </c>
      <c r="T39" s="33">
        <f t="shared" si="12"/>
        <v>0</v>
      </c>
      <c r="U39" s="33">
        <f t="shared" si="12"/>
        <v>0</v>
      </c>
      <c r="V39" s="33">
        <f t="shared" si="12"/>
        <v>0</v>
      </c>
      <c r="W39" s="32">
        <f t="shared" si="2"/>
        <v>0</v>
      </c>
    </row>
    <row r="40" spans="1:23">
      <c r="A40" s="41" t="s">
        <v>25</v>
      </c>
      <c r="B40" s="73">
        <f t="shared" ref="B40:Q40" si="13">B41+B42+B43</f>
        <v>1</v>
      </c>
      <c r="C40" s="24">
        <f t="shared" si="13"/>
        <v>0</v>
      </c>
      <c r="D40" s="25">
        <f t="shared" si="13"/>
        <v>0.75</v>
      </c>
      <c r="E40" s="25">
        <f t="shared" si="13"/>
        <v>0.25</v>
      </c>
      <c r="F40" s="25">
        <f t="shared" si="13"/>
        <v>0</v>
      </c>
      <c r="G40" s="26">
        <f t="shared" si="13"/>
        <v>1</v>
      </c>
      <c r="H40" s="24">
        <f t="shared" si="13"/>
        <v>0</v>
      </c>
      <c r="I40" s="25">
        <f t="shared" si="13"/>
        <v>0</v>
      </c>
      <c r="J40" s="25">
        <f t="shared" si="13"/>
        <v>0</v>
      </c>
      <c r="K40" s="25">
        <f t="shared" si="13"/>
        <v>0</v>
      </c>
      <c r="L40" s="26">
        <f t="shared" si="13"/>
        <v>0</v>
      </c>
      <c r="M40" s="50">
        <f t="shared" si="13"/>
        <v>0</v>
      </c>
      <c r="N40" s="51">
        <f t="shared" si="13"/>
        <v>0</v>
      </c>
      <c r="O40" s="51">
        <f t="shared" si="13"/>
        <v>0</v>
      </c>
      <c r="P40" s="51">
        <f t="shared" si="13"/>
        <v>0</v>
      </c>
      <c r="Q40" s="52">
        <f t="shared" si="13"/>
        <v>0</v>
      </c>
      <c r="R40" s="24">
        <f>SUM(R41:R43)</f>
        <v>1</v>
      </c>
      <c r="S40" s="25">
        <f>SUM(S41:S43)</f>
        <v>1</v>
      </c>
      <c r="T40" s="25">
        <f>SUM(T41:T43)</f>
        <v>0.25</v>
      </c>
      <c r="U40" s="25">
        <f>SUM(U41:U43)</f>
        <v>0</v>
      </c>
      <c r="V40" s="25">
        <f>SUM(V41:V43)</f>
        <v>0</v>
      </c>
      <c r="W40" s="26">
        <f t="shared" si="2"/>
        <v>-1</v>
      </c>
    </row>
    <row r="41" spans="1:23">
      <c r="A41" s="44" t="str">
        <f>$A$10</f>
        <v>Rovaniemi</v>
      </c>
      <c r="B41" s="74">
        <v>1</v>
      </c>
      <c r="C41" s="28"/>
      <c r="D41" s="29">
        <v>0.75</v>
      </c>
      <c r="E41" s="29">
        <v>0.25</v>
      </c>
      <c r="F41" s="29"/>
      <c r="G41" s="30">
        <f>C41+D41+E41+F41</f>
        <v>1</v>
      </c>
      <c r="H41" s="28"/>
      <c r="I41" s="29"/>
      <c r="J41" s="29"/>
      <c r="K41" s="29"/>
      <c r="L41" s="30">
        <f>H41+I41+J41+K41</f>
        <v>0</v>
      </c>
      <c r="M41" s="59"/>
      <c r="N41" s="60"/>
      <c r="O41" s="60"/>
      <c r="P41" s="60"/>
      <c r="Q41" s="53">
        <f>M41+N41+O41+P41</f>
        <v>0</v>
      </c>
      <c r="R41" s="31">
        <f>B41</f>
        <v>1</v>
      </c>
      <c r="S41" s="33">
        <f t="shared" ref="S41:V43" si="14">R41-C41-H41+M41</f>
        <v>1</v>
      </c>
      <c r="T41" s="33">
        <f t="shared" si="14"/>
        <v>0.25</v>
      </c>
      <c r="U41" s="33">
        <f t="shared" si="14"/>
        <v>0</v>
      </c>
      <c r="V41" s="33">
        <f t="shared" si="14"/>
        <v>0</v>
      </c>
      <c r="W41" s="32">
        <f t="shared" si="2"/>
        <v>-1</v>
      </c>
    </row>
    <row r="42" spans="1:23">
      <c r="A42" s="44" t="str">
        <f>$A$11</f>
        <v>Paikkakunta 2</v>
      </c>
      <c r="B42" s="74"/>
      <c r="C42" s="28"/>
      <c r="D42" s="29"/>
      <c r="E42" s="29"/>
      <c r="F42" s="29"/>
      <c r="G42" s="30">
        <f>C42+D42+E42+F42</f>
        <v>0</v>
      </c>
      <c r="H42" s="28"/>
      <c r="I42" s="29"/>
      <c r="J42" s="29"/>
      <c r="K42" s="29"/>
      <c r="L42" s="30">
        <f>H42+I42+J42+K42</f>
        <v>0</v>
      </c>
      <c r="M42" s="59"/>
      <c r="N42" s="60"/>
      <c r="O42" s="60"/>
      <c r="P42" s="60"/>
      <c r="Q42" s="53">
        <f>M42+N42+O42+P42</f>
        <v>0</v>
      </c>
      <c r="R42" s="31">
        <f>B42</f>
        <v>0</v>
      </c>
      <c r="S42" s="33">
        <f t="shared" si="14"/>
        <v>0</v>
      </c>
      <c r="T42" s="33">
        <f t="shared" si="14"/>
        <v>0</v>
      </c>
      <c r="U42" s="33">
        <f t="shared" si="14"/>
        <v>0</v>
      </c>
      <c r="V42" s="33">
        <f t="shared" si="14"/>
        <v>0</v>
      </c>
      <c r="W42" s="32">
        <f t="shared" si="2"/>
        <v>0</v>
      </c>
    </row>
    <row r="43" spans="1:23">
      <c r="A43" s="43" t="str">
        <f>$A$12</f>
        <v>Paikkakunta 3</v>
      </c>
      <c r="B43" s="74"/>
      <c r="C43" s="28"/>
      <c r="D43" s="29"/>
      <c r="E43" s="29"/>
      <c r="F43" s="29"/>
      <c r="G43" s="30">
        <f>C43+D43+E43+F43</f>
        <v>0</v>
      </c>
      <c r="H43" s="28"/>
      <c r="I43" s="29"/>
      <c r="J43" s="29"/>
      <c r="K43" s="29"/>
      <c r="L43" s="30">
        <f>H43+I43+J43+K43</f>
        <v>0</v>
      </c>
      <c r="M43" s="59"/>
      <c r="N43" s="60"/>
      <c r="O43" s="60"/>
      <c r="P43" s="60"/>
      <c r="Q43" s="53">
        <f>M43+N43+O43+P43</f>
        <v>0</v>
      </c>
      <c r="R43" s="31">
        <f>B43</f>
        <v>0</v>
      </c>
      <c r="S43" s="33">
        <f t="shared" si="14"/>
        <v>0</v>
      </c>
      <c r="T43" s="33">
        <f t="shared" si="14"/>
        <v>0</v>
      </c>
      <c r="U43" s="33">
        <f t="shared" si="14"/>
        <v>0</v>
      </c>
      <c r="V43" s="33">
        <f t="shared" si="14"/>
        <v>0</v>
      </c>
      <c r="W43" s="32">
        <f t="shared" si="2"/>
        <v>0</v>
      </c>
    </row>
    <row r="44" spans="1:23">
      <c r="A44" s="41" t="s">
        <v>26</v>
      </c>
      <c r="B44" s="73">
        <f t="shared" ref="B44:Q44" si="15">B45+B46+B47</f>
        <v>0.03</v>
      </c>
      <c r="C44" s="24">
        <f t="shared" si="15"/>
        <v>0</v>
      </c>
      <c r="D44" s="25">
        <f t="shared" si="15"/>
        <v>0</v>
      </c>
      <c r="E44" s="25">
        <f t="shared" si="15"/>
        <v>0</v>
      </c>
      <c r="F44" s="25">
        <f t="shared" si="15"/>
        <v>0</v>
      </c>
      <c r="G44" s="26">
        <f t="shared" si="15"/>
        <v>0</v>
      </c>
      <c r="H44" s="24">
        <f t="shared" si="15"/>
        <v>0</v>
      </c>
      <c r="I44" s="25">
        <f t="shared" si="15"/>
        <v>0</v>
      </c>
      <c r="J44" s="25">
        <f t="shared" si="15"/>
        <v>0</v>
      </c>
      <c r="K44" s="25">
        <f t="shared" si="15"/>
        <v>0</v>
      </c>
      <c r="L44" s="26">
        <f t="shared" si="15"/>
        <v>0</v>
      </c>
      <c r="M44" s="50">
        <f t="shared" si="15"/>
        <v>0</v>
      </c>
      <c r="N44" s="51">
        <f t="shared" si="15"/>
        <v>0</v>
      </c>
      <c r="O44" s="51">
        <f t="shared" si="15"/>
        <v>0</v>
      </c>
      <c r="P44" s="51">
        <f t="shared" si="15"/>
        <v>0</v>
      </c>
      <c r="Q44" s="52">
        <f t="shared" si="15"/>
        <v>0</v>
      </c>
      <c r="R44" s="24">
        <f>SUM(R45:R47)</f>
        <v>0.03</v>
      </c>
      <c r="S44" s="25">
        <f>SUM(S45:S47)</f>
        <v>0.03</v>
      </c>
      <c r="T44" s="25">
        <f>SUM(T45:T47)</f>
        <v>0.03</v>
      </c>
      <c r="U44" s="25">
        <f>SUM(U45:U47)</f>
        <v>0.03</v>
      </c>
      <c r="V44" s="25">
        <f>SUM(V45:V47)</f>
        <v>0.03</v>
      </c>
      <c r="W44" s="26">
        <f t="shared" si="2"/>
        <v>0</v>
      </c>
    </row>
    <row r="45" spans="1:23">
      <c r="A45" s="44" t="str">
        <f>$A$10</f>
        <v>Rovaniemi</v>
      </c>
      <c r="B45" s="74">
        <v>0.03</v>
      </c>
      <c r="C45" s="28"/>
      <c r="D45" s="29"/>
      <c r="E45" s="29"/>
      <c r="F45" s="29"/>
      <c r="G45" s="30">
        <f>C45+D45+E45+F45</f>
        <v>0</v>
      </c>
      <c r="H45" s="28"/>
      <c r="I45" s="29"/>
      <c r="J45" s="29"/>
      <c r="K45" s="29"/>
      <c r="L45" s="30">
        <f>H45+I45+J45+K45</f>
        <v>0</v>
      </c>
      <c r="M45" s="59"/>
      <c r="N45" s="60"/>
      <c r="O45" s="60"/>
      <c r="P45" s="60"/>
      <c r="Q45" s="53">
        <f>M45+N45+O45+P45</f>
        <v>0</v>
      </c>
      <c r="R45" s="31">
        <f>B45</f>
        <v>0.03</v>
      </c>
      <c r="S45" s="33">
        <f t="shared" ref="S45:V47" si="16">R45-C45-H45+M45</f>
        <v>0.03</v>
      </c>
      <c r="T45" s="33">
        <f t="shared" si="16"/>
        <v>0.03</v>
      </c>
      <c r="U45" s="33">
        <f t="shared" si="16"/>
        <v>0.03</v>
      </c>
      <c r="V45" s="33">
        <f t="shared" si="16"/>
        <v>0.03</v>
      </c>
      <c r="W45" s="32">
        <f t="shared" si="2"/>
        <v>0</v>
      </c>
    </row>
    <row r="46" spans="1:23">
      <c r="A46" s="44" t="str">
        <f>$A$11</f>
        <v>Paikkakunta 2</v>
      </c>
      <c r="B46" s="74"/>
      <c r="C46" s="28"/>
      <c r="D46" s="29"/>
      <c r="E46" s="29"/>
      <c r="F46" s="29"/>
      <c r="G46" s="30">
        <f>C46+D46+E46+F46</f>
        <v>0</v>
      </c>
      <c r="H46" s="28"/>
      <c r="I46" s="29"/>
      <c r="J46" s="29"/>
      <c r="K46" s="29"/>
      <c r="L46" s="30">
        <f>H46+I46+J46+K46</f>
        <v>0</v>
      </c>
      <c r="M46" s="59"/>
      <c r="N46" s="60"/>
      <c r="O46" s="60"/>
      <c r="P46" s="60"/>
      <c r="Q46" s="53">
        <f>M46+N46+O46+P46</f>
        <v>0</v>
      </c>
      <c r="R46" s="31">
        <f>B46</f>
        <v>0</v>
      </c>
      <c r="S46" s="33">
        <f t="shared" si="16"/>
        <v>0</v>
      </c>
      <c r="T46" s="33">
        <f t="shared" si="16"/>
        <v>0</v>
      </c>
      <c r="U46" s="33">
        <f t="shared" si="16"/>
        <v>0</v>
      </c>
      <c r="V46" s="33">
        <f t="shared" si="16"/>
        <v>0</v>
      </c>
      <c r="W46" s="32">
        <f t="shared" si="2"/>
        <v>0</v>
      </c>
    </row>
    <row r="47" spans="1:23">
      <c r="A47" s="43" t="str">
        <f>$A$12</f>
        <v>Paikkakunta 3</v>
      </c>
      <c r="B47" s="74"/>
      <c r="C47" s="28"/>
      <c r="D47" s="29"/>
      <c r="E47" s="29"/>
      <c r="F47" s="29"/>
      <c r="G47" s="30">
        <f>C47+D47+E47+F47</f>
        <v>0</v>
      </c>
      <c r="H47" s="28"/>
      <c r="I47" s="29"/>
      <c r="J47" s="29"/>
      <c r="K47" s="29"/>
      <c r="L47" s="30">
        <f>H47+I47+J47+K47</f>
        <v>0</v>
      </c>
      <c r="M47" s="59"/>
      <c r="N47" s="60"/>
      <c r="O47" s="60"/>
      <c r="P47" s="60"/>
      <c r="Q47" s="53">
        <f>M47+N47+O47+P47</f>
        <v>0</v>
      </c>
      <c r="R47" s="31">
        <f>B47</f>
        <v>0</v>
      </c>
      <c r="S47" s="33">
        <f t="shared" si="16"/>
        <v>0</v>
      </c>
      <c r="T47" s="33">
        <f t="shared" si="16"/>
        <v>0</v>
      </c>
      <c r="U47" s="33">
        <f t="shared" si="16"/>
        <v>0</v>
      </c>
      <c r="V47" s="33">
        <f t="shared" si="16"/>
        <v>0</v>
      </c>
      <c r="W47" s="32">
        <f t="shared" si="2"/>
        <v>0</v>
      </c>
    </row>
    <row r="48" spans="1:23">
      <c r="A48" s="45" t="s">
        <v>27</v>
      </c>
      <c r="B48" s="73">
        <f t="shared" ref="B48:Q48" si="17">B49+B50+B51</f>
        <v>0.13</v>
      </c>
      <c r="C48" s="24">
        <f t="shared" si="17"/>
        <v>0</v>
      </c>
      <c r="D48" s="25">
        <f t="shared" si="17"/>
        <v>0</v>
      </c>
      <c r="E48" s="25">
        <f t="shared" si="17"/>
        <v>0</v>
      </c>
      <c r="F48" s="25">
        <f t="shared" si="17"/>
        <v>0</v>
      </c>
      <c r="G48" s="26">
        <f t="shared" si="17"/>
        <v>0</v>
      </c>
      <c r="H48" s="24">
        <f t="shared" si="17"/>
        <v>0</v>
      </c>
      <c r="I48" s="25">
        <f t="shared" si="17"/>
        <v>0</v>
      </c>
      <c r="J48" s="25">
        <f t="shared" si="17"/>
        <v>0</v>
      </c>
      <c r="K48" s="25">
        <f t="shared" si="17"/>
        <v>0</v>
      </c>
      <c r="L48" s="26">
        <f t="shared" si="17"/>
        <v>0</v>
      </c>
      <c r="M48" s="50">
        <f t="shared" si="17"/>
        <v>0</v>
      </c>
      <c r="N48" s="51">
        <f t="shared" si="17"/>
        <v>0</v>
      </c>
      <c r="O48" s="51">
        <f t="shared" si="17"/>
        <v>0</v>
      </c>
      <c r="P48" s="51">
        <f t="shared" si="17"/>
        <v>0</v>
      </c>
      <c r="Q48" s="52">
        <f t="shared" si="17"/>
        <v>0</v>
      </c>
      <c r="R48" s="24">
        <f>SUM(R49:R51)</f>
        <v>0.13</v>
      </c>
      <c r="S48" s="25">
        <f>SUM(S49:S51)</f>
        <v>0.13</v>
      </c>
      <c r="T48" s="25">
        <f>SUM(T49:T51)</f>
        <v>0.13</v>
      </c>
      <c r="U48" s="25">
        <f>SUM(U49:U51)</f>
        <v>0.13</v>
      </c>
      <c r="V48" s="25">
        <f>SUM(V49:V51)</f>
        <v>0.13</v>
      </c>
      <c r="W48" s="26">
        <f t="shared" si="2"/>
        <v>0</v>
      </c>
    </row>
    <row r="49" spans="1:23">
      <c r="A49" s="44" t="str">
        <f>$A$10</f>
        <v>Rovaniemi</v>
      </c>
      <c r="B49" s="74">
        <v>0.13</v>
      </c>
      <c r="C49" s="28"/>
      <c r="D49" s="29"/>
      <c r="E49" s="29"/>
      <c r="F49" s="29"/>
      <c r="G49" s="30">
        <f>C49+D49+E49+F49</f>
        <v>0</v>
      </c>
      <c r="H49" s="28"/>
      <c r="I49" s="29"/>
      <c r="J49" s="29"/>
      <c r="K49" s="29"/>
      <c r="L49" s="30">
        <f>H49+I49+J49+K49</f>
        <v>0</v>
      </c>
      <c r="M49" s="59"/>
      <c r="N49" s="60"/>
      <c r="O49" s="60"/>
      <c r="P49" s="60"/>
      <c r="Q49" s="53">
        <f>M49+N49+O49+P49</f>
        <v>0</v>
      </c>
      <c r="R49" s="31">
        <f>B49</f>
        <v>0.13</v>
      </c>
      <c r="S49" s="33">
        <f t="shared" ref="S49:V51" si="18">R49-C49-H49+M49</f>
        <v>0.13</v>
      </c>
      <c r="T49" s="33">
        <f t="shared" si="18"/>
        <v>0.13</v>
      </c>
      <c r="U49" s="33">
        <f t="shared" si="18"/>
        <v>0.13</v>
      </c>
      <c r="V49" s="33">
        <f t="shared" si="18"/>
        <v>0.13</v>
      </c>
      <c r="W49" s="32">
        <f t="shared" si="2"/>
        <v>0</v>
      </c>
    </row>
    <row r="50" spans="1:23">
      <c r="A50" s="44" t="str">
        <f>$A$11</f>
        <v>Paikkakunta 2</v>
      </c>
      <c r="B50" s="74"/>
      <c r="C50" s="28"/>
      <c r="D50" s="29"/>
      <c r="E50" s="29"/>
      <c r="F50" s="29"/>
      <c r="G50" s="30">
        <f>C50+D50+E50+F50</f>
        <v>0</v>
      </c>
      <c r="H50" s="28"/>
      <c r="I50" s="29"/>
      <c r="J50" s="29"/>
      <c r="K50" s="29"/>
      <c r="L50" s="30">
        <f>H50+I50+J50+K50</f>
        <v>0</v>
      </c>
      <c r="M50" s="59"/>
      <c r="N50" s="60"/>
      <c r="O50" s="60"/>
      <c r="P50" s="60"/>
      <c r="Q50" s="53">
        <f>M50+N50+O50+P50</f>
        <v>0</v>
      </c>
      <c r="R50" s="31">
        <f>B50</f>
        <v>0</v>
      </c>
      <c r="S50" s="33">
        <f t="shared" si="18"/>
        <v>0</v>
      </c>
      <c r="T50" s="33">
        <f t="shared" si="18"/>
        <v>0</v>
      </c>
      <c r="U50" s="33">
        <f t="shared" si="18"/>
        <v>0</v>
      </c>
      <c r="V50" s="33">
        <f t="shared" si="18"/>
        <v>0</v>
      </c>
      <c r="W50" s="32">
        <f t="shared" si="2"/>
        <v>0</v>
      </c>
    </row>
    <row r="51" spans="1:23">
      <c r="A51" s="43" t="str">
        <f>$A$12</f>
        <v>Paikkakunta 3</v>
      </c>
      <c r="B51" s="74"/>
      <c r="C51" s="28"/>
      <c r="D51" s="29"/>
      <c r="E51" s="29"/>
      <c r="F51" s="29"/>
      <c r="G51" s="30">
        <f>C51+D51+E51+F51</f>
        <v>0</v>
      </c>
      <c r="H51" s="28"/>
      <c r="I51" s="29"/>
      <c r="J51" s="29"/>
      <c r="K51" s="29"/>
      <c r="L51" s="30">
        <f>H51+I51+J51+K51</f>
        <v>0</v>
      </c>
      <c r="M51" s="59"/>
      <c r="N51" s="60"/>
      <c r="O51" s="60"/>
      <c r="P51" s="60"/>
      <c r="Q51" s="53">
        <f>M51+N51+O51+P51</f>
        <v>0</v>
      </c>
      <c r="R51" s="31">
        <f>B51</f>
        <v>0</v>
      </c>
      <c r="S51" s="33">
        <f t="shared" si="18"/>
        <v>0</v>
      </c>
      <c r="T51" s="33">
        <f t="shared" si="18"/>
        <v>0</v>
      </c>
      <c r="U51" s="33">
        <f t="shared" si="18"/>
        <v>0</v>
      </c>
      <c r="V51" s="33">
        <f t="shared" si="18"/>
        <v>0</v>
      </c>
      <c r="W51" s="32">
        <f t="shared" si="2"/>
        <v>0</v>
      </c>
    </row>
    <row r="52" spans="1:23">
      <c r="A52" s="41" t="s">
        <v>17</v>
      </c>
      <c r="B52" s="73">
        <f t="shared" ref="B52:Q52" si="19">B53+B54+B55</f>
        <v>9.66</v>
      </c>
      <c r="C52" s="24">
        <f t="shared" si="19"/>
        <v>0</v>
      </c>
      <c r="D52" s="25">
        <f t="shared" si="19"/>
        <v>1.5</v>
      </c>
      <c r="E52" s="25">
        <f t="shared" si="19"/>
        <v>0.5</v>
      </c>
      <c r="F52" s="25">
        <f t="shared" si="19"/>
        <v>0</v>
      </c>
      <c r="G52" s="26">
        <f t="shared" si="19"/>
        <v>2</v>
      </c>
      <c r="H52" s="24">
        <f t="shared" si="19"/>
        <v>0</v>
      </c>
      <c r="I52" s="25">
        <f t="shared" si="19"/>
        <v>0</v>
      </c>
      <c r="J52" s="25">
        <f t="shared" si="19"/>
        <v>0</v>
      </c>
      <c r="K52" s="25">
        <f t="shared" si="19"/>
        <v>0</v>
      </c>
      <c r="L52" s="26">
        <f t="shared" si="19"/>
        <v>0</v>
      </c>
      <c r="M52" s="50">
        <f t="shared" si="19"/>
        <v>0</v>
      </c>
      <c r="N52" s="51">
        <f t="shared" si="19"/>
        <v>0</v>
      </c>
      <c r="O52" s="51">
        <f t="shared" si="19"/>
        <v>0</v>
      </c>
      <c r="P52" s="51">
        <f t="shared" si="19"/>
        <v>0</v>
      </c>
      <c r="Q52" s="52">
        <f t="shared" si="19"/>
        <v>0</v>
      </c>
      <c r="R52" s="24">
        <f>SUM(R53:R55)</f>
        <v>9.66</v>
      </c>
      <c r="S52" s="25">
        <f>SUM(S53:S55)</f>
        <v>9.66</v>
      </c>
      <c r="T52" s="25">
        <f>SUM(T53:T55)</f>
        <v>8.16</v>
      </c>
      <c r="U52" s="25">
        <f>SUM(U53:U55)</f>
        <v>7.66</v>
      </c>
      <c r="V52" s="25">
        <f>SUM(V53:V55)</f>
        <v>7.66</v>
      </c>
      <c r="W52" s="26">
        <f t="shared" si="2"/>
        <v>-2</v>
      </c>
    </row>
    <row r="53" spans="1:23">
      <c r="A53" s="44" t="str">
        <f>$A$10</f>
        <v>Rovaniemi</v>
      </c>
      <c r="B53" s="75">
        <f>B17+B21+B25+B29+B33+B37+B41+B45+B49</f>
        <v>9.66</v>
      </c>
      <c r="C53" s="31">
        <f>C17+C21+C25+C29+C33+C37+C41+C45+C49</f>
        <v>0</v>
      </c>
      <c r="D53" s="33">
        <f>D17+D21+D25+D29+D33+D37+D41+D45+D49</f>
        <v>1.5</v>
      </c>
      <c r="E53" s="33">
        <f>E17+E21+E25+E29+E33+E37+E41+E45+E49</f>
        <v>0.5</v>
      </c>
      <c r="F53" s="33">
        <f>F17+F21+F25+F29+F33+F37+F41+F45+F49</f>
        <v>0</v>
      </c>
      <c r="G53" s="30">
        <f>C53+D53+E53+F53</f>
        <v>2</v>
      </c>
      <c r="H53" s="31">
        <f t="shared" ref="H53:K55" si="20">H17+H21+H25+H29+H33+H37+H41+H45+H49</f>
        <v>0</v>
      </c>
      <c r="I53" s="33">
        <f t="shared" si="20"/>
        <v>0</v>
      </c>
      <c r="J53" s="33">
        <f t="shared" si="20"/>
        <v>0</v>
      </c>
      <c r="K53" s="33">
        <f t="shared" si="20"/>
        <v>0</v>
      </c>
      <c r="L53" s="30">
        <f>H53+I53+J53+K53</f>
        <v>0</v>
      </c>
      <c r="M53" s="54">
        <f t="shared" ref="M53:P55" si="21">M17+M21+M25+M29+M33+M37+M41+M45+M49</f>
        <v>0</v>
      </c>
      <c r="N53" s="55">
        <f t="shared" si="21"/>
        <v>0</v>
      </c>
      <c r="O53" s="55">
        <f t="shared" si="21"/>
        <v>0</v>
      </c>
      <c r="P53" s="55">
        <f t="shared" si="21"/>
        <v>0</v>
      </c>
      <c r="Q53" s="53">
        <f>M53+N53+O53+P53</f>
        <v>0</v>
      </c>
      <c r="R53" s="31">
        <f>B53</f>
        <v>9.66</v>
      </c>
      <c r="S53" s="33">
        <f t="shared" ref="S53:V55" si="22">R53-C53-H53+M53</f>
        <v>9.66</v>
      </c>
      <c r="T53" s="33">
        <f t="shared" si="22"/>
        <v>8.16</v>
      </c>
      <c r="U53" s="33">
        <f t="shared" si="22"/>
        <v>7.66</v>
      </c>
      <c r="V53" s="33">
        <f t="shared" si="22"/>
        <v>7.66</v>
      </c>
      <c r="W53" s="32">
        <f t="shared" si="2"/>
        <v>-2</v>
      </c>
    </row>
    <row r="54" spans="1:23">
      <c r="A54" s="44" t="str">
        <f>$A$11</f>
        <v>Paikkakunta 2</v>
      </c>
      <c r="B54" s="39">
        <f>B18+B22+B26+B30+B34+B38+B42+B46+B50</f>
        <v>0</v>
      </c>
      <c r="C54" s="31">
        <f>C18+C22+C26+C30+C34+C38+C42+C46+C50</f>
        <v>0</v>
      </c>
      <c r="D54" s="33">
        <f t="shared" ref="C54:F55" si="23">D18+D22+D26+D30+D34+D38+D42+D46+D50</f>
        <v>0</v>
      </c>
      <c r="E54" s="33">
        <f t="shared" si="23"/>
        <v>0</v>
      </c>
      <c r="F54" s="33">
        <f t="shared" si="23"/>
        <v>0</v>
      </c>
      <c r="G54" s="30">
        <f>C54+D54+E54+F54</f>
        <v>0</v>
      </c>
      <c r="H54" s="31">
        <f t="shared" si="20"/>
        <v>0</v>
      </c>
      <c r="I54" s="33">
        <f t="shared" si="20"/>
        <v>0</v>
      </c>
      <c r="J54" s="33">
        <f t="shared" si="20"/>
        <v>0</v>
      </c>
      <c r="K54" s="33">
        <f t="shared" si="20"/>
        <v>0</v>
      </c>
      <c r="L54" s="30">
        <f>H54+I54+J54+K54</f>
        <v>0</v>
      </c>
      <c r="M54" s="54">
        <f t="shared" si="21"/>
        <v>0</v>
      </c>
      <c r="N54" s="55">
        <f t="shared" si="21"/>
        <v>0</v>
      </c>
      <c r="O54" s="55">
        <f t="shared" si="21"/>
        <v>0</v>
      </c>
      <c r="P54" s="55">
        <f t="shared" si="21"/>
        <v>0</v>
      </c>
      <c r="Q54" s="53">
        <f>M54+N54+O54+P54</f>
        <v>0</v>
      </c>
      <c r="R54" s="31">
        <f>B54</f>
        <v>0</v>
      </c>
      <c r="S54" s="33">
        <f t="shared" si="22"/>
        <v>0</v>
      </c>
      <c r="T54" s="33">
        <f t="shared" si="22"/>
        <v>0</v>
      </c>
      <c r="U54" s="33">
        <f t="shared" si="22"/>
        <v>0</v>
      </c>
      <c r="V54" s="33">
        <f t="shared" si="22"/>
        <v>0</v>
      </c>
      <c r="W54" s="32">
        <f t="shared" si="2"/>
        <v>0</v>
      </c>
    </row>
    <row r="55" spans="1:23" ht="15.75" thickBot="1">
      <c r="A55" s="46" t="str">
        <f>$A$12</f>
        <v>Paikkakunta 3</v>
      </c>
      <c r="B55" s="40">
        <f>B19+B23+B27+B31+B35+B39+B43+B47+B51</f>
        <v>0</v>
      </c>
      <c r="C55" s="35">
        <f t="shared" si="23"/>
        <v>0</v>
      </c>
      <c r="D55" s="36">
        <f t="shared" si="23"/>
        <v>0</v>
      </c>
      <c r="E55" s="36">
        <f t="shared" si="23"/>
        <v>0</v>
      </c>
      <c r="F55" s="36">
        <f t="shared" si="23"/>
        <v>0</v>
      </c>
      <c r="G55" s="34">
        <f>C55+D55+E55+F55</f>
        <v>0</v>
      </c>
      <c r="H55" s="35">
        <f t="shared" si="20"/>
        <v>0</v>
      </c>
      <c r="I55" s="36">
        <f t="shared" si="20"/>
        <v>0</v>
      </c>
      <c r="J55" s="36">
        <f t="shared" si="20"/>
        <v>0</v>
      </c>
      <c r="K55" s="36">
        <f t="shared" si="20"/>
        <v>0</v>
      </c>
      <c r="L55" s="34">
        <f>H55+I55+J55+K55</f>
        <v>0</v>
      </c>
      <c r="M55" s="56">
        <f t="shared" si="21"/>
        <v>0</v>
      </c>
      <c r="N55" s="57">
        <f t="shared" si="21"/>
        <v>0</v>
      </c>
      <c r="O55" s="57">
        <f t="shared" si="21"/>
        <v>0</v>
      </c>
      <c r="P55" s="57">
        <f t="shared" si="21"/>
        <v>0</v>
      </c>
      <c r="Q55" s="58">
        <f>M55+N55+O55+P55</f>
        <v>0</v>
      </c>
      <c r="R55" s="35">
        <f>B55</f>
        <v>0</v>
      </c>
      <c r="S55" s="36">
        <f t="shared" si="22"/>
        <v>0</v>
      </c>
      <c r="T55" s="36">
        <f t="shared" si="22"/>
        <v>0</v>
      </c>
      <c r="U55" s="36">
        <f t="shared" si="22"/>
        <v>0</v>
      </c>
      <c r="V55" s="36">
        <f t="shared" si="22"/>
        <v>0</v>
      </c>
      <c r="W55" s="37">
        <f t="shared" si="2"/>
        <v>0</v>
      </c>
    </row>
    <row r="56" spans="1:23">
      <c r="A56" s="12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</row>
    <row r="57" spans="1:23">
      <c r="B57" s="76"/>
    </row>
  </sheetData>
  <mergeCells count="6">
    <mergeCell ref="R14:W14"/>
    <mergeCell ref="A3:F3"/>
    <mergeCell ref="M13:Q13"/>
    <mergeCell ref="C14:G14"/>
    <mergeCell ref="H14:L14"/>
    <mergeCell ref="M14:Q14"/>
  </mergeCells>
  <pageMargins left="0.70866141732283472" right="0.70866141732283472" top="0.74803149606299213" bottom="0.74803149606299213" header="0.31496062992125984" footer="0.31496062992125984"/>
  <pageSetup paperSize="9" scale="5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7</vt:i4>
      </vt:variant>
      <vt:variant>
        <vt:lpstr>Nimetyt alueet</vt:lpstr>
      </vt:variant>
      <vt:variant>
        <vt:i4>1</vt:i4>
      </vt:variant>
    </vt:vector>
  </HeadingPairs>
  <TitlesOfParts>
    <vt:vector size="8" baseType="lpstr">
      <vt:lpstr>YHT</vt:lpstr>
      <vt:lpstr>ESAVI</vt:lpstr>
      <vt:lpstr>LSAVI</vt:lpstr>
      <vt:lpstr>LSSAVI</vt:lpstr>
      <vt:lpstr>ISAVI</vt:lpstr>
      <vt:lpstr>PSAVI</vt:lpstr>
      <vt:lpstr>LAAVI</vt:lpstr>
      <vt:lpstr>LSSAVI!Tulostusalue</vt:lpstr>
    </vt:vector>
  </TitlesOfParts>
  <Company>AVI ELY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A002331</dc:creator>
  <cp:lastModifiedBy>vmlehtom</cp:lastModifiedBy>
  <cp:lastPrinted>2014-03-04T13:08:33Z</cp:lastPrinted>
  <dcterms:created xsi:type="dcterms:W3CDTF">2014-02-04T06:25:33Z</dcterms:created>
  <dcterms:modified xsi:type="dcterms:W3CDTF">2014-03-04T13:11:49Z</dcterms:modified>
</cp:coreProperties>
</file>