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25" yWindow="225" windowWidth="20730" windowHeight="11760"/>
  </bookViews>
  <sheets>
    <sheet name="AVI vastuualueet YHT" sheetId="1" r:id="rId1"/>
    <sheet name="ESAVI" sheetId="41" r:id="rId2"/>
    <sheet name="LSAVI" sheetId="48" r:id="rId3"/>
    <sheet name="LSSAVI" sheetId="28" r:id="rId4"/>
    <sheet name="ISAVI" sheetId="22" r:id="rId5"/>
    <sheet name="PSAVI" sheetId="16" r:id="rId6"/>
    <sheet name="LAAVI" sheetId="54" r:id="rId7"/>
    <sheet name="POL" sheetId="4" r:id="rId8"/>
    <sheet name="TS" sheetId="5" r:id="rId9"/>
    <sheet name="YMP" sheetId="6" r:id="rId10"/>
    <sheet name="OKT" sheetId="7" r:id="rId11"/>
    <sheet name="Pelastus" sheetId="9" r:id="rId12"/>
    <sheet name="POL ESAVI" sheetId="42" r:id="rId13"/>
    <sheet name="TS ESAVI" sheetId="43" r:id="rId14"/>
    <sheet name="YMP ESAVI" sheetId="45" r:id="rId15"/>
    <sheet name="OKT ESAVI" sheetId="46" r:id="rId16"/>
    <sheet name="Pelastus ESAVI" sheetId="47" r:id="rId17"/>
    <sheet name="POL LSAVI" sheetId="49" r:id="rId18"/>
    <sheet name="TS LSAVI" sheetId="50" r:id="rId19"/>
    <sheet name="YMP LSAVI" sheetId="51" r:id="rId20"/>
    <sheet name="OKT LSAVI" sheetId="52" r:id="rId21"/>
    <sheet name="Pelastus LSAVI" sheetId="53" r:id="rId22"/>
    <sheet name="POL LSSAVI" sheetId="29" r:id="rId23"/>
    <sheet name="TS LSSAVI" sheetId="30" r:id="rId24"/>
    <sheet name="YMP LSSAVI" sheetId="31" r:id="rId25"/>
    <sheet name="Pelastus LSSAVI" sheetId="32" r:id="rId26"/>
    <sheet name="OKT LSSAVI" sheetId="33" r:id="rId27"/>
    <sheet name="Ruotsink. opetustoimi LSSAVI" sheetId="34" r:id="rId28"/>
    <sheet name="POL ISAVI" sheetId="23" r:id="rId29"/>
    <sheet name="TS ISAVI" sheetId="24" r:id="rId30"/>
    <sheet name="YMP ISAVI" sheetId="25" r:id="rId31"/>
    <sheet name="OKT ISAVI" sheetId="26" r:id="rId32"/>
    <sheet name="Pelastus ISAVI" sheetId="27" r:id="rId33"/>
    <sheet name="POL PSAVI" sheetId="17" r:id="rId34"/>
    <sheet name="TS PSAVI" sheetId="18" r:id="rId35"/>
    <sheet name="YMP PSAVI" sheetId="19" r:id="rId36"/>
    <sheet name="OKT PSAVI" sheetId="20" r:id="rId37"/>
    <sheet name="Pelastus PSAVI" sheetId="21" r:id="rId38"/>
    <sheet name="POL LAAVI" sheetId="55" r:id="rId39"/>
    <sheet name="TS LAAVI" sheetId="56" r:id="rId40"/>
    <sheet name="YMP LAAVI" sheetId="57" r:id="rId41"/>
    <sheet name="OKT LAAVI" sheetId="58" r:id="rId42"/>
    <sheet name="Pelastus LAAVI" sheetId="59" r:id="rId43"/>
  </sheets>
  <externalReferences>
    <externalReference r:id="rId44"/>
  </externalReferences>
  <calcPr calcId="125725"/>
</workbook>
</file>

<file path=xl/calcChain.xml><?xml version="1.0" encoding="utf-8"?>
<calcChain xmlns="http://schemas.openxmlformats.org/spreadsheetml/2006/main">
  <c r="C13" i="48"/>
  <c r="L16" i="41"/>
  <c r="K16"/>
  <c r="J16"/>
  <c r="I16"/>
  <c r="L15"/>
  <c r="K15"/>
  <c r="J15"/>
  <c r="I15"/>
  <c r="L14"/>
  <c r="K14"/>
  <c r="J14"/>
  <c r="I14"/>
  <c r="G16"/>
  <c r="F16"/>
  <c r="E16"/>
  <c r="D16"/>
  <c r="C16"/>
  <c r="G15"/>
  <c r="F15"/>
  <c r="E15"/>
  <c r="D15"/>
  <c r="C15"/>
  <c r="G14"/>
  <c r="F14"/>
  <c r="E14"/>
  <c r="D14"/>
  <c r="C14"/>
  <c r="L59" i="7"/>
  <c r="K59"/>
  <c r="J59"/>
  <c r="I59"/>
  <c r="L58"/>
  <c r="K58"/>
  <c r="J58"/>
  <c r="I58"/>
  <c r="L57"/>
  <c r="K57"/>
  <c r="J57"/>
  <c r="I57"/>
  <c r="G59"/>
  <c r="F59"/>
  <c r="E59"/>
  <c r="D59"/>
  <c r="C59"/>
  <c r="G58"/>
  <c r="F58"/>
  <c r="E58"/>
  <c r="D58"/>
  <c r="C58"/>
  <c r="G57"/>
  <c r="F57"/>
  <c r="E57"/>
  <c r="D57"/>
  <c r="C57"/>
  <c r="L55"/>
  <c r="K55"/>
  <c r="J55"/>
  <c r="I55"/>
  <c r="L54"/>
  <c r="K54"/>
  <c r="J54"/>
  <c r="I54"/>
  <c r="L53"/>
  <c r="K53"/>
  <c r="J53"/>
  <c r="I53"/>
  <c r="G55"/>
  <c r="F55"/>
  <c r="E55"/>
  <c r="D55"/>
  <c r="C55"/>
  <c r="G54"/>
  <c r="F54"/>
  <c r="E54"/>
  <c r="D54"/>
  <c r="C54"/>
  <c r="G53"/>
  <c r="F53"/>
  <c r="E53"/>
  <c r="D53"/>
  <c r="C53"/>
  <c r="L51"/>
  <c r="K51"/>
  <c r="J51"/>
  <c r="I51"/>
  <c r="L50"/>
  <c r="K50"/>
  <c r="J50"/>
  <c r="I50"/>
  <c r="L49"/>
  <c r="K49"/>
  <c r="J49"/>
  <c r="I49"/>
  <c r="G51"/>
  <c r="F51"/>
  <c r="E51"/>
  <c r="D51"/>
  <c r="C51"/>
  <c r="G50"/>
  <c r="F50"/>
  <c r="E50"/>
  <c r="D50"/>
  <c r="C50"/>
  <c r="G49"/>
  <c r="F49"/>
  <c r="E49"/>
  <c r="D49"/>
  <c r="C49"/>
  <c r="L47"/>
  <c r="K47"/>
  <c r="J47"/>
  <c r="I47"/>
  <c r="L46"/>
  <c r="K46"/>
  <c r="J46"/>
  <c r="I46"/>
  <c r="L45"/>
  <c r="K45"/>
  <c r="J45"/>
  <c r="I45"/>
  <c r="G47"/>
  <c r="F47"/>
  <c r="E47"/>
  <c r="D47"/>
  <c r="C47"/>
  <c r="G46"/>
  <c r="F46"/>
  <c r="E46"/>
  <c r="D46"/>
  <c r="C46"/>
  <c r="G45"/>
  <c r="F45"/>
  <c r="E45"/>
  <c r="D45"/>
  <c r="C45"/>
  <c r="L43"/>
  <c r="K43"/>
  <c r="J43"/>
  <c r="I43"/>
  <c r="L42"/>
  <c r="K42"/>
  <c r="J42"/>
  <c r="I42"/>
  <c r="L41"/>
  <c r="K41"/>
  <c r="J41"/>
  <c r="I41"/>
  <c r="G43"/>
  <c r="F43"/>
  <c r="E43"/>
  <c r="D43"/>
  <c r="C43"/>
  <c r="G42"/>
  <c r="F42"/>
  <c r="E42"/>
  <c r="D42"/>
  <c r="C42"/>
  <c r="G41"/>
  <c r="F41"/>
  <c r="E41"/>
  <c r="D41"/>
  <c r="C41"/>
  <c r="L39"/>
  <c r="K39"/>
  <c r="J39"/>
  <c r="I39"/>
  <c r="L38"/>
  <c r="K38"/>
  <c r="J38"/>
  <c r="I38"/>
  <c r="L37"/>
  <c r="K37"/>
  <c r="J37"/>
  <c r="I37"/>
  <c r="G39"/>
  <c r="F39"/>
  <c r="E39"/>
  <c r="D39"/>
  <c r="C39"/>
  <c r="G38"/>
  <c r="F38"/>
  <c r="E38"/>
  <c r="D38"/>
  <c r="C38"/>
  <c r="G37"/>
  <c r="F37"/>
  <c r="E37"/>
  <c r="D37"/>
  <c r="C37"/>
  <c r="L35"/>
  <c r="K35"/>
  <c r="J35"/>
  <c r="I35"/>
  <c r="L34"/>
  <c r="K34"/>
  <c r="J34"/>
  <c r="I34"/>
  <c r="L33"/>
  <c r="K33"/>
  <c r="J33"/>
  <c r="I33"/>
  <c r="G35"/>
  <c r="F35"/>
  <c r="E35"/>
  <c r="D35"/>
  <c r="C35"/>
  <c r="G34"/>
  <c r="F34"/>
  <c r="E34"/>
  <c r="D34"/>
  <c r="C34"/>
  <c r="G33"/>
  <c r="F33"/>
  <c r="E33"/>
  <c r="D33"/>
  <c r="C33"/>
  <c r="L31"/>
  <c r="K31"/>
  <c r="J31"/>
  <c r="I31"/>
  <c r="L30"/>
  <c r="K30"/>
  <c r="J30"/>
  <c r="I30"/>
  <c r="L29"/>
  <c r="K29"/>
  <c r="J29"/>
  <c r="I29"/>
  <c r="G31"/>
  <c r="F31"/>
  <c r="E31"/>
  <c r="D31"/>
  <c r="C31"/>
  <c r="G30"/>
  <c r="F30"/>
  <c r="E30"/>
  <c r="D30"/>
  <c r="C30"/>
  <c r="G29"/>
  <c r="F29"/>
  <c r="E29"/>
  <c r="D29"/>
  <c r="C29"/>
  <c r="L27"/>
  <c r="K27"/>
  <c r="J27"/>
  <c r="I27"/>
  <c r="L26"/>
  <c r="K26"/>
  <c r="J26"/>
  <c r="I26"/>
  <c r="L25"/>
  <c r="K25"/>
  <c r="J25"/>
  <c r="I25"/>
  <c r="G27"/>
  <c r="F27"/>
  <c r="E27"/>
  <c r="D27"/>
  <c r="C27"/>
  <c r="G26"/>
  <c r="F26"/>
  <c r="E26"/>
  <c r="D26"/>
  <c r="C26"/>
  <c r="G25"/>
  <c r="F25"/>
  <c r="E25"/>
  <c r="D25"/>
  <c r="C25"/>
  <c r="L23"/>
  <c r="K23"/>
  <c r="J23"/>
  <c r="I23"/>
  <c r="L22"/>
  <c r="K22"/>
  <c r="J22"/>
  <c r="I22"/>
  <c r="L21"/>
  <c r="K21"/>
  <c r="J21"/>
  <c r="I21"/>
  <c r="G23"/>
  <c r="F23"/>
  <c r="E23"/>
  <c r="D23"/>
  <c r="C23"/>
  <c r="G22"/>
  <c r="F22"/>
  <c r="E22"/>
  <c r="D22"/>
  <c r="C22"/>
  <c r="G21"/>
  <c r="F21"/>
  <c r="E21"/>
  <c r="D21"/>
  <c r="C21"/>
  <c r="L16"/>
  <c r="K16"/>
  <c r="J16"/>
  <c r="I16"/>
  <c r="L15"/>
  <c r="K15"/>
  <c r="J15"/>
  <c r="I15"/>
  <c r="L14"/>
  <c r="K14"/>
  <c r="J14"/>
  <c r="I14"/>
  <c r="G16"/>
  <c r="F16"/>
  <c r="E16"/>
  <c r="D16"/>
  <c r="C16"/>
  <c r="G15"/>
  <c r="F15"/>
  <c r="E15"/>
  <c r="D15"/>
  <c r="C15"/>
  <c r="G14"/>
  <c r="F14"/>
  <c r="E14"/>
  <c r="D14"/>
  <c r="C14"/>
  <c r="L55" i="9"/>
  <c r="K55"/>
  <c r="J55"/>
  <c r="I55"/>
  <c r="L54"/>
  <c r="K54"/>
  <c r="J54"/>
  <c r="I54"/>
  <c r="L53"/>
  <c r="K53"/>
  <c r="J53"/>
  <c r="I53"/>
  <c r="G55"/>
  <c r="F55"/>
  <c r="E55"/>
  <c r="D55"/>
  <c r="C55"/>
  <c r="G54"/>
  <c r="F54"/>
  <c r="E54"/>
  <c r="D54"/>
  <c r="C54"/>
  <c r="G53"/>
  <c r="F53"/>
  <c r="E53"/>
  <c r="D53"/>
  <c r="C53"/>
  <c r="L51"/>
  <c r="K51"/>
  <c r="J51"/>
  <c r="I51"/>
  <c r="L50"/>
  <c r="K50"/>
  <c r="J50"/>
  <c r="I50"/>
  <c r="L49"/>
  <c r="K49"/>
  <c r="J49"/>
  <c r="I49"/>
  <c r="G51"/>
  <c r="F51"/>
  <c r="E51"/>
  <c r="D51"/>
  <c r="C51"/>
  <c r="G50"/>
  <c r="F50"/>
  <c r="E50"/>
  <c r="D50"/>
  <c r="C50"/>
  <c r="G49"/>
  <c r="F49"/>
  <c r="E49"/>
  <c r="D49"/>
  <c r="C49"/>
  <c r="L47"/>
  <c r="K47"/>
  <c r="J47"/>
  <c r="I47"/>
  <c r="L46"/>
  <c r="K46"/>
  <c r="J46"/>
  <c r="I46"/>
  <c r="L45"/>
  <c r="K45"/>
  <c r="J45"/>
  <c r="I45"/>
  <c r="G47"/>
  <c r="F47"/>
  <c r="E47"/>
  <c r="D47"/>
  <c r="C47"/>
  <c r="G46"/>
  <c r="F46"/>
  <c r="E46"/>
  <c r="D46"/>
  <c r="C46"/>
  <c r="G45"/>
  <c r="F45"/>
  <c r="E45"/>
  <c r="D45"/>
  <c r="C45"/>
  <c r="L43"/>
  <c r="K43"/>
  <c r="J43"/>
  <c r="I43"/>
  <c r="L42"/>
  <c r="K42"/>
  <c r="J42"/>
  <c r="I42"/>
  <c r="L41"/>
  <c r="K41"/>
  <c r="J41"/>
  <c r="I41"/>
  <c r="G43"/>
  <c r="F43"/>
  <c r="E43"/>
  <c r="D43"/>
  <c r="C43"/>
  <c r="G42"/>
  <c r="F42"/>
  <c r="E42"/>
  <c r="D42"/>
  <c r="C42"/>
  <c r="G41"/>
  <c r="F41"/>
  <c r="E41"/>
  <c r="D41"/>
  <c r="C41"/>
  <c r="L39"/>
  <c r="K39"/>
  <c r="J39"/>
  <c r="I39"/>
  <c r="L38"/>
  <c r="K38"/>
  <c r="J38"/>
  <c r="I38"/>
  <c r="L37"/>
  <c r="K37"/>
  <c r="J37"/>
  <c r="I37"/>
  <c r="G39"/>
  <c r="F39"/>
  <c r="E39"/>
  <c r="D39"/>
  <c r="C39"/>
  <c r="G38"/>
  <c r="F38"/>
  <c r="E38"/>
  <c r="D38"/>
  <c r="C38"/>
  <c r="G37"/>
  <c r="F37"/>
  <c r="E37"/>
  <c r="D37"/>
  <c r="C37"/>
  <c r="L35"/>
  <c r="K35"/>
  <c r="J35"/>
  <c r="I35"/>
  <c r="L34"/>
  <c r="K34"/>
  <c r="J34"/>
  <c r="I34"/>
  <c r="L33"/>
  <c r="K33"/>
  <c r="J33"/>
  <c r="I33"/>
  <c r="G35"/>
  <c r="F35"/>
  <c r="E35"/>
  <c r="D35"/>
  <c r="C35"/>
  <c r="G34"/>
  <c r="F34"/>
  <c r="E34"/>
  <c r="D34"/>
  <c r="C34"/>
  <c r="G33"/>
  <c r="F33"/>
  <c r="E33"/>
  <c r="D33"/>
  <c r="C33"/>
  <c r="L31"/>
  <c r="K31"/>
  <c r="J31"/>
  <c r="I31"/>
  <c r="L30"/>
  <c r="K30"/>
  <c r="J30"/>
  <c r="I30"/>
  <c r="L29"/>
  <c r="K29"/>
  <c r="J29"/>
  <c r="I29"/>
  <c r="G31"/>
  <c r="F31"/>
  <c r="E31"/>
  <c r="D31"/>
  <c r="C31"/>
  <c r="G30"/>
  <c r="F30"/>
  <c r="E30"/>
  <c r="D30"/>
  <c r="C30"/>
  <c r="G29"/>
  <c r="F29"/>
  <c r="E29"/>
  <c r="D29"/>
  <c r="C29"/>
  <c r="L27"/>
  <c r="K27"/>
  <c r="J27"/>
  <c r="I27"/>
  <c r="L26"/>
  <c r="K26"/>
  <c r="J26"/>
  <c r="I26"/>
  <c r="L25"/>
  <c r="K25"/>
  <c r="J25"/>
  <c r="I25"/>
  <c r="G27"/>
  <c r="F27"/>
  <c r="E27"/>
  <c r="D27"/>
  <c r="C27"/>
  <c r="G26"/>
  <c r="F26"/>
  <c r="E26"/>
  <c r="D26"/>
  <c r="C26"/>
  <c r="G25"/>
  <c r="F25"/>
  <c r="E25"/>
  <c r="D25"/>
  <c r="C25"/>
  <c r="L23"/>
  <c r="K23"/>
  <c r="J23"/>
  <c r="I23"/>
  <c r="L22"/>
  <c r="K22"/>
  <c r="J22"/>
  <c r="I22"/>
  <c r="L21"/>
  <c r="K21"/>
  <c r="J21"/>
  <c r="I21"/>
  <c r="G23"/>
  <c r="F23"/>
  <c r="E23"/>
  <c r="D23"/>
  <c r="C23"/>
  <c r="G22"/>
  <c r="F22"/>
  <c r="E22"/>
  <c r="D22"/>
  <c r="C22"/>
  <c r="G21"/>
  <c r="F21"/>
  <c r="E21"/>
  <c r="D21"/>
  <c r="C21"/>
  <c r="L16"/>
  <c r="K16"/>
  <c r="J16"/>
  <c r="I16"/>
  <c r="L15"/>
  <c r="K15"/>
  <c r="J15"/>
  <c r="I15"/>
  <c r="L14"/>
  <c r="K14"/>
  <c r="J14"/>
  <c r="I14"/>
  <c r="G16"/>
  <c r="F16"/>
  <c r="E16"/>
  <c r="D16"/>
  <c r="C16"/>
  <c r="G15"/>
  <c r="F15"/>
  <c r="E15"/>
  <c r="D15"/>
  <c r="C15"/>
  <c r="G14"/>
  <c r="F14"/>
  <c r="E14"/>
  <c r="D14"/>
  <c r="C14"/>
  <c r="L55" i="6"/>
  <c r="K55"/>
  <c r="J55"/>
  <c r="I55"/>
  <c r="L54"/>
  <c r="K54"/>
  <c r="J54"/>
  <c r="I54"/>
  <c r="L53"/>
  <c r="K53"/>
  <c r="J53"/>
  <c r="I53"/>
  <c r="G55"/>
  <c r="F55"/>
  <c r="E55"/>
  <c r="D55"/>
  <c r="C55"/>
  <c r="G54"/>
  <c r="F54"/>
  <c r="E54"/>
  <c r="D54"/>
  <c r="C54"/>
  <c r="G53"/>
  <c r="F53"/>
  <c r="E53"/>
  <c r="D53"/>
  <c r="C53"/>
  <c r="L51"/>
  <c r="K51"/>
  <c r="J51"/>
  <c r="I51"/>
  <c r="L50"/>
  <c r="K50"/>
  <c r="J50"/>
  <c r="I50"/>
  <c r="L49"/>
  <c r="K49"/>
  <c r="J49"/>
  <c r="I49"/>
  <c r="G51"/>
  <c r="F51"/>
  <c r="E51"/>
  <c r="D51"/>
  <c r="C51"/>
  <c r="G50"/>
  <c r="F50"/>
  <c r="E50"/>
  <c r="D50"/>
  <c r="C50"/>
  <c r="G49"/>
  <c r="F49"/>
  <c r="E49"/>
  <c r="D49"/>
  <c r="C49"/>
  <c r="L47"/>
  <c r="K47"/>
  <c r="J47"/>
  <c r="I47"/>
  <c r="L46"/>
  <c r="K46"/>
  <c r="J46"/>
  <c r="I46"/>
  <c r="L45"/>
  <c r="K45"/>
  <c r="J45"/>
  <c r="I45"/>
  <c r="G47"/>
  <c r="F47"/>
  <c r="E47"/>
  <c r="D47"/>
  <c r="C47"/>
  <c r="G46"/>
  <c r="F46"/>
  <c r="E46"/>
  <c r="D46"/>
  <c r="C46"/>
  <c r="G45"/>
  <c r="F45"/>
  <c r="E45"/>
  <c r="D45"/>
  <c r="C45"/>
  <c r="L43"/>
  <c r="K43"/>
  <c r="J43"/>
  <c r="I43"/>
  <c r="L42"/>
  <c r="K42"/>
  <c r="J42"/>
  <c r="I42"/>
  <c r="L41"/>
  <c r="K41"/>
  <c r="J41"/>
  <c r="I41"/>
  <c r="G43"/>
  <c r="F43"/>
  <c r="E43"/>
  <c r="D43"/>
  <c r="C43"/>
  <c r="G42"/>
  <c r="F42"/>
  <c r="E42"/>
  <c r="D42"/>
  <c r="C42"/>
  <c r="G41"/>
  <c r="F41"/>
  <c r="E41"/>
  <c r="D41"/>
  <c r="C41"/>
  <c r="L39"/>
  <c r="K39"/>
  <c r="J39"/>
  <c r="I39"/>
  <c r="L38"/>
  <c r="K38"/>
  <c r="J38"/>
  <c r="I38"/>
  <c r="L37"/>
  <c r="K37"/>
  <c r="J37"/>
  <c r="I37"/>
  <c r="G39"/>
  <c r="F39"/>
  <c r="E39"/>
  <c r="D39"/>
  <c r="C39"/>
  <c r="G38"/>
  <c r="F38"/>
  <c r="E38"/>
  <c r="D38"/>
  <c r="C38"/>
  <c r="G37"/>
  <c r="F37"/>
  <c r="E37"/>
  <c r="D37"/>
  <c r="C37"/>
  <c r="L35"/>
  <c r="K35"/>
  <c r="J35"/>
  <c r="I35"/>
  <c r="L34"/>
  <c r="K34"/>
  <c r="J34"/>
  <c r="I34"/>
  <c r="L33"/>
  <c r="K33"/>
  <c r="J33"/>
  <c r="I33"/>
  <c r="G35"/>
  <c r="F35"/>
  <c r="E35"/>
  <c r="D35"/>
  <c r="C35"/>
  <c r="G34"/>
  <c r="F34"/>
  <c r="E34"/>
  <c r="D34"/>
  <c r="C34"/>
  <c r="G33"/>
  <c r="F33"/>
  <c r="E33"/>
  <c r="D33"/>
  <c r="C33"/>
  <c r="L31"/>
  <c r="K31"/>
  <c r="J31"/>
  <c r="I31"/>
  <c r="L30"/>
  <c r="K30"/>
  <c r="J30"/>
  <c r="I30"/>
  <c r="L29"/>
  <c r="K29"/>
  <c r="J29"/>
  <c r="I29"/>
  <c r="G31"/>
  <c r="F31"/>
  <c r="E31"/>
  <c r="D31"/>
  <c r="C31"/>
  <c r="G30"/>
  <c r="F30"/>
  <c r="E30"/>
  <c r="D30"/>
  <c r="C30"/>
  <c r="G29"/>
  <c r="F29"/>
  <c r="E29"/>
  <c r="D29"/>
  <c r="C29"/>
  <c r="L27"/>
  <c r="K27"/>
  <c r="J27"/>
  <c r="I27"/>
  <c r="L26"/>
  <c r="K26"/>
  <c r="J26"/>
  <c r="I26"/>
  <c r="L25"/>
  <c r="K25"/>
  <c r="J25"/>
  <c r="I25"/>
  <c r="G27"/>
  <c r="F27"/>
  <c r="E27"/>
  <c r="D27"/>
  <c r="C27"/>
  <c r="G26"/>
  <c r="F26"/>
  <c r="E26"/>
  <c r="D26"/>
  <c r="C26"/>
  <c r="G25"/>
  <c r="F25"/>
  <c r="E25"/>
  <c r="D25"/>
  <c r="C25"/>
  <c r="L23"/>
  <c r="K23"/>
  <c r="J23"/>
  <c r="I23"/>
  <c r="L22"/>
  <c r="K22"/>
  <c r="J22"/>
  <c r="I22"/>
  <c r="L21"/>
  <c r="K21"/>
  <c r="J21"/>
  <c r="I21"/>
  <c r="G23"/>
  <c r="F23"/>
  <c r="E23"/>
  <c r="D23"/>
  <c r="C23"/>
  <c r="G22"/>
  <c r="F22"/>
  <c r="E22"/>
  <c r="D22"/>
  <c r="C22"/>
  <c r="G21"/>
  <c r="F21"/>
  <c r="E21"/>
  <c r="D21"/>
  <c r="C21"/>
  <c r="L16"/>
  <c r="K16"/>
  <c r="J16"/>
  <c r="I16"/>
  <c r="L15"/>
  <c r="K15"/>
  <c r="J15"/>
  <c r="I15"/>
  <c r="L14"/>
  <c r="K14"/>
  <c r="J14"/>
  <c r="I14"/>
  <c r="G16"/>
  <c r="F16"/>
  <c r="E16"/>
  <c r="D16"/>
  <c r="C16"/>
  <c r="G15"/>
  <c r="F15"/>
  <c r="E15"/>
  <c r="D15"/>
  <c r="C15"/>
  <c r="G14"/>
  <c r="F14"/>
  <c r="E14"/>
  <c r="D14"/>
  <c r="C14"/>
  <c r="L52" i="5"/>
  <c r="L55"/>
  <c r="K55"/>
  <c r="J55"/>
  <c r="I55"/>
  <c r="L54"/>
  <c r="K54"/>
  <c r="J54"/>
  <c r="I54"/>
  <c r="L53"/>
  <c r="K53"/>
  <c r="K52" s="1"/>
  <c r="J53"/>
  <c r="J52" s="1"/>
  <c r="I53"/>
  <c r="I52" s="1"/>
  <c r="G55"/>
  <c r="F55"/>
  <c r="E55"/>
  <c r="D55"/>
  <c r="C55"/>
  <c r="G54"/>
  <c r="F54"/>
  <c r="E54"/>
  <c r="D54"/>
  <c r="C54"/>
  <c r="G53"/>
  <c r="F53"/>
  <c r="E53"/>
  <c r="D53"/>
  <c r="C53"/>
  <c r="L51"/>
  <c r="K51"/>
  <c r="J51"/>
  <c r="I51"/>
  <c r="L50"/>
  <c r="K50"/>
  <c r="J50"/>
  <c r="I50"/>
  <c r="L49"/>
  <c r="K49"/>
  <c r="J49"/>
  <c r="I49"/>
  <c r="G51"/>
  <c r="F51"/>
  <c r="E51"/>
  <c r="D51"/>
  <c r="C51"/>
  <c r="G50"/>
  <c r="F50"/>
  <c r="E50"/>
  <c r="D50"/>
  <c r="C50"/>
  <c r="G49"/>
  <c r="F49"/>
  <c r="E49"/>
  <c r="D49"/>
  <c r="C49"/>
  <c r="L47"/>
  <c r="K47"/>
  <c r="J47"/>
  <c r="I47"/>
  <c r="L46"/>
  <c r="K46"/>
  <c r="J46"/>
  <c r="I46"/>
  <c r="L45"/>
  <c r="K45"/>
  <c r="J45"/>
  <c r="I45"/>
  <c r="G47"/>
  <c r="F47"/>
  <c r="E47"/>
  <c r="D47"/>
  <c r="C47"/>
  <c r="G46"/>
  <c r="F46"/>
  <c r="E46"/>
  <c r="D46"/>
  <c r="C46"/>
  <c r="G45"/>
  <c r="F45"/>
  <c r="E45"/>
  <c r="D45"/>
  <c r="C45"/>
  <c r="L43"/>
  <c r="K43"/>
  <c r="J43"/>
  <c r="I43"/>
  <c r="L42"/>
  <c r="K42"/>
  <c r="J42"/>
  <c r="I42"/>
  <c r="L41"/>
  <c r="K41"/>
  <c r="J41"/>
  <c r="I41"/>
  <c r="G43"/>
  <c r="F43"/>
  <c r="E43"/>
  <c r="D43"/>
  <c r="C43"/>
  <c r="G42"/>
  <c r="F42"/>
  <c r="E42"/>
  <c r="D42"/>
  <c r="C42"/>
  <c r="G41"/>
  <c r="F41"/>
  <c r="E41"/>
  <c r="D41"/>
  <c r="C41"/>
  <c r="L39"/>
  <c r="K39"/>
  <c r="J39"/>
  <c r="I39"/>
  <c r="L38"/>
  <c r="K38"/>
  <c r="J38"/>
  <c r="I38"/>
  <c r="L37"/>
  <c r="K37"/>
  <c r="J37"/>
  <c r="I37"/>
  <c r="G39"/>
  <c r="F39"/>
  <c r="E39"/>
  <c r="D39"/>
  <c r="C39"/>
  <c r="G38"/>
  <c r="F38"/>
  <c r="E38"/>
  <c r="D38"/>
  <c r="C38"/>
  <c r="G37"/>
  <c r="F37"/>
  <c r="E37"/>
  <c r="D37"/>
  <c r="C37"/>
  <c r="L35"/>
  <c r="K35"/>
  <c r="J35"/>
  <c r="I35"/>
  <c r="L34"/>
  <c r="K34"/>
  <c r="J34"/>
  <c r="I34"/>
  <c r="L33"/>
  <c r="K33"/>
  <c r="J33"/>
  <c r="I33"/>
  <c r="G35"/>
  <c r="F35"/>
  <c r="E35"/>
  <c r="D35"/>
  <c r="C35"/>
  <c r="G34"/>
  <c r="F34"/>
  <c r="E34"/>
  <c r="D34"/>
  <c r="C34"/>
  <c r="G33"/>
  <c r="F33"/>
  <c r="E33"/>
  <c r="D33"/>
  <c r="C33"/>
  <c r="L31"/>
  <c r="K31"/>
  <c r="J31"/>
  <c r="I31"/>
  <c r="L30"/>
  <c r="K30"/>
  <c r="J30"/>
  <c r="I30"/>
  <c r="L29"/>
  <c r="K29"/>
  <c r="J29"/>
  <c r="I29"/>
  <c r="G31"/>
  <c r="F31"/>
  <c r="E31"/>
  <c r="D31"/>
  <c r="C31"/>
  <c r="G30"/>
  <c r="F30"/>
  <c r="E30"/>
  <c r="D30"/>
  <c r="C30"/>
  <c r="G29"/>
  <c r="F29"/>
  <c r="E29"/>
  <c r="D29"/>
  <c r="C29"/>
  <c r="L27"/>
  <c r="K27"/>
  <c r="J27"/>
  <c r="I27"/>
  <c r="L26"/>
  <c r="K26"/>
  <c r="J26"/>
  <c r="I26"/>
  <c r="L25"/>
  <c r="K25"/>
  <c r="J25"/>
  <c r="I25"/>
  <c r="G27"/>
  <c r="F27"/>
  <c r="E27"/>
  <c r="D27"/>
  <c r="C27"/>
  <c r="G26"/>
  <c r="F26"/>
  <c r="E26"/>
  <c r="D26"/>
  <c r="C26"/>
  <c r="G25"/>
  <c r="F25"/>
  <c r="E25"/>
  <c r="D25"/>
  <c r="C25"/>
  <c r="L23"/>
  <c r="K23"/>
  <c r="J23"/>
  <c r="I23"/>
  <c r="L22"/>
  <c r="K22"/>
  <c r="J22"/>
  <c r="I22"/>
  <c r="L21"/>
  <c r="K21"/>
  <c r="J21"/>
  <c r="I21"/>
  <c r="G23"/>
  <c r="F23"/>
  <c r="E23"/>
  <c r="D23"/>
  <c r="C23"/>
  <c r="G22"/>
  <c r="F22"/>
  <c r="E22"/>
  <c r="D22"/>
  <c r="C22"/>
  <c r="G21"/>
  <c r="F21"/>
  <c r="E21"/>
  <c r="D21"/>
  <c r="C21"/>
  <c r="L16"/>
  <c r="K16"/>
  <c r="J16"/>
  <c r="I16"/>
  <c r="L15"/>
  <c r="K15"/>
  <c r="J15"/>
  <c r="I15"/>
  <c r="L14"/>
  <c r="K14"/>
  <c r="J14"/>
  <c r="I14"/>
  <c r="G16"/>
  <c r="F16"/>
  <c r="E16"/>
  <c r="D16"/>
  <c r="C16"/>
  <c r="G15"/>
  <c r="F15"/>
  <c r="E15"/>
  <c r="D15"/>
  <c r="C15"/>
  <c r="G14"/>
  <c r="F14"/>
  <c r="E14"/>
  <c r="D14"/>
  <c r="C14"/>
  <c r="L55" i="4"/>
  <c r="K55"/>
  <c r="J55"/>
  <c r="I55"/>
  <c r="L54"/>
  <c r="K54"/>
  <c r="J54"/>
  <c r="I54"/>
  <c r="L53"/>
  <c r="K53"/>
  <c r="J53"/>
  <c r="I53"/>
  <c r="G55"/>
  <c r="F55"/>
  <c r="E55"/>
  <c r="D55"/>
  <c r="C55"/>
  <c r="G54"/>
  <c r="F54"/>
  <c r="E54"/>
  <c r="D54"/>
  <c r="C54"/>
  <c r="G53"/>
  <c r="F53"/>
  <c r="E53"/>
  <c r="D53"/>
  <c r="C53"/>
  <c r="L51"/>
  <c r="K51"/>
  <c r="J51"/>
  <c r="I51"/>
  <c r="L50"/>
  <c r="K50"/>
  <c r="J50"/>
  <c r="I50"/>
  <c r="L49"/>
  <c r="K49"/>
  <c r="J49"/>
  <c r="I49"/>
  <c r="G51"/>
  <c r="F51"/>
  <c r="E51"/>
  <c r="D51"/>
  <c r="C51"/>
  <c r="G50"/>
  <c r="F50"/>
  <c r="E50"/>
  <c r="D50"/>
  <c r="C50"/>
  <c r="G49"/>
  <c r="F49"/>
  <c r="E49"/>
  <c r="D49"/>
  <c r="C49"/>
  <c r="L47"/>
  <c r="K47"/>
  <c r="J47"/>
  <c r="I47"/>
  <c r="L46"/>
  <c r="K46"/>
  <c r="J46"/>
  <c r="I46"/>
  <c r="L45"/>
  <c r="K45"/>
  <c r="J45"/>
  <c r="I45"/>
  <c r="G47"/>
  <c r="F47"/>
  <c r="E47"/>
  <c r="D47"/>
  <c r="C47"/>
  <c r="G46"/>
  <c r="F46"/>
  <c r="E46"/>
  <c r="D46"/>
  <c r="C46"/>
  <c r="G45"/>
  <c r="F45"/>
  <c r="E45"/>
  <c r="D45"/>
  <c r="C45"/>
  <c r="L43"/>
  <c r="K43"/>
  <c r="J43"/>
  <c r="I43"/>
  <c r="L42"/>
  <c r="K42"/>
  <c r="J42"/>
  <c r="I42"/>
  <c r="L41"/>
  <c r="K41"/>
  <c r="J41"/>
  <c r="I41"/>
  <c r="G43"/>
  <c r="F43"/>
  <c r="E43"/>
  <c r="D43"/>
  <c r="C43"/>
  <c r="G42"/>
  <c r="F42"/>
  <c r="E42"/>
  <c r="D42"/>
  <c r="C42"/>
  <c r="G41"/>
  <c r="F41"/>
  <c r="E41"/>
  <c r="D41"/>
  <c r="C41"/>
  <c r="L39"/>
  <c r="K39"/>
  <c r="J39"/>
  <c r="I39"/>
  <c r="L38"/>
  <c r="K38"/>
  <c r="J38"/>
  <c r="I38"/>
  <c r="L37"/>
  <c r="K37"/>
  <c r="J37"/>
  <c r="I37"/>
  <c r="G39"/>
  <c r="F39"/>
  <c r="E39"/>
  <c r="D39"/>
  <c r="C39"/>
  <c r="G38"/>
  <c r="F38"/>
  <c r="E38"/>
  <c r="D38"/>
  <c r="C38"/>
  <c r="G37"/>
  <c r="F37"/>
  <c r="E37"/>
  <c r="D37"/>
  <c r="C37"/>
  <c r="L35"/>
  <c r="K35"/>
  <c r="J35"/>
  <c r="I35"/>
  <c r="L34"/>
  <c r="K34"/>
  <c r="J34"/>
  <c r="I34"/>
  <c r="L33"/>
  <c r="K33"/>
  <c r="J33"/>
  <c r="I33"/>
  <c r="G35"/>
  <c r="F35"/>
  <c r="E35"/>
  <c r="D35"/>
  <c r="C35"/>
  <c r="G34"/>
  <c r="F34"/>
  <c r="E34"/>
  <c r="D34"/>
  <c r="C34"/>
  <c r="G33"/>
  <c r="F33"/>
  <c r="E33"/>
  <c r="D33"/>
  <c r="C33"/>
  <c r="L31"/>
  <c r="K31"/>
  <c r="J31"/>
  <c r="I31"/>
  <c r="L30"/>
  <c r="K30"/>
  <c r="J30"/>
  <c r="I30"/>
  <c r="L29"/>
  <c r="K29"/>
  <c r="J29"/>
  <c r="I29"/>
  <c r="G31"/>
  <c r="F31"/>
  <c r="E31"/>
  <c r="D31"/>
  <c r="C31"/>
  <c r="G30"/>
  <c r="F30"/>
  <c r="E30"/>
  <c r="D30"/>
  <c r="C30"/>
  <c r="G29"/>
  <c r="F29"/>
  <c r="E29"/>
  <c r="D29"/>
  <c r="C29"/>
  <c r="L27"/>
  <c r="K27"/>
  <c r="J27"/>
  <c r="I27"/>
  <c r="L26"/>
  <c r="K26"/>
  <c r="J26"/>
  <c r="I26"/>
  <c r="L25"/>
  <c r="K25"/>
  <c r="J25"/>
  <c r="I25"/>
  <c r="G27"/>
  <c r="F27"/>
  <c r="E27"/>
  <c r="D27"/>
  <c r="C27"/>
  <c r="G26"/>
  <c r="F26"/>
  <c r="E26"/>
  <c r="D26"/>
  <c r="C26"/>
  <c r="G25"/>
  <c r="F25"/>
  <c r="E25"/>
  <c r="D25"/>
  <c r="C25"/>
  <c r="L23"/>
  <c r="K23"/>
  <c r="J23"/>
  <c r="I23"/>
  <c r="L22"/>
  <c r="K22"/>
  <c r="J22"/>
  <c r="I22"/>
  <c r="L21"/>
  <c r="K21"/>
  <c r="J21"/>
  <c r="I21"/>
  <c r="G23"/>
  <c r="F23"/>
  <c r="E23"/>
  <c r="D23"/>
  <c r="C23"/>
  <c r="G22"/>
  <c r="F22"/>
  <c r="E22"/>
  <c r="D22"/>
  <c r="C22"/>
  <c r="G21"/>
  <c r="F21"/>
  <c r="E21"/>
  <c r="D21"/>
  <c r="C21"/>
  <c r="L16"/>
  <c r="K16"/>
  <c r="J16"/>
  <c r="I16"/>
  <c r="L15"/>
  <c r="K15"/>
  <c r="J15"/>
  <c r="I15"/>
  <c r="L14"/>
  <c r="K14"/>
  <c r="J14"/>
  <c r="I14"/>
  <c r="G16"/>
  <c r="F16"/>
  <c r="E16"/>
  <c r="D16"/>
  <c r="C16"/>
  <c r="G15"/>
  <c r="F15"/>
  <c r="E15"/>
  <c r="D15"/>
  <c r="C15"/>
  <c r="G14"/>
  <c r="F14"/>
  <c r="E14"/>
  <c r="D14"/>
  <c r="C14"/>
  <c r="X59" i="59"/>
  <c r="W59"/>
  <c r="Q59"/>
  <c r="P59"/>
  <c r="P56" s="1"/>
  <c r="O59"/>
  <c r="N59"/>
  <c r="L59"/>
  <c r="K59"/>
  <c r="J59"/>
  <c r="I59"/>
  <c r="G59"/>
  <c r="F59"/>
  <c r="E59"/>
  <c r="D59"/>
  <c r="H59" s="1"/>
  <c r="C59"/>
  <c r="S59" s="1"/>
  <c r="T59" s="1"/>
  <c r="U59" s="1"/>
  <c r="V59" s="1"/>
  <c r="A59"/>
  <c r="S58"/>
  <c r="T58" s="1"/>
  <c r="Q58"/>
  <c r="P58"/>
  <c r="O58"/>
  <c r="O56" s="1"/>
  <c r="N58"/>
  <c r="L58"/>
  <c r="K58"/>
  <c r="K56" s="1"/>
  <c r="J58"/>
  <c r="I58"/>
  <c r="G58"/>
  <c r="F58"/>
  <c r="E58"/>
  <c r="D58"/>
  <c r="C58"/>
  <c r="A58"/>
  <c r="Q57"/>
  <c r="Q56" s="1"/>
  <c r="P57"/>
  <c r="O57"/>
  <c r="N57"/>
  <c r="N56" s="1"/>
  <c r="L57"/>
  <c r="K57"/>
  <c r="J57"/>
  <c r="I57"/>
  <c r="I56" s="1"/>
  <c r="G57"/>
  <c r="F57"/>
  <c r="E57"/>
  <c r="D57"/>
  <c r="H57" s="1"/>
  <c r="C57"/>
  <c r="S57" s="1"/>
  <c r="A57"/>
  <c r="L56"/>
  <c r="E56"/>
  <c r="D56"/>
  <c r="S55"/>
  <c r="T55" s="1"/>
  <c r="U55" s="1"/>
  <c r="V55" s="1"/>
  <c r="W55" s="1"/>
  <c r="X55" s="1"/>
  <c r="R55"/>
  <c r="M55"/>
  <c r="H55"/>
  <c r="A55"/>
  <c r="X54"/>
  <c r="U54"/>
  <c r="V54" s="1"/>
  <c r="W54" s="1"/>
  <c r="T54"/>
  <c r="S54"/>
  <c r="R54"/>
  <c r="M54"/>
  <c r="H54"/>
  <c r="A54"/>
  <c r="S53"/>
  <c r="R53"/>
  <c r="M53"/>
  <c r="H53"/>
  <c r="A53"/>
  <c r="Q52"/>
  <c r="P52"/>
  <c r="O52"/>
  <c r="N52"/>
  <c r="M52"/>
  <c r="L52"/>
  <c r="K52"/>
  <c r="J52"/>
  <c r="I52"/>
  <c r="H52"/>
  <c r="G52"/>
  <c r="F52"/>
  <c r="E52"/>
  <c r="D52"/>
  <c r="C52"/>
  <c r="S51"/>
  <c r="T51" s="1"/>
  <c r="U51" s="1"/>
  <c r="V51" s="1"/>
  <c r="W51" s="1"/>
  <c r="X51" s="1"/>
  <c r="R51"/>
  <c r="M51"/>
  <c r="H51"/>
  <c r="A51"/>
  <c r="X50"/>
  <c r="T50"/>
  <c r="U50" s="1"/>
  <c r="V50" s="1"/>
  <c r="W50" s="1"/>
  <c r="S50"/>
  <c r="R50"/>
  <c r="M50"/>
  <c r="H50"/>
  <c r="A50"/>
  <c r="S49"/>
  <c r="R49"/>
  <c r="M49"/>
  <c r="H49"/>
  <c r="A49"/>
  <c r="Q48"/>
  <c r="P48"/>
  <c r="O48"/>
  <c r="N48"/>
  <c r="M48"/>
  <c r="L48"/>
  <c r="K48"/>
  <c r="J48"/>
  <c r="I48"/>
  <c r="H48"/>
  <c r="G48"/>
  <c r="F48"/>
  <c r="E48"/>
  <c r="D48"/>
  <c r="C48"/>
  <c r="S47"/>
  <c r="T47" s="1"/>
  <c r="U47" s="1"/>
  <c r="V47" s="1"/>
  <c r="W47" s="1"/>
  <c r="X47" s="1"/>
  <c r="R47"/>
  <c r="M47"/>
  <c r="H47"/>
  <c r="A47"/>
  <c r="T46"/>
  <c r="U46" s="1"/>
  <c r="V46" s="1"/>
  <c r="W46" s="1"/>
  <c r="X46" s="1"/>
  <c r="S46"/>
  <c r="R46"/>
  <c r="M46"/>
  <c r="H46"/>
  <c r="A46"/>
  <c r="S45"/>
  <c r="R45"/>
  <c r="R44" s="1"/>
  <c r="M45"/>
  <c r="H45"/>
  <c r="A45"/>
  <c r="Q44"/>
  <c r="P44"/>
  <c r="O44"/>
  <c r="N44"/>
  <c r="M44"/>
  <c r="L44"/>
  <c r="K44"/>
  <c r="J44"/>
  <c r="I44"/>
  <c r="H44"/>
  <c r="G44"/>
  <c r="F44"/>
  <c r="E44"/>
  <c r="D44"/>
  <c r="C44"/>
  <c r="S43"/>
  <c r="T43" s="1"/>
  <c r="U43" s="1"/>
  <c r="V43" s="1"/>
  <c r="W43" s="1"/>
  <c r="X43" s="1"/>
  <c r="R43"/>
  <c r="M43"/>
  <c r="H43"/>
  <c r="A43"/>
  <c r="T42"/>
  <c r="U42" s="1"/>
  <c r="V42" s="1"/>
  <c r="W42" s="1"/>
  <c r="X42" s="1"/>
  <c r="S42"/>
  <c r="R42"/>
  <c r="M42"/>
  <c r="H42"/>
  <c r="A42"/>
  <c r="S41"/>
  <c r="R41"/>
  <c r="R40" s="1"/>
  <c r="M41"/>
  <c r="H41"/>
  <c r="A41"/>
  <c r="Q40"/>
  <c r="P40"/>
  <c r="O40"/>
  <c r="N40"/>
  <c r="M40"/>
  <c r="L40"/>
  <c r="K40"/>
  <c r="J40"/>
  <c r="I40"/>
  <c r="H40"/>
  <c r="G40"/>
  <c r="F40"/>
  <c r="E40"/>
  <c r="D40"/>
  <c r="C40"/>
  <c r="S39"/>
  <c r="T39" s="1"/>
  <c r="U39" s="1"/>
  <c r="V39" s="1"/>
  <c r="W39" s="1"/>
  <c r="X39" s="1"/>
  <c r="R39"/>
  <c r="M39"/>
  <c r="H39"/>
  <c r="A39"/>
  <c r="X38"/>
  <c r="T38"/>
  <c r="U38" s="1"/>
  <c r="V38" s="1"/>
  <c r="W38" s="1"/>
  <c r="S38"/>
  <c r="R38"/>
  <c r="M38"/>
  <c r="H38"/>
  <c r="A38"/>
  <c r="S37"/>
  <c r="R37"/>
  <c r="M37"/>
  <c r="H37"/>
  <c r="A37"/>
  <c r="Q36"/>
  <c r="P36"/>
  <c r="O36"/>
  <c r="N36"/>
  <c r="M36"/>
  <c r="L36"/>
  <c r="K36"/>
  <c r="J36"/>
  <c r="I36"/>
  <c r="H36"/>
  <c r="G36"/>
  <c r="F36"/>
  <c r="E36"/>
  <c r="D36"/>
  <c r="C36"/>
  <c r="S35"/>
  <c r="T35" s="1"/>
  <c r="U35" s="1"/>
  <c r="V35" s="1"/>
  <c r="W35" s="1"/>
  <c r="X35" s="1"/>
  <c r="R35"/>
  <c r="M35"/>
  <c r="H35"/>
  <c r="A35"/>
  <c r="X34"/>
  <c r="T34"/>
  <c r="U34" s="1"/>
  <c r="V34" s="1"/>
  <c r="W34" s="1"/>
  <c r="S34"/>
  <c r="R34"/>
  <c r="M34"/>
  <c r="H34"/>
  <c r="A34"/>
  <c r="S33"/>
  <c r="R33"/>
  <c r="M33"/>
  <c r="H33"/>
  <c r="A33"/>
  <c r="Q32"/>
  <c r="P32"/>
  <c r="O32"/>
  <c r="N32"/>
  <c r="M32"/>
  <c r="L32"/>
  <c r="K32"/>
  <c r="J32"/>
  <c r="I32"/>
  <c r="H32"/>
  <c r="G32"/>
  <c r="F32"/>
  <c r="E32"/>
  <c r="D32"/>
  <c r="C32"/>
  <c r="S31"/>
  <c r="T31" s="1"/>
  <c r="U31" s="1"/>
  <c r="V31" s="1"/>
  <c r="W31" s="1"/>
  <c r="X31" s="1"/>
  <c r="R31"/>
  <c r="M31"/>
  <c r="H31"/>
  <c r="A31"/>
  <c r="T30"/>
  <c r="U30" s="1"/>
  <c r="V30" s="1"/>
  <c r="W30" s="1"/>
  <c r="X30" s="1"/>
  <c r="S30"/>
  <c r="R30"/>
  <c r="M30"/>
  <c r="H30"/>
  <c r="A30"/>
  <c r="S29"/>
  <c r="R29"/>
  <c r="R28" s="1"/>
  <c r="M29"/>
  <c r="H29"/>
  <c r="A29"/>
  <c r="Q28"/>
  <c r="P28"/>
  <c r="O28"/>
  <c r="N28"/>
  <c r="M28"/>
  <c r="L28"/>
  <c r="K28"/>
  <c r="J28"/>
  <c r="I28"/>
  <c r="H28"/>
  <c r="G28"/>
  <c r="F28"/>
  <c r="E28"/>
  <c r="D28"/>
  <c r="C28"/>
  <c r="S27"/>
  <c r="T27" s="1"/>
  <c r="U27" s="1"/>
  <c r="V27" s="1"/>
  <c r="W27" s="1"/>
  <c r="X27" s="1"/>
  <c r="R27"/>
  <c r="M27"/>
  <c r="H27"/>
  <c r="A27"/>
  <c r="T26"/>
  <c r="U26" s="1"/>
  <c r="V26" s="1"/>
  <c r="W26" s="1"/>
  <c r="X26" s="1"/>
  <c r="S26"/>
  <c r="R26"/>
  <c r="M26"/>
  <c r="H26"/>
  <c r="A26"/>
  <c r="S25"/>
  <c r="R25"/>
  <c r="R24" s="1"/>
  <c r="M25"/>
  <c r="H25"/>
  <c r="A25"/>
  <c r="Q24"/>
  <c r="P24"/>
  <c r="O24"/>
  <c r="N24"/>
  <c r="M24"/>
  <c r="L24"/>
  <c r="K24"/>
  <c r="J24"/>
  <c r="I24"/>
  <c r="H24"/>
  <c r="G24"/>
  <c r="F24"/>
  <c r="E24"/>
  <c r="D24"/>
  <c r="C24"/>
  <c r="S23"/>
  <c r="T23" s="1"/>
  <c r="U23" s="1"/>
  <c r="V23" s="1"/>
  <c r="W23" s="1"/>
  <c r="X23" s="1"/>
  <c r="R23"/>
  <c r="M23"/>
  <c r="H23"/>
  <c r="A23"/>
  <c r="X22"/>
  <c r="T22"/>
  <c r="U22" s="1"/>
  <c r="V22" s="1"/>
  <c r="W22" s="1"/>
  <c r="S22"/>
  <c r="R22"/>
  <c r="M22"/>
  <c r="H22"/>
  <c r="A22"/>
  <c r="S21"/>
  <c r="R21"/>
  <c r="M21"/>
  <c r="H21"/>
  <c r="A21"/>
  <c r="Q20"/>
  <c r="P20"/>
  <c r="O20"/>
  <c r="N20"/>
  <c r="M20"/>
  <c r="L20"/>
  <c r="K20"/>
  <c r="J20"/>
  <c r="I20"/>
  <c r="H20"/>
  <c r="G20"/>
  <c r="F20"/>
  <c r="E20"/>
  <c r="D20"/>
  <c r="C20"/>
  <c r="S16"/>
  <c r="T16" s="1"/>
  <c r="U16" s="1"/>
  <c r="V16" s="1"/>
  <c r="W16" s="1"/>
  <c r="X16" s="1"/>
  <c r="R16"/>
  <c r="M16"/>
  <c r="H16"/>
  <c r="A16"/>
  <c r="X15"/>
  <c r="T15"/>
  <c r="U15" s="1"/>
  <c r="V15" s="1"/>
  <c r="W15" s="1"/>
  <c r="S15"/>
  <c r="R15"/>
  <c r="M15"/>
  <c r="H15"/>
  <c r="A15"/>
  <c r="S14"/>
  <c r="R14"/>
  <c r="M14"/>
  <c r="H14"/>
  <c r="A14"/>
  <c r="Q13"/>
  <c r="P13"/>
  <c r="O13"/>
  <c r="N13"/>
  <c r="M13"/>
  <c r="L13"/>
  <c r="K13"/>
  <c r="J13"/>
  <c r="I13"/>
  <c r="H13"/>
  <c r="G13"/>
  <c r="F13"/>
  <c r="E13"/>
  <c r="D13"/>
  <c r="C13"/>
  <c r="S59" i="58"/>
  <c r="Q59"/>
  <c r="P59"/>
  <c r="O59"/>
  <c r="O56" s="1"/>
  <c r="N59"/>
  <c r="R59" s="1"/>
  <c r="L59"/>
  <c r="K59"/>
  <c r="J59"/>
  <c r="I59"/>
  <c r="G59"/>
  <c r="F59"/>
  <c r="E59"/>
  <c r="D59"/>
  <c r="H59" s="1"/>
  <c r="C59"/>
  <c r="A59"/>
  <c r="Q58"/>
  <c r="P58"/>
  <c r="O58"/>
  <c r="N58"/>
  <c r="L58"/>
  <c r="K58"/>
  <c r="J58"/>
  <c r="I58"/>
  <c r="M58" s="1"/>
  <c r="G58"/>
  <c r="F58"/>
  <c r="F56" s="1"/>
  <c r="E58"/>
  <c r="D58"/>
  <c r="C58"/>
  <c r="S58" s="1"/>
  <c r="T58" s="1"/>
  <c r="U58" s="1"/>
  <c r="V58" s="1"/>
  <c r="W58" s="1"/>
  <c r="X58" s="1"/>
  <c r="A58"/>
  <c r="Q57"/>
  <c r="Q56" s="1"/>
  <c r="P57"/>
  <c r="O57"/>
  <c r="N57"/>
  <c r="R57" s="1"/>
  <c r="L57"/>
  <c r="K57"/>
  <c r="J57"/>
  <c r="I57"/>
  <c r="I56" s="1"/>
  <c r="G57"/>
  <c r="F57"/>
  <c r="E57"/>
  <c r="E56" s="1"/>
  <c r="D57"/>
  <c r="H57" s="1"/>
  <c r="C57"/>
  <c r="S57" s="1"/>
  <c r="A57"/>
  <c r="P56"/>
  <c r="L56"/>
  <c r="K56"/>
  <c r="G56"/>
  <c r="D56"/>
  <c r="C56"/>
  <c r="S55"/>
  <c r="T55" s="1"/>
  <c r="U55" s="1"/>
  <c r="V55" s="1"/>
  <c r="W55" s="1"/>
  <c r="X55" s="1"/>
  <c r="R55"/>
  <c r="M55"/>
  <c r="H55"/>
  <c r="A55"/>
  <c r="S54"/>
  <c r="T54" s="1"/>
  <c r="U54" s="1"/>
  <c r="V54" s="1"/>
  <c r="W54" s="1"/>
  <c r="X54" s="1"/>
  <c r="R54"/>
  <c r="M54"/>
  <c r="H54"/>
  <c r="A54"/>
  <c r="V53"/>
  <c r="U53"/>
  <c r="S53"/>
  <c r="T53" s="1"/>
  <c r="R53"/>
  <c r="M53"/>
  <c r="M52" s="1"/>
  <c r="H53"/>
  <c r="A53"/>
  <c r="T52"/>
  <c r="Q52"/>
  <c r="P52"/>
  <c r="O52"/>
  <c r="N52"/>
  <c r="L52"/>
  <c r="K52"/>
  <c r="J52"/>
  <c r="I52"/>
  <c r="H52"/>
  <c r="G52"/>
  <c r="F52"/>
  <c r="E52"/>
  <c r="D52"/>
  <c r="C52"/>
  <c r="S51"/>
  <c r="T51" s="1"/>
  <c r="U51" s="1"/>
  <c r="V51" s="1"/>
  <c r="W51" s="1"/>
  <c r="X51" s="1"/>
  <c r="R51"/>
  <c r="M51"/>
  <c r="H51"/>
  <c r="A51"/>
  <c r="S50"/>
  <c r="T50" s="1"/>
  <c r="U50" s="1"/>
  <c r="V50" s="1"/>
  <c r="W50" s="1"/>
  <c r="X50" s="1"/>
  <c r="R50"/>
  <c r="M50"/>
  <c r="H50"/>
  <c r="A50"/>
  <c r="V49"/>
  <c r="U49"/>
  <c r="S49"/>
  <c r="T49" s="1"/>
  <c r="R49"/>
  <c r="M49"/>
  <c r="M48" s="1"/>
  <c r="H49"/>
  <c r="A49"/>
  <c r="T48"/>
  <c r="Q48"/>
  <c r="P48"/>
  <c r="O48"/>
  <c r="N48"/>
  <c r="L48"/>
  <c r="K48"/>
  <c r="J48"/>
  <c r="I48"/>
  <c r="H48"/>
  <c r="G48"/>
  <c r="F48"/>
  <c r="E48"/>
  <c r="D48"/>
  <c r="C48"/>
  <c r="S47"/>
  <c r="T47" s="1"/>
  <c r="U47" s="1"/>
  <c r="V47" s="1"/>
  <c r="W47" s="1"/>
  <c r="X47" s="1"/>
  <c r="R47"/>
  <c r="M47"/>
  <c r="H47"/>
  <c r="A47"/>
  <c r="S46"/>
  <c r="T46" s="1"/>
  <c r="U46" s="1"/>
  <c r="V46" s="1"/>
  <c r="W46" s="1"/>
  <c r="X46" s="1"/>
  <c r="R46"/>
  <c r="M46"/>
  <c r="H46"/>
  <c r="A46"/>
  <c r="V45"/>
  <c r="U45"/>
  <c r="S45"/>
  <c r="T45" s="1"/>
  <c r="R45"/>
  <c r="M45"/>
  <c r="M44" s="1"/>
  <c r="H45"/>
  <c r="A45"/>
  <c r="T44"/>
  <c r="Q44"/>
  <c r="P44"/>
  <c r="O44"/>
  <c r="N44"/>
  <c r="L44"/>
  <c r="K44"/>
  <c r="J44"/>
  <c r="I44"/>
  <c r="H44"/>
  <c r="G44"/>
  <c r="F44"/>
  <c r="E44"/>
  <c r="D44"/>
  <c r="C44"/>
  <c r="S43"/>
  <c r="T43" s="1"/>
  <c r="U43" s="1"/>
  <c r="V43" s="1"/>
  <c r="W43" s="1"/>
  <c r="X43" s="1"/>
  <c r="R43"/>
  <c r="M43"/>
  <c r="H43"/>
  <c r="A43"/>
  <c r="X42"/>
  <c r="W42"/>
  <c r="S42"/>
  <c r="T42" s="1"/>
  <c r="U42" s="1"/>
  <c r="V42" s="1"/>
  <c r="R42"/>
  <c r="M42"/>
  <c r="H42"/>
  <c r="A42"/>
  <c r="V41"/>
  <c r="U41"/>
  <c r="S41"/>
  <c r="T41" s="1"/>
  <c r="R41"/>
  <c r="M41"/>
  <c r="M40" s="1"/>
  <c r="H41"/>
  <c r="A41"/>
  <c r="T40"/>
  <c r="Q40"/>
  <c r="P40"/>
  <c r="O40"/>
  <c r="N40"/>
  <c r="L40"/>
  <c r="K40"/>
  <c r="J40"/>
  <c r="I40"/>
  <c r="H40"/>
  <c r="G40"/>
  <c r="F40"/>
  <c r="E40"/>
  <c r="D40"/>
  <c r="C40"/>
  <c r="S39"/>
  <c r="T39" s="1"/>
  <c r="U39" s="1"/>
  <c r="V39" s="1"/>
  <c r="W39" s="1"/>
  <c r="X39" s="1"/>
  <c r="R39"/>
  <c r="M39"/>
  <c r="H39"/>
  <c r="A39"/>
  <c r="X38"/>
  <c r="W38"/>
  <c r="S38"/>
  <c r="T38" s="1"/>
  <c r="U38" s="1"/>
  <c r="V38" s="1"/>
  <c r="R38"/>
  <c r="M38"/>
  <c r="H38"/>
  <c r="A38"/>
  <c r="V37"/>
  <c r="U37"/>
  <c r="S37"/>
  <c r="T37" s="1"/>
  <c r="R37"/>
  <c r="M37"/>
  <c r="M36" s="1"/>
  <c r="H37"/>
  <c r="A37"/>
  <c r="T36"/>
  <c r="Q36"/>
  <c r="P36"/>
  <c r="O36"/>
  <c r="N36"/>
  <c r="L36"/>
  <c r="K36"/>
  <c r="J36"/>
  <c r="I36"/>
  <c r="H36"/>
  <c r="G36"/>
  <c r="F36"/>
  <c r="E36"/>
  <c r="D36"/>
  <c r="C36"/>
  <c r="S35"/>
  <c r="T35" s="1"/>
  <c r="U35" s="1"/>
  <c r="V35" s="1"/>
  <c r="W35" s="1"/>
  <c r="X35" s="1"/>
  <c r="R35"/>
  <c r="M35"/>
  <c r="H35"/>
  <c r="A35"/>
  <c r="X34"/>
  <c r="W34"/>
  <c r="S34"/>
  <c r="T34" s="1"/>
  <c r="U34" s="1"/>
  <c r="V34" s="1"/>
  <c r="R34"/>
  <c r="M34"/>
  <c r="H34"/>
  <c r="A34"/>
  <c r="V33"/>
  <c r="U33"/>
  <c r="S33"/>
  <c r="T33" s="1"/>
  <c r="R33"/>
  <c r="M33"/>
  <c r="M32" s="1"/>
  <c r="H33"/>
  <c r="A33"/>
  <c r="T32"/>
  <c r="Q32"/>
  <c r="P32"/>
  <c r="O32"/>
  <c r="N32"/>
  <c r="L32"/>
  <c r="K32"/>
  <c r="J32"/>
  <c r="I32"/>
  <c r="H32"/>
  <c r="G32"/>
  <c r="F32"/>
  <c r="E32"/>
  <c r="D32"/>
  <c r="C32"/>
  <c r="S31"/>
  <c r="T31" s="1"/>
  <c r="U31" s="1"/>
  <c r="V31" s="1"/>
  <c r="W31" s="1"/>
  <c r="X31" s="1"/>
  <c r="R31"/>
  <c r="M31"/>
  <c r="H31"/>
  <c r="A31"/>
  <c r="X30"/>
  <c r="W30"/>
  <c r="S30"/>
  <c r="T30" s="1"/>
  <c r="U30" s="1"/>
  <c r="V30" s="1"/>
  <c r="R30"/>
  <c r="M30"/>
  <c r="H30"/>
  <c r="A30"/>
  <c r="V29"/>
  <c r="U29"/>
  <c r="S29"/>
  <c r="T29" s="1"/>
  <c r="R29"/>
  <c r="M29"/>
  <c r="M28" s="1"/>
  <c r="H29"/>
  <c r="A29"/>
  <c r="T28"/>
  <c r="Q28"/>
  <c r="P28"/>
  <c r="O28"/>
  <c r="N28"/>
  <c r="L28"/>
  <c r="K28"/>
  <c r="J28"/>
  <c r="I28"/>
  <c r="H28"/>
  <c r="G28"/>
  <c r="F28"/>
  <c r="E28"/>
  <c r="D28"/>
  <c r="C28"/>
  <c r="S27"/>
  <c r="T27" s="1"/>
  <c r="U27" s="1"/>
  <c r="V27" s="1"/>
  <c r="W27" s="1"/>
  <c r="X27" s="1"/>
  <c r="R27"/>
  <c r="M27"/>
  <c r="H27"/>
  <c r="A27"/>
  <c r="X26"/>
  <c r="W26"/>
  <c r="S26"/>
  <c r="T26" s="1"/>
  <c r="U26" s="1"/>
  <c r="V26" s="1"/>
  <c r="R26"/>
  <c r="M26"/>
  <c r="H26"/>
  <c r="A26"/>
  <c r="V25"/>
  <c r="U25"/>
  <c r="S25"/>
  <c r="T25" s="1"/>
  <c r="R25"/>
  <c r="M25"/>
  <c r="M24" s="1"/>
  <c r="H25"/>
  <c r="A25"/>
  <c r="T24"/>
  <c r="Q24"/>
  <c r="P24"/>
  <c r="O24"/>
  <c r="N24"/>
  <c r="L24"/>
  <c r="K24"/>
  <c r="J24"/>
  <c r="I24"/>
  <c r="H24"/>
  <c r="G24"/>
  <c r="F24"/>
  <c r="E24"/>
  <c r="D24"/>
  <c r="C24"/>
  <c r="S23"/>
  <c r="T23" s="1"/>
  <c r="U23" s="1"/>
  <c r="V23" s="1"/>
  <c r="W23" s="1"/>
  <c r="X23" s="1"/>
  <c r="R23"/>
  <c r="M23"/>
  <c r="H23"/>
  <c r="A23"/>
  <c r="X22"/>
  <c r="W22"/>
  <c r="S22"/>
  <c r="T22" s="1"/>
  <c r="U22" s="1"/>
  <c r="V22" s="1"/>
  <c r="R22"/>
  <c r="M22"/>
  <c r="H22"/>
  <c r="A22"/>
  <c r="V21"/>
  <c r="U21"/>
  <c r="S21"/>
  <c r="T21" s="1"/>
  <c r="R21"/>
  <c r="M21"/>
  <c r="M20" s="1"/>
  <c r="H21"/>
  <c r="A21"/>
  <c r="T20"/>
  <c r="Q20"/>
  <c r="P20"/>
  <c r="O20"/>
  <c r="N20"/>
  <c r="L20"/>
  <c r="K20"/>
  <c r="J20"/>
  <c r="I20"/>
  <c r="H20"/>
  <c r="G20"/>
  <c r="F20"/>
  <c r="E20"/>
  <c r="D20"/>
  <c r="C20"/>
  <c r="S16"/>
  <c r="T16" s="1"/>
  <c r="U16" s="1"/>
  <c r="V16" s="1"/>
  <c r="W16" s="1"/>
  <c r="X16" s="1"/>
  <c r="R16"/>
  <c r="M16"/>
  <c r="H16"/>
  <c r="A16"/>
  <c r="X15"/>
  <c r="W15"/>
  <c r="S15"/>
  <c r="T15" s="1"/>
  <c r="U15" s="1"/>
  <c r="V15" s="1"/>
  <c r="R15"/>
  <c r="M15"/>
  <c r="H15"/>
  <c r="A15"/>
  <c r="V14"/>
  <c r="U14"/>
  <c r="S14"/>
  <c r="T14" s="1"/>
  <c r="R14"/>
  <c r="M14"/>
  <c r="M13" s="1"/>
  <c r="H14"/>
  <c r="A14"/>
  <c r="T13"/>
  <c r="Q13"/>
  <c r="P13"/>
  <c r="O13"/>
  <c r="N13"/>
  <c r="L13"/>
  <c r="K13"/>
  <c r="J13"/>
  <c r="I13"/>
  <c r="H13"/>
  <c r="G13"/>
  <c r="F13"/>
  <c r="E13"/>
  <c r="D13"/>
  <c r="C13"/>
  <c r="Q59" i="57"/>
  <c r="P59"/>
  <c r="O59"/>
  <c r="N59"/>
  <c r="L59"/>
  <c r="K59"/>
  <c r="J59"/>
  <c r="I59"/>
  <c r="M59" s="1"/>
  <c r="G59"/>
  <c r="F59"/>
  <c r="E59"/>
  <c r="D59"/>
  <c r="H59" s="1"/>
  <c r="C59"/>
  <c r="S59" s="1"/>
  <c r="A59"/>
  <c r="T58"/>
  <c r="U58" s="1"/>
  <c r="V58" s="1"/>
  <c r="W58" s="1"/>
  <c r="X58" s="1"/>
  <c r="Q58"/>
  <c r="P58"/>
  <c r="O58"/>
  <c r="N58"/>
  <c r="R58" s="1"/>
  <c r="L58"/>
  <c r="K58"/>
  <c r="J58"/>
  <c r="I58"/>
  <c r="G58"/>
  <c r="F58"/>
  <c r="E58"/>
  <c r="D58"/>
  <c r="H58" s="1"/>
  <c r="C58"/>
  <c r="S58" s="1"/>
  <c r="A58"/>
  <c r="S57"/>
  <c r="S56" s="1"/>
  <c r="Q57"/>
  <c r="P57"/>
  <c r="P56" s="1"/>
  <c r="O57"/>
  <c r="N57"/>
  <c r="R57" s="1"/>
  <c r="L57"/>
  <c r="K57"/>
  <c r="J57"/>
  <c r="I57"/>
  <c r="M57" s="1"/>
  <c r="G57"/>
  <c r="F57"/>
  <c r="E57"/>
  <c r="D57"/>
  <c r="C57"/>
  <c r="A57"/>
  <c r="O56"/>
  <c r="K56"/>
  <c r="J56"/>
  <c r="G56"/>
  <c r="F56"/>
  <c r="C56"/>
  <c r="U55"/>
  <c r="V55" s="1"/>
  <c r="W55" s="1"/>
  <c r="X55" s="1"/>
  <c r="T55"/>
  <c r="S55"/>
  <c r="R55"/>
  <c r="M55"/>
  <c r="H55"/>
  <c r="A55"/>
  <c r="V54"/>
  <c r="W54" s="1"/>
  <c r="X54" s="1"/>
  <c r="S54"/>
  <c r="T54" s="1"/>
  <c r="U54" s="1"/>
  <c r="R54"/>
  <c r="R52" s="1"/>
  <c r="M54"/>
  <c r="H54"/>
  <c r="A54"/>
  <c r="U53"/>
  <c r="T53"/>
  <c r="T52" s="1"/>
  <c r="S53"/>
  <c r="R53"/>
  <c r="M53"/>
  <c r="H53"/>
  <c r="H52" s="1"/>
  <c r="A53"/>
  <c r="S52"/>
  <c r="Q52"/>
  <c r="P52"/>
  <c r="O52"/>
  <c r="N52"/>
  <c r="L52"/>
  <c r="K52"/>
  <c r="J52"/>
  <c r="I52"/>
  <c r="G52"/>
  <c r="F52"/>
  <c r="E52"/>
  <c r="D52"/>
  <c r="C52"/>
  <c r="X51"/>
  <c r="U51"/>
  <c r="V51" s="1"/>
  <c r="W51" s="1"/>
  <c r="T51"/>
  <c r="S51"/>
  <c r="R51"/>
  <c r="M51"/>
  <c r="H51"/>
  <c r="A51"/>
  <c r="W50"/>
  <c r="X50" s="1"/>
  <c r="V50"/>
  <c r="S50"/>
  <c r="T50" s="1"/>
  <c r="U50" s="1"/>
  <c r="R50"/>
  <c r="R48" s="1"/>
  <c r="M50"/>
  <c r="H50"/>
  <c r="A50"/>
  <c r="T49"/>
  <c r="T48" s="1"/>
  <c r="S49"/>
  <c r="R49"/>
  <c r="M49"/>
  <c r="H49"/>
  <c r="H48" s="1"/>
  <c r="A49"/>
  <c r="S48"/>
  <c r="Q48"/>
  <c r="P48"/>
  <c r="O48"/>
  <c r="N48"/>
  <c r="L48"/>
  <c r="K48"/>
  <c r="J48"/>
  <c r="I48"/>
  <c r="G48"/>
  <c r="F48"/>
  <c r="E48"/>
  <c r="D48"/>
  <c r="C48"/>
  <c r="X47"/>
  <c r="U47"/>
  <c r="V47" s="1"/>
  <c r="W47" s="1"/>
  <c r="T47"/>
  <c r="S47"/>
  <c r="R47"/>
  <c r="M47"/>
  <c r="H47"/>
  <c r="A47"/>
  <c r="W46"/>
  <c r="X46" s="1"/>
  <c r="V46"/>
  <c r="S46"/>
  <c r="T46" s="1"/>
  <c r="U46" s="1"/>
  <c r="R46"/>
  <c r="R44" s="1"/>
  <c r="M46"/>
  <c r="H46"/>
  <c r="A46"/>
  <c r="U45"/>
  <c r="T45"/>
  <c r="T44" s="1"/>
  <c r="S45"/>
  <c r="R45"/>
  <c r="M45"/>
  <c r="M44" s="1"/>
  <c r="H45"/>
  <c r="H44" s="1"/>
  <c r="A45"/>
  <c r="S44"/>
  <c r="Q44"/>
  <c r="P44"/>
  <c r="O44"/>
  <c r="N44"/>
  <c r="L44"/>
  <c r="K44"/>
  <c r="J44"/>
  <c r="I44"/>
  <c r="G44"/>
  <c r="F44"/>
  <c r="E44"/>
  <c r="D44"/>
  <c r="C44"/>
  <c r="X43"/>
  <c r="U43"/>
  <c r="V43" s="1"/>
  <c r="W43" s="1"/>
  <c r="T43"/>
  <c r="S43"/>
  <c r="R43"/>
  <c r="M43"/>
  <c r="H43"/>
  <c r="A43"/>
  <c r="W42"/>
  <c r="X42" s="1"/>
  <c r="V42"/>
  <c r="S42"/>
  <c r="T42" s="1"/>
  <c r="U42" s="1"/>
  <c r="R42"/>
  <c r="R40" s="1"/>
  <c r="M42"/>
  <c r="H42"/>
  <c r="A42"/>
  <c r="U41"/>
  <c r="T41"/>
  <c r="T40" s="1"/>
  <c r="S41"/>
  <c r="R41"/>
  <c r="M41"/>
  <c r="M40" s="1"/>
  <c r="H41"/>
  <c r="H40" s="1"/>
  <c r="A41"/>
  <c r="S40"/>
  <c r="Q40"/>
  <c r="P40"/>
  <c r="O40"/>
  <c r="N40"/>
  <c r="L40"/>
  <c r="K40"/>
  <c r="J40"/>
  <c r="I40"/>
  <c r="G40"/>
  <c r="F40"/>
  <c r="E40"/>
  <c r="D40"/>
  <c r="C40"/>
  <c r="U39"/>
  <c r="V39" s="1"/>
  <c r="W39" s="1"/>
  <c r="X39" s="1"/>
  <c r="T39"/>
  <c r="S39"/>
  <c r="R39"/>
  <c r="M39"/>
  <c r="H39"/>
  <c r="A39"/>
  <c r="V38"/>
  <c r="W38" s="1"/>
  <c r="X38" s="1"/>
  <c r="S38"/>
  <c r="T38" s="1"/>
  <c r="U38" s="1"/>
  <c r="R38"/>
  <c r="R36" s="1"/>
  <c r="M38"/>
  <c r="H38"/>
  <c r="A38"/>
  <c r="U37"/>
  <c r="T37"/>
  <c r="T36" s="1"/>
  <c r="S37"/>
  <c r="R37"/>
  <c r="M37"/>
  <c r="H37"/>
  <c r="H36" s="1"/>
  <c r="A37"/>
  <c r="S36"/>
  <c r="Q36"/>
  <c r="P36"/>
  <c r="O36"/>
  <c r="N36"/>
  <c r="L36"/>
  <c r="K36"/>
  <c r="J36"/>
  <c r="I36"/>
  <c r="G36"/>
  <c r="F36"/>
  <c r="E36"/>
  <c r="D36"/>
  <c r="C36"/>
  <c r="X35"/>
  <c r="U35"/>
  <c r="V35" s="1"/>
  <c r="W35" s="1"/>
  <c r="T35"/>
  <c r="S35"/>
  <c r="R35"/>
  <c r="M35"/>
  <c r="H35"/>
  <c r="A35"/>
  <c r="W34"/>
  <c r="X34" s="1"/>
  <c r="V34"/>
  <c r="S34"/>
  <c r="T34" s="1"/>
  <c r="U34" s="1"/>
  <c r="R34"/>
  <c r="R32" s="1"/>
  <c r="M34"/>
  <c r="H34"/>
  <c r="A34"/>
  <c r="T33"/>
  <c r="T32" s="1"/>
  <c r="S33"/>
  <c r="R33"/>
  <c r="M33"/>
  <c r="H33"/>
  <c r="H32" s="1"/>
  <c r="A33"/>
  <c r="S32"/>
  <c r="Q32"/>
  <c r="P32"/>
  <c r="O32"/>
  <c r="N32"/>
  <c r="L32"/>
  <c r="K32"/>
  <c r="J32"/>
  <c r="I32"/>
  <c r="G32"/>
  <c r="F32"/>
  <c r="E32"/>
  <c r="D32"/>
  <c r="C32"/>
  <c r="X31"/>
  <c r="U31"/>
  <c r="V31" s="1"/>
  <c r="W31" s="1"/>
  <c r="T31"/>
  <c r="S31"/>
  <c r="R31"/>
  <c r="M31"/>
  <c r="H31"/>
  <c r="A31"/>
  <c r="W30"/>
  <c r="X30" s="1"/>
  <c r="V30"/>
  <c r="S30"/>
  <c r="T30" s="1"/>
  <c r="U30" s="1"/>
  <c r="R30"/>
  <c r="R28" s="1"/>
  <c r="M30"/>
  <c r="H30"/>
  <c r="A30"/>
  <c r="U29"/>
  <c r="T29"/>
  <c r="T28" s="1"/>
  <c r="S29"/>
  <c r="R29"/>
  <c r="M29"/>
  <c r="M28" s="1"/>
  <c r="H29"/>
  <c r="H28" s="1"/>
  <c r="A29"/>
  <c r="S28"/>
  <c r="Q28"/>
  <c r="P28"/>
  <c r="O28"/>
  <c r="N28"/>
  <c r="L28"/>
  <c r="K28"/>
  <c r="J28"/>
  <c r="I28"/>
  <c r="G28"/>
  <c r="F28"/>
  <c r="E28"/>
  <c r="D28"/>
  <c r="C28"/>
  <c r="X27"/>
  <c r="U27"/>
  <c r="V27" s="1"/>
  <c r="W27" s="1"/>
  <c r="T27"/>
  <c r="S27"/>
  <c r="R27"/>
  <c r="M27"/>
  <c r="H27"/>
  <c r="A27"/>
  <c r="W26"/>
  <c r="X26" s="1"/>
  <c r="V26"/>
  <c r="S26"/>
  <c r="T26" s="1"/>
  <c r="U26" s="1"/>
  <c r="R26"/>
  <c r="R24" s="1"/>
  <c r="M26"/>
  <c r="H26"/>
  <c r="A26"/>
  <c r="U25"/>
  <c r="T25"/>
  <c r="T24" s="1"/>
  <c r="S25"/>
  <c r="R25"/>
  <c r="M25"/>
  <c r="M24" s="1"/>
  <c r="H25"/>
  <c r="H24" s="1"/>
  <c r="A25"/>
  <c r="S24"/>
  <c r="Q24"/>
  <c r="P24"/>
  <c r="O24"/>
  <c r="N24"/>
  <c r="L24"/>
  <c r="K24"/>
  <c r="J24"/>
  <c r="I24"/>
  <c r="G24"/>
  <c r="F24"/>
  <c r="E24"/>
  <c r="D24"/>
  <c r="C24"/>
  <c r="U23"/>
  <c r="V23" s="1"/>
  <c r="W23" s="1"/>
  <c r="X23" s="1"/>
  <c r="T23"/>
  <c r="S23"/>
  <c r="R23"/>
  <c r="M23"/>
  <c r="H23"/>
  <c r="A23"/>
  <c r="V22"/>
  <c r="W22" s="1"/>
  <c r="X22" s="1"/>
  <c r="S22"/>
  <c r="T22" s="1"/>
  <c r="U22" s="1"/>
  <c r="R22"/>
  <c r="R20" s="1"/>
  <c r="M22"/>
  <c r="H22"/>
  <c r="A22"/>
  <c r="U21"/>
  <c r="T21"/>
  <c r="T20" s="1"/>
  <c r="S21"/>
  <c r="R21"/>
  <c r="M21"/>
  <c r="H21"/>
  <c r="H20" s="1"/>
  <c r="A21"/>
  <c r="S20"/>
  <c r="Q20"/>
  <c r="P20"/>
  <c r="O20"/>
  <c r="N20"/>
  <c r="L20"/>
  <c r="K20"/>
  <c r="J20"/>
  <c r="I20"/>
  <c r="G20"/>
  <c r="F20"/>
  <c r="E20"/>
  <c r="D20"/>
  <c r="C20"/>
  <c r="X16"/>
  <c r="U16"/>
  <c r="V16" s="1"/>
  <c r="W16" s="1"/>
  <c r="T16"/>
  <c r="S16"/>
  <c r="R16"/>
  <c r="M16"/>
  <c r="H16"/>
  <c r="A16"/>
  <c r="W15"/>
  <c r="X15" s="1"/>
  <c r="V15"/>
  <c r="S15"/>
  <c r="T15" s="1"/>
  <c r="U15" s="1"/>
  <c r="R15"/>
  <c r="R13" s="1"/>
  <c r="M15"/>
  <c r="H15"/>
  <c r="A15"/>
  <c r="T14"/>
  <c r="T13" s="1"/>
  <c r="S14"/>
  <c r="R14"/>
  <c r="M14"/>
  <c r="H14"/>
  <c r="H13" s="1"/>
  <c r="A14"/>
  <c r="S13"/>
  <c r="Q13"/>
  <c r="P13"/>
  <c r="O13"/>
  <c r="N13"/>
  <c r="L13"/>
  <c r="K13"/>
  <c r="J13"/>
  <c r="I13"/>
  <c r="G13"/>
  <c r="F13"/>
  <c r="E13"/>
  <c r="D13"/>
  <c r="C13"/>
  <c r="Q59" i="56"/>
  <c r="P59"/>
  <c r="O59"/>
  <c r="N59"/>
  <c r="L59"/>
  <c r="K59"/>
  <c r="J59"/>
  <c r="I59"/>
  <c r="M59" s="1"/>
  <c r="G59"/>
  <c r="F59"/>
  <c r="E59"/>
  <c r="D59"/>
  <c r="H59" s="1"/>
  <c r="C59"/>
  <c r="S59" s="1"/>
  <c r="T59" s="1"/>
  <c r="U59" s="1"/>
  <c r="V59" s="1"/>
  <c r="W59" s="1"/>
  <c r="X59" s="1"/>
  <c r="A59"/>
  <c r="Q58"/>
  <c r="P58"/>
  <c r="O58"/>
  <c r="N58"/>
  <c r="L58"/>
  <c r="K58"/>
  <c r="J58"/>
  <c r="I58"/>
  <c r="G58"/>
  <c r="F58"/>
  <c r="E58"/>
  <c r="D58"/>
  <c r="C58"/>
  <c r="S58" s="1"/>
  <c r="T58" s="1"/>
  <c r="U58" s="1"/>
  <c r="V58" s="1"/>
  <c r="W58" s="1"/>
  <c r="X58" s="1"/>
  <c r="A58"/>
  <c r="S57"/>
  <c r="Q57"/>
  <c r="P57"/>
  <c r="O57"/>
  <c r="O56" s="1"/>
  <c r="N57"/>
  <c r="R57" s="1"/>
  <c r="L57"/>
  <c r="K57"/>
  <c r="J57"/>
  <c r="J56" s="1"/>
  <c r="I57"/>
  <c r="G57"/>
  <c r="F57"/>
  <c r="E57"/>
  <c r="D57"/>
  <c r="H57" s="1"/>
  <c r="C57"/>
  <c r="A57"/>
  <c r="Q56"/>
  <c r="N56"/>
  <c r="I56"/>
  <c r="F56"/>
  <c r="E56"/>
  <c r="T55"/>
  <c r="U55" s="1"/>
  <c r="V55" s="1"/>
  <c r="W55" s="1"/>
  <c r="X55" s="1"/>
  <c r="S55"/>
  <c r="R55"/>
  <c r="M55"/>
  <c r="H55"/>
  <c r="A55"/>
  <c r="S54"/>
  <c r="T54" s="1"/>
  <c r="U54" s="1"/>
  <c r="V54" s="1"/>
  <c r="W54" s="1"/>
  <c r="X54" s="1"/>
  <c r="R54"/>
  <c r="R52" s="1"/>
  <c r="M54"/>
  <c r="H54"/>
  <c r="A54"/>
  <c r="S53"/>
  <c r="R53"/>
  <c r="M53"/>
  <c r="H53"/>
  <c r="A53"/>
  <c r="Q52"/>
  <c r="P52"/>
  <c r="O52"/>
  <c r="N52"/>
  <c r="M52"/>
  <c r="L52"/>
  <c r="K52"/>
  <c r="J52"/>
  <c r="I52"/>
  <c r="G52"/>
  <c r="F52"/>
  <c r="E52"/>
  <c r="D52"/>
  <c r="C52"/>
  <c r="T51"/>
  <c r="U51" s="1"/>
  <c r="V51" s="1"/>
  <c r="W51" s="1"/>
  <c r="X51" s="1"/>
  <c r="S51"/>
  <c r="R51"/>
  <c r="M51"/>
  <c r="H51"/>
  <c r="A51"/>
  <c r="S50"/>
  <c r="T50" s="1"/>
  <c r="U50" s="1"/>
  <c r="V50" s="1"/>
  <c r="W50" s="1"/>
  <c r="X50" s="1"/>
  <c r="R50"/>
  <c r="R48" s="1"/>
  <c r="M50"/>
  <c r="H50"/>
  <c r="A50"/>
  <c r="S49"/>
  <c r="R49"/>
  <c r="M49"/>
  <c r="H49"/>
  <c r="A49"/>
  <c r="Q48"/>
  <c r="P48"/>
  <c r="O48"/>
  <c r="N48"/>
  <c r="M48"/>
  <c r="L48"/>
  <c r="K48"/>
  <c r="J48"/>
  <c r="I48"/>
  <c r="G48"/>
  <c r="F48"/>
  <c r="E48"/>
  <c r="D48"/>
  <c r="C48"/>
  <c r="T47"/>
  <c r="U47" s="1"/>
  <c r="V47" s="1"/>
  <c r="W47" s="1"/>
  <c r="X47" s="1"/>
  <c r="S47"/>
  <c r="R47"/>
  <c r="M47"/>
  <c r="H47"/>
  <c r="A47"/>
  <c r="S46"/>
  <c r="T46" s="1"/>
  <c r="U46" s="1"/>
  <c r="V46" s="1"/>
  <c r="W46" s="1"/>
  <c r="X46" s="1"/>
  <c r="R46"/>
  <c r="R44" s="1"/>
  <c r="M46"/>
  <c r="H46"/>
  <c r="A46"/>
  <c r="S45"/>
  <c r="R45"/>
  <c r="M45"/>
  <c r="H45"/>
  <c r="A45"/>
  <c r="Q44"/>
  <c r="P44"/>
  <c r="O44"/>
  <c r="N44"/>
  <c r="M44"/>
  <c r="L44"/>
  <c r="K44"/>
  <c r="J44"/>
  <c r="I44"/>
  <c r="G44"/>
  <c r="F44"/>
  <c r="E44"/>
  <c r="D44"/>
  <c r="C44"/>
  <c r="T43"/>
  <c r="U43" s="1"/>
  <c r="V43" s="1"/>
  <c r="W43" s="1"/>
  <c r="X43" s="1"/>
  <c r="S43"/>
  <c r="R43"/>
  <c r="M43"/>
  <c r="H43"/>
  <c r="A43"/>
  <c r="S42"/>
  <c r="T42" s="1"/>
  <c r="U42" s="1"/>
  <c r="V42" s="1"/>
  <c r="W42" s="1"/>
  <c r="X42" s="1"/>
  <c r="R42"/>
  <c r="M42"/>
  <c r="H42"/>
  <c r="A42"/>
  <c r="U41"/>
  <c r="T41"/>
  <c r="S41"/>
  <c r="R41"/>
  <c r="M41"/>
  <c r="M40" s="1"/>
  <c r="H41"/>
  <c r="A41"/>
  <c r="R40"/>
  <c r="Q40"/>
  <c r="P40"/>
  <c r="O40"/>
  <c r="N40"/>
  <c r="L40"/>
  <c r="K40"/>
  <c r="J40"/>
  <c r="I40"/>
  <c r="G40"/>
  <c r="F40"/>
  <c r="E40"/>
  <c r="D40"/>
  <c r="C40"/>
  <c r="T39"/>
  <c r="U39" s="1"/>
  <c r="V39" s="1"/>
  <c r="W39" s="1"/>
  <c r="X39" s="1"/>
  <c r="S39"/>
  <c r="R39"/>
  <c r="M39"/>
  <c r="H39"/>
  <c r="A39"/>
  <c r="S38"/>
  <c r="T38" s="1"/>
  <c r="U38" s="1"/>
  <c r="V38" s="1"/>
  <c r="W38" s="1"/>
  <c r="X38" s="1"/>
  <c r="R38"/>
  <c r="M38"/>
  <c r="H38"/>
  <c r="A38"/>
  <c r="U37"/>
  <c r="T37"/>
  <c r="S37"/>
  <c r="R37"/>
  <c r="M37"/>
  <c r="M36" s="1"/>
  <c r="H37"/>
  <c r="A37"/>
  <c r="R36"/>
  <c r="Q36"/>
  <c r="P36"/>
  <c r="O36"/>
  <c r="N36"/>
  <c r="L36"/>
  <c r="K36"/>
  <c r="J36"/>
  <c r="I36"/>
  <c r="G36"/>
  <c r="F36"/>
  <c r="E36"/>
  <c r="D36"/>
  <c r="C36"/>
  <c r="T35"/>
  <c r="U35" s="1"/>
  <c r="V35" s="1"/>
  <c r="W35" s="1"/>
  <c r="X35" s="1"/>
  <c r="S35"/>
  <c r="R35"/>
  <c r="M35"/>
  <c r="H35"/>
  <c r="A35"/>
  <c r="S34"/>
  <c r="T34" s="1"/>
  <c r="U34" s="1"/>
  <c r="V34" s="1"/>
  <c r="W34" s="1"/>
  <c r="X34" s="1"/>
  <c r="R34"/>
  <c r="M34"/>
  <c r="H34"/>
  <c r="A34"/>
  <c r="U33"/>
  <c r="T33"/>
  <c r="S33"/>
  <c r="R33"/>
  <c r="M33"/>
  <c r="M32" s="1"/>
  <c r="H33"/>
  <c r="A33"/>
  <c r="R32"/>
  <c r="Q32"/>
  <c r="P32"/>
  <c r="O32"/>
  <c r="N32"/>
  <c r="L32"/>
  <c r="K32"/>
  <c r="J32"/>
  <c r="I32"/>
  <c r="G32"/>
  <c r="F32"/>
  <c r="E32"/>
  <c r="D32"/>
  <c r="C32"/>
  <c r="T31"/>
  <c r="U31" s="1"/>
  <c r="V31" s="1"/>
  <c r="W31" s="1"/>
  <c r="X31" s="1"/>
  <c r="S31"/>
  <c r="R31"/>
  <c r="M31"/>
  <c r="H31"/>
  <c r="A31"/>
  <c r="S30"/>
  <c r="T30" s="1"/>
  <c r="U30" s="1"/>
  <c r="V30" s="1"/>
  <c r="W30" s="1"/>
  <c r="X30" s="1"/>
  <c r="R30"/>
  <c r="M30"/>
  <c r="H30"/>
  <c r="A30"/>
  <c r="U29"/>
  <c r="T29"/>
  <c r="S29"/>
  <c r="R29"/>
  <c r="M29"/>
  <c r="M28" s="1"/>
  <c r="H29"/>
  <c r="A29"/>
  <c r="R28"/>
  <c r="Q28"/>
  <c r="P28"/>
  <c r="O28"/>
  <c r="N28"/>
  <c r="L28"/>
  <c r="K28"/>
  <c r="J28"/>
  <c r="I28"/>
  <c r="G28"/>
  <c r="F28"/>
  <c r="E28"/>
  <c r="D28"/>
  <c r="C28"/>
  <c r="T27"/>
  <c r="U27" s="1"/>
  <c r="V27" s="1"/>
  <c r="W27" s="1"/>
  <c r="X27" s="1"/>
  <c r="S27"/>
  <c r="R27"/>
  <c r="M27"/>
  <c r="H27"/>
  <c r="A27"/>
  <c r="S26"/>
  <c r="T26" s="1"/>
  <c r="U26" s="1"/>
  <c r="V26" s="1"/>
  <c r="W26" s="1"/>
  <c r="X26" s="1"/>
  <c r="R26"/>
  <c r="M26"/>
  <c r="H26"/>
  <c r="A26"/>
  <c r="U25"/>
  <c r="T25"/>
  <c r="S25"/>
  <c r="R25"/>
  <c r="M25"/>
  <c r="M24" s="1"/>
  <c r="H25"/>
  <c r="A25"/>
  <c r="R24"/>
  <c r="Q24"/>
  <c r="P24"/>
  <c r="O24"/>
  <c r="N24"/>
  <c r="L24"/>
  <c r="K24"/>
  <c r="J24"/>
  <c r="I24"/>
  <c r="G24"/>
  <c r="F24"/>
  <c r="E24"/>
  <c r="D24"/>
  <c r="C24"/>
  <c r="T23"/>
  <c r="U23" s="1"/>
  <c r="V23" s="1"/>
  <c r="W23" s="1"/>
  <c r="X23" s="1"/>
  <c r="S23"/>
  <c r="R23"/>
  <c r="M23"/>
  <c r="H23"/>
  <c r="A23"/>
  <c r="S22"/>
  <c r="T22" s="1"/>
  <c r="U22" s="1"/>
  <c r="V22" s="1"/>
  <c r="W22" s="1"/>
  <c r="X22" s="1"/>
  <c r="R22"/>
  <c r="M22"/>
  <c r="H22"/>
  <c r="A22"/>
  <c r="U21"/>
  <c r="T21"/>
  <c r="S21"/>
  <c r="R21"/>
  <c r="M21"/>
  <c r="M20" s="1"/>
  <c r="H21"/>
  <c r="A21"/>
  <c r="R20"/>
  <c r="Q20"/>
  <c r="P20"/>
  <c r="O20"/>
  <c r="N20"/>
  <c r="L20"/>
  <c r="K20"/>
  <c r="J20"/>
  <c r="I20"/>
  <c r="G20"/>
  <c r="F20"/>
  <c r="E20"/>
  <c r="D20"/>
  <c r="C20"/>
  <c r="T16"/>
  <c r="U16" s="1"/>
  <c r="V16" s="1"/>
  <c r="W16" s="1"/>
  <c r="X16" s="1"/>
  <c r="S16"/>
  <c r="R16"/>
  <c r="M16"/>
  <c r="H16"/>
  <c r="A16"/>
  <c r="S15"/>
  <c r="T15" s="1"/>
  <c r="U15" s="1"/>
  <c r="V15" s="1"/>
  <c r="W15" s="1"/>
  <c r="X15" s="1"/>
  <c r="R15"/>
  <c r="M15"/>
  <c r="H15"/>
  <c r="A15"/>
  <c r="U14"/>
  <c r="T14"/>
  <c r="S14"/>
  <c r="R14"/>
  <c r="M14"/>
  <c r="M13" s="1"/>
  <c r="H14"/>
  <c r="A14"/>
  <c r="R13"/>
  <c r="Q13"/>
  <c r="P13"/>
  <c r="O13"/>
  <c r="N13"/>
  <c r="L13"/>
  <c r="K13"/>
  <c r="J13"/>
  <c r="I13"/>
  <c r="G13"/>
  <c r="F13"/>
  <c r="E13"/>
  <c r="D13"/>
  <c r="C13"/>
  <c r="T59" i="55"/>
  <c r="U59" s="1"/>
  <c r="V59" s="1"/>
  <c r="W59" s="1"/>
  <c r="X59" s="1"/>
  <c r="Q59"/>
  <c r="P59"/>
  <c r="O59"/>
  <c r="N59"/>
  <c r="R59" s="1"/>
  <c r="L59"/>
  <c r="K59"/>
  <c r="J59"/>
  <c r="I59"/>
  <c r="M59" s="1"/>
  <c r="G59"/>
  <c r="F59"/>
  <c r="E59"/>
  <c r="E56" s="1"/>
  <c r="D59"/>
  <c r="H59" s="1"/>
  <c r="C59"/>
  <c r="S59" s="1"/>
  <c r="A59"/>
  <c r="S58"/>
  <c r="T58" s="1"/>
  <c r="U58" s="1"/>
  <c r="V58" s="1"/>
  <c r="W58" s="1"/>
  <c r="X58" s="1"/>
  <c r="Q58"/>
  <c r="P58"/>
  <c r="P56" s="1"/>
  <c r="O58"/>
  <c r="N58"/>
  <c r="R58" s="1"/>
  <c r="L58"/>
  <c r="L56" s="1"/>
  <c r="K58"/>
  <c r="J58"/>
  <c r="I58"/>
  <c r="M58" s="1"/>
  <c r="G58"/>
  <c r="F58"/>
  <c r="E58"/>
  <c r="D58"/>
  <c r="D56" s="1"/>
  <c r="C58"/>
  <c r="A58"/>
  <c r="Q57"/>
  <c r="P57"/>
  <c r="O57"/>
  <c r="O56" s="1"/>
  <c r="N57"/>
  <c r="R57" s="1"/>
  <c r="R56" s="1"/>
  <c r="L57"/>
  <c r="K57"/>
  <c r="K56" s="1"/>
  <c r="J57"/>
  <c r="I57"/>
  <c r="G57"/>
  <c r="G56" s="1"/>
  <c r="F57"/>
  <c r="F56" s="1"/>
  <c r="E57"/>
  <c r="D57"/>
  <c r="C57"/>
  <c r="C56" s="1"/>
  <c r="A57"/>
  <c r="Q56"/>
  <c r="N56"/>
  <c r="J56"/>
  <c r="I56"/>
  <c r="X55"/>
  <c r="W55"/>
  <c r="T55"/>
  <c r="U55" s="1"/>
  <c r="V55" s="1"/>
  <c r="S55"/>
  <c r="R55"/>
  <c r="M55"/>
  <c r="H55"/>
  <c r="A55"/>
  <c r="V54"/>
  <c r="W54" s="1"/>
  <c r="X54" s="1"/>
  <c r="U54"/>
  <c r="S54"/>
  <c r="T54" s="1"/>
  <c r="R54"/>
  <c r="M54"/>
  <c r="M52" s="1"/>
  <c r="H54"/>
  <c r="A54"/>
  <c r="T53"/>
  <c r="S53"/>
  <c r="S52" s="1"/>
  <c r="R53"/>
  <c r="M53"/>
  <c r="H53"/>
  <c r="H52" s="1"/>
  <c r="A53"/>
  <c r="R52"/>
  <c r="Q52"/>
  <c r="P52"/>
  <c r="O52"/>
  <c r="N52"/>
  <c r="L52"/>
  <c r="K52"/>
  <c r="J52"/>
  <c r="I52"/>
  <c r="G52"/>
  <c r="F52"/>
  <c r="E52"/>
  <c r="D52"/>
  <c r="C52"/>
  <c r="X51"/>
  <c r="W51"/>
  <c r="T51"/>
  <c r="U51" s="1"/>
  <c r="V51" s="1"/>
  <c r="S51"/>
  <c r="R51"/>
  <c r="M51"/>
  <c r="H51"/>
  <c r="A51"/>
  <c r="V50"/>
  <c r="W50" s="1"/>
  <c r="X50" s="1"/>
  <c r="U50"/>
  <c r="S50"/>
  <c r="T50" s="1"/>
  <c r="R50"/>
  <c r="M50"/>
  <c r="M48" s="1"/>
  <c r="H50"/>
  <c r="A50"/>
  <c r="T49"/>
  <c r="S49"/>
  <c r="S48" s="1"/>
  <c r="R49"/>
  <c r="M49"/>
  <c r="H49"/>
  <c r="H48" s="1"/>
  <c r="A49"/>
  <c r="R48"/>
  <c r="Q48"/>
  <c r="P48"/>
  <c r="O48"/>
  <c r="N48"/>
  <c r="L48"/>
  <c r="K48"/>
  <c r="J48"/>
  <c r="I48"/>
  <c r="G48"/>
  <c r="F48"/>
  <c r="E48"/>
  <c r="D48"/>
  <c r="C48"/>
  <c r="X47"/>
  <c r="W47"/>
  <c r="T47"/>
  <c r="U47" s="1"/>
  <c r="V47" s="1"/>
  <c r="S47"/>
  <c r="R47"/>
  <c r="M47"/>
  <c r="H47"/>
  <c r="A47"/>
  <c r="V46"/>
  <c r="W46" s="1"/>
  <c r="X46" s="1"/>
  <c r="U46"/>
  <c r="S46"/>
  <c r="T46" s="1"/>
  <c r="R46"/>
  <c r="M46"/>
  <c r="M44" s="1"/>
  <c r="H46"/>
  <c r="A46"/>
  <c r="T45"/>
  <c r="S45"/>
  <c r="S44" s="1"/>
  <c r="R45"/>
  <c r="M45"/>
  <c r="H45"/>
  <c r="H44" s="1"/>
  <c r="A45"/>
  <c r="R44"/>
  <c r="Q44"/>
  <c r="P44"/>
  <c r="O44"/>
  <c r="N44"/>
  <c r="L44"/>
  <c r="K44"/>
  <c r="J44"/>
  <c r="I44"/>
  <c r="G44"/>
  <c r="F44"/>
  <c r="E44"/>
  <c r="D44"/>
  <c r="C44"/>
  <c r="X43"/>
  <c r="W43"/>
  <c r="T43"/>
  <c r="U43" s="1"/>
  <c r="V43" s="1"/>
  <c r="S43"/>
  <c r="R43"/>
  <c r="M43"/>
  <c r="H43"/>
  <c r="A43"/>
  <c r="V42"/>
  <c r="W42" s="1"/>
  <c r="X42" s="1"/>
  <c r="U42"/>
  <c r="S42"/>
  <c r="T42" s="1"/>
  <c r="R42"/>
  <c r="M42"/>
  <c r="M40" s="1"/>
  <c r="H42"/>
  <c r="A42"/>
  <c r="T41"/>
  <c r="S41"/>
  <c r="S40" s="1"/>
  <c r="R41"/>
  <c r="M41"/>
  <c r="H41"/>
  <c r="H40" s="1"/>
  <c r="A41"/>
  <c r="R40"/>
  <c r="Q40"/>
  <c r="P40"/>
  <c r="O40"/>
  <c r="N40"/>
  <c r="L40"/>
  <c r="K40"/>
  <c r="J40"/>
  <c r="I40"/>
  <c r="G40"/>
  <c r="F40"/>
  <c r="E40"/>
  <c r="D40"/>
  <c r="C40"/>
  <c r="X39"/>
  <c r="W39"/>
  <c r="T39"/>
  <c r="U39" s="1"/>
  <c r="V39" s="1"/>
  <c r="S39"/>
  <c r="R39"/>
  <c r="M39"/>
  <c r="H39"/>
  <c r="A39"/>
  <c r="V38"/>
  <c r="W38" s="1"/>
  <c r="X38" s="1"/>
  <c r="U38"/>
  <c r="S38"/>
  <c r="T38" s="1"/>
  <c r="R38"/>
  <c r="M38"/>
  <c r="M36" s="1"/>
  <c r="H38"/>
  <c r="A38"/>
  <c r="T37"/>
  <c r="S37"/>
  <c r="S36" s="1"/>
  <c r="R37"/>
  <c r="M37"/>
  <c r="H37"/>
  <c r="H36" s="1"/>
  <c r="A37"/>
  <c r="R36"/>
  <c r="Q36"/>
  <c r="P36"/>
  <c r="O36"/>
  <c r="N36"/>
  <c r="L36"/>
  <c r="K36"/>
  <c r="J36"/>
  <c r="I36"/>
  <c r="G36"/>
  <c r="F36"/>
  <c r="E36"/>
  <c r="D36"/>
  <c r="C36"/>
  <c r="X35"/>
  <c r="W35"/>
  <c r="T35"/>
  <c r="U35" s="1"/>
  <c r="V35" s="1"/>
  <c r="S35"/>
  <c r="R35"/>
  <c r="M35"/>
  <c r="H35"/>
  <c r="A35"/>
  <c r="V34"/>
  <c r="W34" s="1"/>
  <c r="X34" s="1"/>
  <c r="U34"/>
  <c r="S34"/>
  <c r="T34" s="1"/>
  <c r="R34"/>
  <c r="M34"/>
  <c r="M32" s="1"/>
  <c r="H34"/>
  <c r="A34"/>
  <c r="T33"/>
  <c r="S33"/>
  <c r="S32" s="1"/>
  <c r="R33"/>
  <c r="M33"/>
  <c r="H33"/>
  <c r="H32" s="1"/>
  <c r="A33"/>
  <c r="R32"/>
  <c r="Q32"/>
  <c r="P32"/>
  <c r="O32"/>
  <c r="N32"/>
  <c r="L32"/>
  <c r="K32"/>
  <c r="J32"/>
  <c r="I32"/>
  <c r="G32"/>
  <c r="F32"/>
  <c r="E32"/>
  <c r="D32"/>
  <c r="C32"/>
  <c r="X31"/>
  <c r="W31"/>
  <c r="T31"/>
  <c r="U31" s="1"/>
  <c r="V31" s="1"/>
  <c r="S31"/>
  <c r="R31"/>
  <c r="M31"/>
  <c r="H31"/>
  <c r="A31"/>
  <c r="V30"/>
  <c r="W30" s="1"/>
  <c r="X30" s="1"/>
  <c r="U30"/>
  <c r="S30"/>
  <c r="T30" s="1"/>
  <c r="R30"/>
  <c r="M30"/>
  <c r="M28" s="1"/>
  <c r="H30"/>
  <c r="A30"/>
  <c r="T29"/>
  <c r="S29"/>
  <c r="S28" s="1"/>
  <c r="R29"/>
  <c r="M29"/>
  <c r="H29"/>
  <c r="H28" s="1"/>
  <c r="A29"/>
  <c r="R28"/>
  <c r="Q28"/>
  <c r="P28"/>
  <c r="O28"/>
  <c r="N28"/>
  <c r="L28"/>
  <c r="K28"/>
  <c r="J28"/>
  <c r="I28"/>
  <c r="G28"/>
  <c r="F28"/>
  <c r="E28"/>
  <c r="D28"/>
  <c r="C28"/>
  <c r="X27"/>
  <c r="W27"/>
  <c r="T27"/>
  <c r="U27" s="1"/>
  <c r="V27" s="1"/>
  <c r="S27"/>
  <c r="R27"/>
  <c r="M27"/>
  <c r="H27"/>
  <c r="A27"/>
  <c r="V26"/>
  <c r="W26" s="1"/>
  <c r="X26" s="1"/>
  <c r="U26"/>
  <c r="S26"/>
  <c r="T26" s="1"/>
  <c r="R26"/>
  <c r="M26"/>
  <c r="M24" s="1"/>
  <c r="H26"/>
  <c r="A26"/>
  <c r="T25"/>
  <c r="S25"/>
  <c r="S24" s="1"/>
  <c r="R25"/>
  <c r="M25"/>
  <c r="H25"/>
  <c r="H24" s="1"/>
  <c r="A25"/>
  <c r="R24"/>
  <c r="Q24"/>
  <c r="P24"/>
  <c r="O24"/>
  <c r="N24"/>
  <c r="L24"/>
  <c r="K24"/>
  <c r="J24"/>
  <c r="I24"/>
  <c r="G24"/>
  <c r="F24"/>
  <c r="E24"/>
  <c r="D24"/>
  <c r="C24"/>
  <c r="X23"/>
  <c r="W23"/>
  <c r="T23"/>
  <c r="U23" s="1"/>
  <c r="V23" s="1"/>
  <c r="S23"/>
  <c r="R23"/>
  <c r="M23"/>
  <c r="H23"/>
  <c r="A23"/>
  <c r="V22"/>
  <c r="W22" s="1"/>
  <c r="X22" s="1"/>
  <c r="U22"/>
  <c r="S22"/>
  <c r="T22" s="1"/>
  <c r="R22"/>
  <c r="M22"/>
  <c r="M20" s="1"/>
  <c r="H22"/>
  <c r="A22"/>
  <c r="T21"/>
  <c r="S21"/>
  <c r="S20" s="1"/>
  <c r="R21"/>
  <c r="M21"/>
  <c r="H21"/>
  <c r="H20" s="1"/>
  <c r="A21"/>
  <c r="R20"/>
  <c r="Q20"/>
  <c r="P20"/>
  <c r="O20"/>
  <c r="N20"/>
  <c r="L20"/>
  <c r="K20"/>
  <c r="J20"/>
  <c r="I20"/>
  <c r="G20"/>
  <c r="F20"/>
  <c r="E20"/>
  <c r="D20"/>
  <c r="C20"/>
  <c r="X16"/>
  <c r="W16"/>
  <c r="T16"/>
  <c r="U16" s="1"/>
  <c r="V16" s="1"/>
  <c r="S16"/>
  <c r="R16"/>
  <c r="M16"/>
  <c r="H16"/>
  <c r="A16"/>
  <c r="V15"/>
  <c r="W15" s="1"/>
  <c r="X15" s="1"/>
  <c r="U15"/>
  <c r="S15"/>
  <c r="T15" s="1"/>
  <c r="R15"/>
  <c r="M15"/>
  <c r="M13" s="1"/>
  <c r="H15"/>
  <c r="A15"/>
  <c r="T14"/>
  <c r="S14"/>
  <c r="S13" s="1"/>
  <c r="R14"/>
  <c r="M14"/>
  <c r="H14"/>
  <c r="H13" s="1"/>
  <c r="A14"/>
  <c r="R13"/>
  <c r="Q13"/>
  <c r="P13"/>
  <c r="O13"/>
  <c r="N13"/>
  <c r="L13"/>
  <c r="K13"/>
  <c r="J13"/>
  <c r="I13"/>
  <c r="G13"/>
  <c r="F13"/>
  <c r="E13"/>
  <c r="D13"/>
  <c r="C13"/>
  <c r="Q59" i="54"/>
  <c r="P59"/>
  <c r="P56" s="1"/>
  <c r="O59"/>
  <c r="N59"/>
  <c r="A59"/>
  <c r="Q58"/>
  <c r="P58"/>
  <c r="O58"/>
  <c r="O56" s="1"/>
  <c r="N58"/>
  <c r="R58" s="1"/>
  <c r="A58"/>
  <c r="Q57"/>
  <c r="Q56" s="1"/>
  <c r="P57"/>
  <c r="O57"/>
  <c r="N57"/>
  <c r="R57" s="1"/>
  <c r="A57"/>
  <c r="N56"/>
  <c r="R55"/>
  <c r="L55"/>
  <c r="K55"/>
  <c r="J55"/>
  <c r="I55"/>
  <c r="G55"/>
  <c r="F55"/>
  <c r="E55"/>
  <c r="D55"/>
  <c r="C55"/>
  <c r="S55" s="1"/>
  <c r="A55"/>
  <c r="R54"/>
  <c r="L54"/>
  <c r="K54"/>
  <c r="J54"/>
  <c r="I54"/>
  <c r="G54"/>
  <c r="F54"/>
  <c r="E54"/>
  <c r="D54"/>
  <c r="C54"/>
  <c r="S54" s="1"/>
  <c r="A54"/>
  <c r="R53"/>
  <c r="R52" s="1"/>
  <c r="L53"/>
  <c r="K53"/>
  <c r="J53"/>
  <c r="I53"/>
  <c r="G53"/>
  <c r="F53"/>
  <c r="E53"/>
  <c r="D53"/>
  <c r="C53"/>
  <c r="S53" s="1"/>
  <c r="A53"/>
  <c r="Q52"/>
  <c r="P52"/>
  <c r="O52"/>
  <c r="N52"/>
  <c r="R51"/>
  <c r="L51"/>
  <c r="K51"/>
  <c r="J51"/>
  <c r="I51"/>
  <c r="G51"/>
  <c r="F51"/>
  <c r="E51"/>
  <c r="D51"/>
  <c r="C51"/>
  <c r="A51"/>
  <c r="R50"/>
  <c r="R48" s="1"/>
  <c r="L50"/>
  <c r="K50"/>
  <c r="J50"/>
  <c r="I50"/>
  <c r="G50"/>
  <c r="F50"/>
  <c r="E50"/>
  <c r="D50"/>
  <c r="C50"/>
  <c r="S50" s="1"/>
  <c r="A50"/>
  <c r="R49"/>
  <c r="L49"/>
  <c r="K49"/>
  <c r="J49"/>
  <c r="I49"/>
  <c r="G49"/>
  <c r="F49"/>
  <c r="E49"/>
  <c r="D49"/>
  <c r="C49"/>
  <c r="S49" s="1"/>
  <c r="A49"/>
  <c r="Q48"/>
  <c r="P48"/>
  <c r="O48"/>
  <c r="N48"/>
  <c r="R47"/>
  <c r="R44" s="1"/>
  <c r="L47"/>
  <c r="K47"/>
  <c r="J47"/>
  <c r="I47"/>
  <c r="G47"/>
  <c r="F47"/>
  <c r="E47"/>
  <c r="D47"/>
  <c r="C47"/>
  <c r="S47" s="1"/>
  <c r="A47"/>
  <c r="R46"/>
  <c r="L46"/>
  <c r="K46"/>
  <c r="J46"/>
  <c r="I46"/>
  <c r="G46"/>
  <c r="F46"/>
  <c r="E46"/>
  <c r="D46"/>
  <c r="C46"/>
  <c r="S46" s="1"/>
  <c r="A46"/>
  <c r="R45"/>
  <c r="L45"/>
  <c r="K45"/>
  <c r="J45"/>
  <c r="I45"/>
  <c r="G45"/>
  <c r="F45"/>
  <c r="E45"/>
  <c r="D45"/>
  <c r="C45"/>
  <c r="S45" s="1"/>
  <c r="A45"/>
  <c r="Q44"/>
  <c r="P44"/>
  <c r="O44"/>
  <c r="N44"/>
  <c r="R43"/>
  <c r="L43"/>
  <c r="K43"/>
  <c r="J43"/>
  <c r="I43"/>
  <c r="G43"/>
  <c r="F43"/>
  <c r="E43"/>
  <c r="D43"/>
  <c r="C43"/>
  <c r="S43" s="1"/>
  <c r="A43"/>
  <c r="R42"/>
  <c r="L42"/>
  <c r="K42"/>
  <c r="J42"/>
  <c r="I42"/>
  <c r="G42"/>
  <c r="F42"/>
  <c r="E42"/>
  <c r="D42"/>
  <c r="C42"/>
  <c r="S42" s="1"/>
  <c r="A42"/>
  <c r="R41"/>
  <c r="L41"/>
  <c r="K41"/>
  <c r="J41"/>
  <c r="I41"/>
  <c r="G41"/>
  <c r="F41"/>
  <c r="E41"/>
  <c r="D41"/>
  <c r="C41"/>
  <c r="A41"/>
  <c r="R40"/>
  <c r="Q40"/>
  <c r="P40"/>
  <c r="O40"/>
  <c r="N40"/>
  <c r="R39"/>
  <c r="L39"/>
  <c r="K39"/>
  <c r="J39"/>
  <c r="I39"/>
  <c r="G39"/>
  <c r="F39"/>
  <c r="E39"/>
  <c r="D39"/>
  <c r="C39"/>
  <c r="S39" s="1"/>
  <c r="A39"/>
  <c r="R38"/>
  <c r="L38"/>
  <c r="K38"/>
  <c r="J38"/>
  <c r="I38"/>
  <c r="G38"/>
  <c r="F38"/>
  <c r="E38"/>
  <c r="D38"/>
  <c r="C38"/>
  <c r="S38" s="1"/>
  <c r="A38"/>
  <c r="R37"/>
  <c r="R36" s="1"/>
  <c r="L37"/>
  <c r="K37"/>
  <c r="J37"/>
  <c r="I37"/>
  <c r="G37"/>
  <c r="F37"/>
  <c r="E37"/>
  <c r="D37"/>
  <c r="C37"/>
  <c r="S37" s="1"/>
  <c r="A37"/>
  <c r="Q36"/>
  <c r="P36"/>
  <c r="O36"/>
  <c r="N36"/>
  <c r="R35"/>
  <c r="L35"/>
  <c r="K35"/>
  <c r="J35"/>
  <c r="I35"/>
  <c r="G35"/>
  <c r="F35"/>
  <c r="E35"/>
  <c r="D35"/>
  <c r="C35"/>
  <c r="A35"/>
  <c r="R34"/>
  <c r="R32" s="1"/>
  <c r="L34"/>
  <c r="K34"/>
  <c r="J34"/>
  <c r="I34"/>
  <c r="G34"/>
  <c r="F34"/>
  <c r="E34"/>
  <c r="D34"/>
  <c r="C34"/>
  <c r="S34" s="1"/>
  <c r="A34"/>
  <c r="R33"/>
  <c r="L33"/>
  <c r="K33"/>
  <c r="J33"/>
  <c r="I33"/>
  <c r="G33"/>
  <c r="F33"/>
  <c r="E33"/>
  <c r="D33"/>
  <c r="C33"/>
  <c r="S33" s="1"/>
  <c r="A33"/>
  <c r="Q32"/>
  <c r="P32"/>
  <c r="O32"/>
  <c r="N32"/>
  <c r="R31"/>
  <c r="R28" s="1"/>
  <c r="L31"/>
  <c r="K31"/>
  <c r="J31"/>
  <c r="I31"/>
  <c r="G31"/>
  <c r="F31"/>
  <c r="E31"/>
  <c r="D31"/>
  <c r="C31"/>
  <c r="S31" s="1"/>
  <c r="A31"/>
  <c r="R30"/>
  <c r="L30"/>
  <c r="K30"/>
  <c r="J30"/>
  <c r="I30"/>
  <c r="G30"/>
  <c r="F30"/>
  <c r="E30"/>
  <c r="D30"/>
  <c r="C30"/>
  <c r="S30" s="1"/>
  <c r="A30"/>
  <c r="R29"/>
  <c r="L29"/>
  <c r="K29"/>
  <c r="J29"/>
  <c r="I29"/>
  <c r="G29"/>
  <c r="F29"/>
  <c r="E29"/>
  <c r="D29"/>
  <c r="C29"/>
  <c r="S29" s="1"/>
  <c r="A29"/>
  <c r="Q28"/>
  <c r="P28"/>
  <c r="O28"/>
  <c r="N28"/>
  <c r="R27"/>
  <c r="L27"/>
  <c r="K27"/>
  <c r="J27"/>
  <c r="I27"/>
  <c r="G27"/>
  <c r="F27"/>
  <c r="E27"/>
  <c r="D27"/>
  <c r="C27"/>
  <c r="S27" s="1"/>
  <c r="A27"/>
  <c r="R26"/>
  <c r="L26"/>
  <c r="K26"/>
  <c r="J26"/>
  <c r="I26"/>
  <c r="G26"/>
  <c r="F26"/>
  <c r="E26"/>
  <c r="D26"/>
  <c r="C26"/>
  <c r="S26" s="1"/>
  <c r="A26"/>
  <c r="R25"/>
  <c r="L25"/>
  <c r="K25"/>
  <c r="J25"/>
  <c r="I25"/>
  <c r="G25"/>
  <c r="F25"/>
  <c r="E25"/>
  <c r="D25"/>
  <c r="C25"/>
  <c r="A25"/>
  <c r="R24"/>
  <c r="Q24"/>
  <c r="P24"/>
  <c r="O24"/>
  <c r="N24"/>
  <c r="R23"/>
  <c r="L23"/>
  <c r="K23"/>
  <c r="J23"/>
  <c r="I23"/>
  <c r="G23"/>
  <c r="F23"/>
  <c r="E23"/>
  <c r="D23"/>
  <c r="C23"/>
  <c r="A23"/>
  <c r="R22"/>
  <c r="L22"/>
  <c r="K22"/>
  <c r="J22"/>
  <c r="I22"/>
  <c r="G22"/>
  <c r="F22"/>
  <c r="E22"/>
  <c r="D22"/>
  <c r="C22"/>
  <c r="A22"/>
  <c r="R21"/>
  <c r="R20" s="1"/>
  <c r="L21"/>
  <c r="K21"/>
  <c r="J21"/>
  <c r="I21"/>
  <c r="G21"/>
  <c r="F21"/>
  <c r="E21"/>
  <c r="D21"/>
  <c r="C21"/>
  <c r="S21" s="1"/>
  <c r="A21"/>
  <c r="Q20"/>
  <c r="P20"/>
  <c r="O20"/>
  <c r="N20"/>
  <c r="R16"/>
  <c r="L16"/>
  <c r="K16"/>
  <c r="J16"/>
  <c r="I16"/>
  <c r="G16"/>
  <c r="F16"/>
  <c r="E16"/>
  <c r="D16"/>
  <c r="C16"/>
  <c r="S16" s="1"/>
  <c r="A16"/>
  <c r="R15"/>
  <c r="R13" s="1"/>
  <c r="L15"/>
  <c r="K15"/>
  <c r="J15"/>
  <c r="I15"/>
  <c r="G15"/>
  <c r="F15"/>
  <c r="E15"/>
  <c r="D15"/>
  <c r="C15"/>
  <c r="S15" s="1"/>
  <c r="A15"/>
  <c r="S14"/>
  <c r="R14"/>
  <c r="L14"/>
  <c r="K14"/>
  <c r="J14"/>
  <c r="I14"/>
  <c r="E14"/>
  <c r="D14"/>
  <c r="Q13"/>
  <c r="P13"/>
  <c r="O13"/>
  <c r="N13"/>
  <c r="F13" l="1"/>
  <c r="J40"/>
  <c r="L48"/>
  <c r="D48"/>
  <c r="F52"/>
  <c r="J20"/>
  <c r="K28"/>
  <c r="H37"/>
  <c r="M37"/>
  <c r="T39"/>
  <c r="I13"/>
  <c r="F20"/>
  <c r="C58"/>
  <c r="S58" s="1"/>
  <c r="G58"/>
  <c r="K44"/>
  <c r="I48"/>
  <c r="G44"/>
  <c r="L44"/>
  <c r="D20"/>
  <c r="I20"/>
  <c r="E36"/>
  <c r="G28"/>
  <c r="H31"/>
  <c r="H41"/>
  <c r="F40"/>
  <c r="T54"/>
  <c r="U54" s="1"/>
  <c r="V54" s="1"/>
  <c r="W54" s="1"/>
  <c r="X54" s="1"/>
  <c r="M55"/>
  <c r="H14"/>
  <c r="T16"/>
  <c r="U16" s="1"/>
  <c r="V16" s="1"/>
  <c r="W16" s="1"/>
  <c r="X16" s="1"/>
  <c r="G13"/>
  <c r="L13"/>
  <c r="F24"/>
  <c r="K24"/>
  <c r="T26"/>
  <c r="U26" s="1"/>
  <c r="V26" s="1"/>
  <c r="W26" s="1"/>
  <c r="X26" s="1"/>
  <c r="L24"/>
  <c r="M27"/>
  <c r="C40"/>
  <c r="G40"/>
  <c r="E52"/>
  <c r="J52"/>
  <c r="T30"/>
  <c r="U30" s="1"/>
  <c r="V30" s="1"/>
  <c r="W30" s="1"/>
  <c r="X30" s="1"/>
  <c r="M31"/>
  <c r="M41"/>
  <c r="G52"/>
  <c r="D52"/>
  <c r="J24"/>
  <c r="L32"/>
  <c r="H34"/>
  <c r="M34"/>
  <c r="D44"/>
  <c r="M45"/>
  <c r="E44"/>
  <c r="F44"/>
  <c r="E48"/>
  <c r="F48"/>
  <c r="C48"/>
  <c r="G48"/>
  <c r="E13"/>
  <c r="E57"/>
  <c r="F58"/>
  <c r="C59"/>
  <c r="S59" s="1"/>
  <c r="L59"/>
  <c r="T27"/>
  <c r="U27" s="1"/>
  <c r="V27" s="1"/>
  <c r="W27" s="1"/>
  <c r="X27" s="1"/>
  <c r="T34"/>
  <c r="U34" s="1"/>
  <c r="V34" s="1"/>
  <c r="W34" s="1"/>
  <c r="X34" s="1"/>
  <c r="M35"/>
  <c r="H38"/>
  <c r="M42"/>
  <c r="C44"/>
  <c r="H46"/>
  <c r="J48"/>
  <c r="K48"/>
  <c r="T55"/>
  <c r="U55" s="1"/>
  <c r="V55" s="1"/>
  <c r="W55" s="1"/>
  <c r="X55" s="1"/>
  <c r="D13"/>
  <c r="H16"/>
  <c r="M16"/>
  <c r="C24"/>
  <c r="G24"/>
  <c r="H26"/>
  <c r="M26"/>
  <c r="E24"/>
  <c r="C28"/>
  <c r="L28"/>
  <c r="H30"/>
  <c r="M30"/>
  <c r="J28"/>
  <c r="D32"/>
  <c r="H33"/>
  <c r="I32"/>
  <c r="J58"/>
  <c r="K32"/>
  <c r="I36"/>
  <c r="J36"/>
  <c r="K36"/>
  <c r="U39"/>
  <c r="V39" s="1"/>
  <c r="W39" s="1"/>
  <c r="X39" s="1"/>
  <c r="L36"/>
  <c r="T43"/>
  <c r="U43" s="1"/>
  <c r="V43" s="1"/>
  <c r="W43" s="1"/>
  <c r="X43" s="1"/>
  <c r="T47"/>
  <c r="U47" s="1"/>
  <c r="V47" s="1"/>
  <c r="W47" s="1"/>
  <c r="X47" s="1"/>
  <c r="T50"/>
  <c r="U50" s="1"/>
  <c r="V50" s="1"/>
  <c r="W50" s="1"/>
  <c r="X50" s="1"/>
  <c r="H51"/>
  <c r="M51"/>
  <c r="H54"/>
  <c r="M54"/>
  <c r="J13"/>
  <c r="K13"/>
  <c r="K58"/>
  <c r="G59"/>
  <c r="T31"/>
  <c r="U31" s="1"/>
  <c r="V31" s="1"/>
  <c r="W31" s="1"/>
  <c r="X31" s="1"/>
  <c r="H35"/>
  <c r="M38"/>
  <c r="H42"/>
  <c r="E40"/>
  <c r="M46"/>
  <c r="J44"/>
  <c r="H49"/>
  <c r="I52"/>
  <c r="K52"/>
  <c r="L52"/>
  <c r="H15"/>
  <c r="M15"/>
  <c r="E20"/>
  <c r="D57"/>
  <c r="M21"/>
  <c r="K59"/>
  <c r="H25"/>
  <c r="M25"/>
  <c r="D28"/>
  <c r="M29"/>
  <c r="E28"/>
  <c r="F28"/>
  <c r="E32"/>
  <c r="F32"/>
  <c r="C32"/>
  <c r="G32"/>
  <c r="F36"/>
  <c r="T38"/>
  <c r="U38" s="1"/>
  <c r="V38" s="1"/>
  <c r="W38" s="1"/>
  <c r="X38" s="1"/>
  <c r="G36"/>
  <c r="D36"/>
  <c r="M39"/>
  <c r="K40"/>
  <c r="T42"/>
  <c r="U42" s="1"/>
  <c r="V42" s="1"/>
  <c r="W42" s="1"/>
  <c r="X42" s="1"/>
  <c r="L40"/>
  <c r="H43"/>
  <c r="M43"/>
  <c r="M40" s="1"/>
  <c r="T46"/>
  <c r="U46" s="1"/>
  <c r="V46" s="1"/>
  <c r="W46" s="1"/>
  <c r="X46" s="1"/>
  <c r="H47"/>
  <c r="M47"/>
  <c r="H50"/>
  <c r="M50"/>
  <c r="H53"/>
  <c r="M53"/>
  <c r="T15"/>
  <c r="U15" s="1"/>
  <c r="V15" s="1"/>
  <c r="W15" s="1"/>
  <c r="X15" s="1"/>
  <c r="S13"/>
  <c r="T21"/>
  <c r="S28"/>
  <c r="T29"/>
  <c r="T53"/>
  <c r="S52"/>
  <c r="R56" i="56"/>
  <c r="T33" i="54"/>
  <c r="T37"/>
  <c r="S36"/>
  <c r="S44"/>
  <c r="T45"/>
  <c r="T49"/>
  <c r="W14" i="58"/>
  <c r="V13"/>
  <c r="W25"/>
  <c r="V24"/>
  <c r="W33"/>
  <c r="V32"/>
  <c r="W45"/>
  <c r="V44"/>
  <c r="U14" i="55"/>
  <c r="T13"/>
  <c r="U33"/>
  <c r="T32"/>
  <c r="U37"/>
  <c r="T36"/>
  <c r="U41"/>
  <c r="T40"/>
  <c r="U45"/>
  <c r="T44"/>
  <c r="U49"/>
  <c r="T48"/>
  <c r="V41" i="57"/>
  <c r="U40"/>
  <c r="V14" i="56"/>
  <c r="U13"/>
  <c r="V21"/>
  <c r="U20"/>
  <c r="V25"/>
  <c r="U24"/>
  <c r="V29"/>
  <c r="U28"/>
  <c r="V33"/>
  <c r="U32"/>
  <c r="V37"/>
  <c r="U36"/>
  <c r="V41"/>
  <c r="U40"/>
  <c r="S44"/>
  <c r="T45"/>
  <c r="S48"/>
  <c r="T49"/>
  <c r="S52"/>
  <c r="T53"/>
  <c r="T57"/>
  <c r="S56"/>
  <c r="V21" i="57"/>
  <c r="U20"/>
  <c r="V37"/>
  <c r="U36"/>
  <c r="V53"/>
  <c r="U52"/>
  <c r="S22" i="54"/>
  <c r="T22" s="1"/>
  <c r="U22" s="1"/>
  <c r="V22" s="1"/>
  <c r="W22" s="1"/>
  <c r="X22" s="1"/>
  <c r="H23"/>
  <c r="S25"/>
  <c r="H29"/>
  <c r="S35"/>
  <c r="T35" s="1"/>
  <c r="U35" s="1"/>
  <c r="V35" s="1"/>
  <c r="W35" s="1"/>
  <c r="X35" s="1"/>
  <c r="H39"/>
  <c r="S41"/>
  <c r="H45"/>
  <c r="M49"/>
  <c r="S51"/>
  <c r="T51" s="1"/>
  <c r="U51" s="1"/>
  <c r="V51" s="1"/>
  <c r="W51" s="1"/>
  <c r="X51" s="1"/>
  <c r="C57"/>
  <c r="G57"/>
  <c r="D59"/>
  <c r="C13"/>
  <c r="T14"/>
  <c r="L20"/>
  <c r="I24"/>
  <c r="H27"/>
  <c r="I40"/>
  <c r="H58" i="55"/>
  <c r="T59" i="57"/>
  <c r="U59" s="1"/>
  <c r="V59" s="1"/>
  <c r="W59" s="1"/>
  <c r="X59" s="1"/>
  <c r="U24" i="58"/>
  <c r="U28"/>
  <c r="U36"/>
  <c r="U44"/>
  <c r="U52"/>
  <c r="R13" i="59"/>
  <c r="R32"/>
  <c r="C20" i="54"/>
  <c r="G20"/>
  <c r="K20"/>
  <c r="H21"/>
  <c r="L57"/>
  <c r="E58"/>
  <c r="I58"/>
  <c r="M22"/>
  <c r="F59"/>
  <c r="J59"/>
  <c r="D24"/>
  <c r="I28"/>
  <c r="J32"/>
  <c r="C36"/>
  <c r="D40"/>
  <c r="I44"/>
  <c r="C52"/>
  <c r="I57"/>
  <c r="S57" i="55"/>
  <c r="M20" i="57"/>
  <c r="M36"/>
  <c r="M52"/>
  <c r="T57" i="58"/>
  <c r="T59"/>
  <c r="U59" s="1"/>
  <c r="V59" s="1"/>
  <c r="W59" s="1"/>
  <c r="X59" s="1"/>
  <c r="R20" i="59"/>
  <c r="R36"/>
  <c r="R52"/>
  <c r="M57"/>
  <c r="R58"/>
  <c r="U58"/>
  <c r="V58" s="1"/>
  <c r="W58" s="1"/>
  <c r="X58" s="1"/>
  <c r="V29" i="57"/>
  <c r="U28"/>
  <c r="V45"/>
  <c r="U44"/>
  <c r="W21" i="58"/>
  <c r="V20"/>
  <c r="W29"/>
  <c r="V28"/>
  <c r="W37"/>
  <c r="V36"/>
  <c r="W41"/>
  <c r="V40"/>
  <c r="W49"/>
  <c r="V48"/>
  <c r="W53"/>
  <c r="V52"/>
  <c r="U21" i="55"/>
  <c r="T20"/>
  <c r="U25"/>
  <c r="T24"/>
  <c r="U29"/>
  <c r="T28"/>
  <c r="U53"/>
  <c r="T52"/>
  <c r="V25" i="57"/>
  <c r="U24"/>
  <c r="T57" i="59"/>
  <c r="S56"/>
  <c r="M14" i="54"/>
  <c r="M33"/>
  <c r="H55"/>
  <c r="S23"/>
  <c r="T23" s="1"/>
  <c r="U23" s="1"/>
  <c r="V23" s="1"/>
  <c r="W23" s="1"/>
  <c r="X23" s="1"/>
  <c r="F57"/>
  <c r="J57"/>
  <c r="P56" i="56"/>
  <c r="U13" i="58"/>
  <c r="U20"/>
  <c r="U32"/>
  <c r="U40"/>
  <c r="U48"/>
  <c r="R48" i="59"/>
  <c r="K57" i="54"/>
  <c r="D58"/>
  <c r="H22"/>
  <c r="L58"/>
  <c r="E59"/>
  <c r="I59"/>
  <c r="M23"/>
  <c r="R59"/>
  <c r="R56" s="1"/>
  <c r="H57" i="55"/>
  <c r="M57"/>
  <c r="M56" s="1"/>
  <c r="S13" i="56"/>
  <c r="H13"/>
  <c r="T13"/>
  <c r="S20"/>
  <c r="H20"/>
  <c r="T20"/>
  <c r="S24"/>
  <c r="H24"/>
  <c r="T24"/>
  <c r="S28"/>
  <c r="H28"/>
  <c r="T28"/>
  <c r="S32"/>
  <c r="H32"/>
  <c r="T32"/>
  <c r="S36"/>
  <c r="H36"/>
  <c r="T36"/>
  <c r="S40"/>
  <c r="H40"/>
  <c r="T40"/>
  <c r="M57"/>
  <c r="M13" i="57"/>
  <c r="U14"/>
  <c r="M32"/>
  <c r="U33"/>
  <c r="M48"/>
  <c r="U49"/>
  <c r="T57"/>
  <c r="R59"/>
  <c r="R56" s="1"/>
  <c r="S56" i="58"/>
  <c r="M57"/>
  <c r="M56" s="1"/>
  <c r="M59"/>
  <c r="C56" i="56"/>
  <c r="G56"/>
  <c r="M58"/>
  <c r="R58"/>
  <c r="R59"/>
  <c r="N56" i="57"/>
  <c r="D56"/>
  <c r="H57"/>
  <c r="H56" s="1"/>
  <c r="L56"/>
  <c r="E56"/>
  <c r="I56"/>
  <c r="M58"/>
  <c r="M56" s="1"/>
  <c r="Q56"/>
  <c r="S13" i="58"/>
  <c r="S20"/>
  <c r="S24"/>
  <c r="S28"/>
  <c r="S32"/>
  <c r="S36"/>
  <c r="S40"/>
  <c r="S44"/>
  <c r="S48"/>
  <c r="S52"/>
  <c r="J56"/>
  <c r="N56"/>
  <c r="R58"/>
  <c r="R56" s="1"/>
  <c r="F56" i="59"/>
  <c r="H58"/>
  <c r="H56" s="1"/>
  <c r="M58"/>
  <c r="T14"/>
  <c r="S13"/>
  <c r="T21"/>
  <c r="S20"/>
  <c r="T25"/>
  <c r="S24"/>
  <c r="T29"/>
  <c r="S28"/>
  <c r="T33"/>
  <c r="S32"/>
  <c r="T37"/>
  <c r="S36"/>
  <c r="T41"/>
  <c r="S40"/>
  <c r="T45"/>
  <c r="S44"/>
  <c r="T49"/>
  <c r="S48"/>
  <c r="T53"/>
  <c r="S52"/>
  <c r="H44" i="56"/>
  <c r="H48"/>
  <c r="H52"/>
  <c r="K56"/>
  <c r="D56"/>
  <c r="H58"/>
  <c r="H56" s="1"/>
  <c r="L56"/>
  <c r="R13" i="58"/>
  <c r="R20"/>
  <c r="R24"/>
  <c r="R28"/>
  <c r="R32"/>
  <c r="R36"/>
  <c r="R40"/>
  <c r="R44"/>
  <c r="R48"/>
  <c r="R52"/>
  <c r="H58"/>
  <c r="H56" s="1"/>
  <c r="J56" i="59"/>
  <c r="R57"/>
  <c r="C56"/>
  <c r="G56"/>
  <c r="M59"/>
  <c r="R59"/>
  <c r="M28" i="54" l="1"/>
  <c r="H32"/>
  <c r="F56"/>
  <c r="T58"/>
  <c r="U58" s="1"/>
  <c r="V58" s="1"/>
  <c r="W58" s="1"/>
  <c r="X58" s="1"/>
  <c r="M24"/>
  <c r="E56"/>
  <c r="M13"/>
  <c r="M52"/>
  <c r="M44"/>
  <c r="H13"/>
  <c r="H48"/>
  <c r="H40"/>
  <c r="H24"/>
  <c r="K56"/>
  <c r="H28"/>
  <c r="H52"/>
  <c r="M36"/>
  <c r="J56"/>
  <c r="M32"/>
  <c r="M20"/>
  <c r="G56"/>
  <c r="H44"/>
  <c r="H59"/>
  <c r="M48"/>
  <c r="H36"/>
  <c r="H57"/>
  <c r="V49" i="57"/>
  <c r="U48"/>
  <c r="U57" i="56"/>
  <c r="T56"/>
  <c r="W41"/>
  <c r="V40"/>
  <c r="W33"/>
  <c r="V32"/>
  <c r="W14"/>
  <c r="V13"/>
  <c r="V49" i="55"/>
  <c r="U48"/>
  <c r="V33"/>
  <c r="U32"/>
  <c r="X45" i="58"/>
  <c r="W44"/>
  <c r="X44" s="1"/>
  <c r="X25"/>
  <c r="W24"/>
  <c r="X24" s="1"/>
  <c r="U37" i="54"/>
  <c r="T36"/>
  <c r="U53" i="59"/>
  <c r="T52"/>
  <c r="U37"/>
  <c r="T36"/>
  <c r="U21"/>
  <c r="T20"/>
  <c r="W25" i="57"/>
  <c r="V24"/>
  <c r="V21" i="55"/>
  <c r="U20"/>
  <c r="X49" i="58"/>
  <c r="W48"/>
  <c r="X48" s="1"/>
  <c r="X21"/>
  <c r="W20"/>
  <c r="X20" s="1"/>
  <c r="W29" i="57"/>
  <c r="V28"/>
  <c r="U49" i="56"/>
  <c r="T48"/>
  <c r="U21" i="54"/>
  <c r="T20"/>
  <c r="U49" i="59"/>
  <c r="T48"/>
  <c r="U41"/>
  <c r="T40"/>
  <c r="U33"/>
  <c r="T32"/>
  <c r="U25"/>
  <c r="T24"/>
  <c r="U14"/>
  <c r="T13"/>
  <c r="U57"/>
  <c r="T56"/>
  <c r="V53" i="55"/>
  <c r="U52"/>
  <c r="V25"/>
  <c r="U24"/>
  <c r="X53" i="58"/>
  <c r="W52"/>
  <c r="X52" s="1"/>
  <c r="X41"/>
  <c r="W40"/>
  <c r="X40" s="1"/>
  <c r="X29"/>
  <c r="W28"/>
  <c r="X28" s="1"/>
  <c r="W45" i="57"/>
  <c r="V44"/>
  <c r="T57" i="55"/>
  <c r="S56"/>
  <c r="U14" i="54"/>
  <c r="T13"/>
  <c r="U53" i="56"/>
  <c r="T52"/>
  <c r="U45"/>
  <c r="T44"/>
  <c r="U45" i="54"/>
  <c r="T44"/>
  <c r="H20"/>
  <c r="D56"/>
  <c r="R56" i="59"/>
  <c r="M59" i="54"/>
  <c r="H58"/>
  <c r="M58"/>
  <c r="S48"/>
  <c r="S32"/>
  <c r="V14" i="57"/>
  <c r="U13"/>
  <c r="U57" i="58"/>
  <c r="T56"/>
  <c r="W37" i="57"/>
  <c r="V36"/>
  <c r="W25" i="56"/>
  <c r="V24"/>
  <c r="V41" i="55"/>
  <c r="U40"/>
  <c r="U29" i="54"/>
  <c r="T28"/>
  <c r="U45" i="59"/>
  <c r="T44"/>
  <c r="U29"/>
  <c r="T28"/>
  <c r="U57" i="57"/>
  <c r="T56"/>
  <c r="V29" i="55"/>
  <c r="U28"/>
  <c r="X37" i="58"/>
  <c r="W36"/>
  <c r="X36" s="1"/>
  <c r="U53" i="54"/>
  <c r="T52"/>
  <c r="V33" i="57"/>
  <c r="U32"/>
  <c r="I56" i="54"/>
  <c r="M57"/>
  <c r="S57"/>
  <c r="C56"/>
  <c r="T41"/>
  <c r="S40"/>
  <c r="T25"/>
  <c r="S24"/>
  <c r="W53" i="57"/>
  <c r="V52"/>
  <c r="W21"/>
  <c r="V20"/>
  <c r="W37" i="56"/>
  <c r="V36"/>
  <c r="W29"/>
  <c r="V28"/>
  <c r="W21"/>
  <c r="V20"/>
  <c r="W41" i="57"/>
  <c r="V40"/>
  <c r="V45" i="55"/>
  <c r="U44"/>
  <c r="V37"/>
  <c r="U36"/>
  <c r="V14"/>
  <c r="U13"/>
  <c r="X33" i="58"/>
  <c r="W32"/>
  <c r="X32" s="1"/>
  <c r="X14"/>
  <c r="W13"/>
  <c r="X13" s="1"/>
  <c r="U49" i="54"/>
  <c r="T48"/>
  <c r="U33"/>
  <c r="T32"/>
  <c r="L56"/>
  <c r="M56" i="56"/>
  <c r="H56" i="55"/>
  <c r="M56" i="59"/>
  <c r="T59" i="54"/>
  <c r="U59" s="1"/>
  <c r="V59" s="1"/>
  <c r="W59" s="1"/>
  <c r="X59" s="1"/>
  <c r="S20"/>
  <c r="M56" l="1"/>
  <c r="H56"/>
  <c r="V44" i="55"/>
  <c r="W45"/>
  <c r="X21" i="56"/>
  <c r="W20"/>
  <c r="X20" s="1"/>
  <c r="X53" i="57"/>
  <c r="W52"/>
  <c r="X52" s="1"/>
  <c r="V53" i="54"/>
  <c r="U52"/>
  <c r="V29" i="59"/>
  <c r="U28"/>
  <c r="X25" i="56"/>
  <c r="W24"/>
  <c r="X24" s="1"/>
  <c r="V45"/>
  <c r="U44"/>
  <c r="X45" i="57"/>
  <c r="W44"/>
  <c r="X44" s="1"/>
  <c r="V24" i="55"/>
  <c r="W25"/>
  <c r="V25" i="59"/>
  <c r="U24"/>
  <c r="V21" i="54"/>
  <c r="U20"/>
  <c r="U36"/>
  <c r="V37"/>
  <c r="V57" i="56"/>
  <c r="U56"/>
  <c r="V49" i="54"/>
  <c r="U48"/>
  <c r="V36" i="55"/>
  <c r="W37"/>
  <c r="X29" i="56"/>
  <c r="W28"/>
  <c r="X28" s="1"/>
  <c r="V45" i="54"/>
  <c r="U44"/>
  <c r="V53" i="56"/>
  <c r="U52"/>
  <c r="U57" i="55"/>
  <c r="T56"/>
  <c r="V52"/>
  <c r="W53"/>
  <c r="V14" i="59"/>
  <c r="U13"/>
  <c r="V33"/>
  <c r="U32"/>
  <c r="V49"/>
  <c r="U48"/>
  <c r="V49" i="56"/>
  <c r="U48"/>
  <c r="V20" i="55"/>
  <c r="W21"/>
  <c r="V21" i="59"/>
  <c r="U20"/>
  <c r="V53"/>
  <c r="U52"/>
  <c r="V32" i="55"/>
  <c r="W33"/>
  <c r="X14" i="56"/>
  <c r="W13"/>
  <c r="X13" s="1"/>
  <c r="W40"/>
  <c r="X40" s="1"/>
  <c r="X41"/>
  <c r="W49" i="57"/>
  <c r="V48"/>
  <c r="V33" i="54"/>
  <c r="U32"/>
  <c r="V13" i="55"/>
  <c r="W14"/>
  <c r="X37" i="56"/>
  <c r="W36"/>
  <c r="X36" s="1"/>
  <c r="U41" i="54"/>
  <c r="T40"/>
  <c r="V28" i="55"/>
  <c r="W29"/>
  <c r="V29" i="54"/>
  <c r="U28"/>
  <c r="V57" i="58"/>
  <c r="U56"/>
  <c r="V14" i="54"/>
  <c r="U13"/>
  <c r="U56" i="59"/>
  <c r="V57"/>
  <c r="V41"/>
  <c r="U40"/>
  <c r="X29" i="57"/>
  <c r="W28"/>
  <c r="X28" s="1"/>
  <c r="X25"/>
  <c r="W24"/>
  <c r="X24" s="1"/>
  <c r="V37" i="59"/>
  <c r="U36"/>
  <c r="V48" i="55"/>
  <c r="W49"/>
  <c r="W32" i="56"/>
  <c r="X32" s="1"/>
  <c r="X33"/>
  <c r="X41" i="57"/>
  <c r="W40"/>
  <c r="X40" s="1"/>
  <c r="X21"/>
  <c r="W20"/>
  <c r="X20" s="1"/>
  <c r="U25" i="54"/>
  <c r="T24"/>
  <c r="T57"/>
  <c r="S56"/>
  <c r="W33" i="57"/>
  <c r="V32"/>
  <c r="V57"/>
  <c r="U56"/>
  <c r="V45" i="59"/>
  <c r="U44"/>
  <c r="V40" i="55"/>
  <c r="W41"/>
  <c r="X37" i="57"/>
  <c r="W36"/>
  <c r="X36" s="1"/>
  <c r="W14"/>
  <c r="V13"/>
  <c r="W48" i="55" l="1"/>
  <c r="X48" s="1"/>
  <c r="X49"/>
  <c r="W20"/>
  <c r="X20" s="1"/>
  <c r="X21"/>
  <c r="W24"/>
  <c r="X24" s="1"/>
  <c r="X25"/>
  <c r="W44"/>
  <c r="X44" s="1"/>
  <c r="X45"/>
  <c r="X14" i="57"/>
  <c r="W13"/>
  <c r="X13" s="1"/>
  <c r="W57"/>
  <c r="V56"/>
  <c r="V36" i="59"/>
  <c r="W37"/>
  <c r="W57" i="58"/>
  <c r="V56"/>
  <c r="V20" i="59"/>
  <c r="W21"/>
  <c r="W49" i="56"/>
  <c r="V48"/>
  <c r="V32" i="59"/>
  <c r="W33"/>
  <c r="W53" i="56"/>
  <c r="V52"/>
  <c r="W53" i="54"/>
  <c r="V52"/>
  <c r="V44" i="59"/>
  <c r="W45"/>
  <c r="X33" i="57"/>
  <c r="W32"/>
  <c r="X32" s="1"/>
  <c r="V25" i="54"/>
  <c r="U24"/>
  <c r="V40" i="59"/>
  <c r="W41"/>
  <c r="W14" i="54"/>
  <c r="V13"/>
  <c r="W29"/>
  <c r="V28"/>
  <c r="V41"/>
  <c r="U40"/>
  <c r="X49" i="57"/>
  <c r="W48"/>
  <c r="X48" s="1"/>
  <c r="V52" i="59"/>
  <c r="W53"/>
  <c r="V48"/>
  <c r="W49"/>
  <c r="V13"/>
  <c r="W14"/>
  <c r="U56" i="55"/>
  <c r="V57"/>
  <c r="W45" i="54"/>
  <c r="V44"/>
  <c r="W57" i="56"/>
  <c r="V56"/>
  <c r="W21" i="54"/>
  <c r="V20"/>
  <c r="W45" i="56"/>
  <c r="V44"/>
  <c r="V28" i="59"/>
  <c r="W29"/>
  <c r="W13" i="55"/>
  <c r="X13" s="1"/>
  <c r="X14"/>
  <c r="W36"/>
  <c r="X36" s="1"/>
  <c r="X37"/>
  <c r="U57" i="54"/>
  <c r="T56"/>
  <c r="W33"/>
  <c r="V32"/>
  <c r="W49"/>
  <c r="V48"/>
  <c r="V24" i="59"/>
  <c r="W25"/>
  <c r="W40" i="55"/>
  <c r="X40" s="1"/>
  <c r="X41"/>
  <c r="W57" i="59"/>
  <c r="V56"/>
  <c r="W28" i="55"/>
  <c r="X28" s="1"/>
  <c r="X29"/>
  <c r="W32"/>
  <c r="X32" s="1"/>
  <c r="X33"/>
  <c r="W52"/>
  <c r="X52" s="1"/>
  <c r="X53"/>
  <c r="W37" i="54"/>
  <c r="V36"/>
  <c r="X49" l="1"/>
  <c r="W48"/>
  <c r="X48" s="1"/>
  <c r="V57"/>
  <c r="U56"/>
  <c r="W44" i="56"/>
  <c r="X44" s="1"/>
  <c r="X45"/>
  <c r="X57"/>
  <c r="W56"/>
  <c r="X56" s="1"/>
  <c r="W28" i="54"/>
  <c r="X28" s="1"/>
  <c r="X29"/>
  <c r="X53"/>
  <c r="W52"/>
  <c r="X52" s="1"/>
  <c r="W57" i="55"/>
  <c r="V56"/>
  <c r="X49" i="59"/>
  <c r="W48"/>
  <c r="X48" s="1"/>
  <c r="X41"/>
  <c r="W40"/>
  <c r="X40" s="1"/>
  <c r="X33"/>
  <c r="W32"/>
  <c r="X32" s="1"/>
  <c r="X21"/>
  <c r="W20"/>
  <c r="X20" s="1"/>
  <c r="X37"/>
  <c r="W36"/>
  <c r="X36" s="1"/>
  <c r="X37" i="54"/>
  <c r="W36"/>
  <c r="X36" s="1"/>
  <c r="X57" i="59"/>
  <c r="W56"/>
  <c r="X56" s="1"/>
  <c r="X33" i="54"/>
  <c r="W32"/>
  <c r="X32" s="1"/>
  <c r="X21"/>
  <c r="W20"/>
  <c r="X20" s="1"/>
  <c r="X45"/>
  <c r="W44"/>
  <c r="X44" s="1"/>
  <c r="W41"/>
  <c r="V40"/>
  <c r="W13"/>
  <c r="X13" s="1"/>
  <c r="X14"/>
  <c r="W25"/>
  <c r="V24"/>
  <c r="W52" i="56"/>
  <c r="X52" s="1"/>
  <c r="X53"/>
  <c r="W48"/>
  <c r="X48" s="1"/>
  <c r="X49"/>
  <c r="X57" i="58"/>
  <c r="W56"/>
  <c r="X56" s="1"/>
  <c r="X57" i="57"/>
  <c r="W56"/>
  <c r="X56" s="1"/>
  <c r="X25" i="59"/>
  <c r="W24"/>
  <c r="X24" s="1"/>
  <c r="X29"/>
  <c r="W28"/>
  <c r="X28" s="1"/>
  <c r="X14"/>
  <c r="W13"/>
  <c r="X13" s="1"/>
  <c r="X53"/>
  <c r="W52"/>
  <c r="X52" s="1"/>
  <c r="X45"/>
  <c r="W44"/>
  <c r="X44" s="1"/>
  <c r="X25" i="54" l="1"/>
  <c r="W24"/>
  <c r="X24" s="1"/>
  <c r="X57" i="55"/>
  <c r="W56"/>
  <c r="X56" s="1"/>
  <c r="X41" i="54"/>
  <c r="W40"/>
  <c r="X40" s="1"/>
  <c r="W57"/>
  <c r="V56"/>
  <c r="X57" l="1"/>
  <c r="W56"/>
  <c r="X56" s="1"/>
  <c r="Q59" i="53" l="1"/>
  <c r="P59"/>
  <c r="O59"/>
  <c r="N59"/>
  <c r="R59" s="1"/>
  <c r="L59"/>
  <c r="K59"/>
  <c r="K56" s="1"/>
  <c r="J59"/>
  <c r="I59"/>
  <c r="G59"/>
  <c r="F59"/>
  <c r="E59"/>
  <c r="D59"/>
  <c r="C59"/>
  <c r="A59"/>
  <c r="Q58"/>
  <c r="P58"/>
  <c r="O58"/>
  <c r="N58"/>
  <c r="N56" s="1"/>
  <c r="L58"/>
  <c r="K58"/>
  <c r="J58"/>
  <c r="J56" s="1"/>
  <c r="I58"/>
  <c r="M58" s="1"/>
  <c r="G58"/>
  <c r="F58"/>
  <c r="E58"/>
  <c r="D58"/>
  <c r="H58" s="1"/>
  <c r="C58"/>
  <c r="S58" s="1"/>
  <c r="A58"/>
  <c r="Q57"/>
  <c r="P57"/>
  <c r="P56" s="1"/>
  <c r="O57"/>
  <c r="N57"/>
  <c r="L57"/>
  <c r="L56" s="1"/>
  <c r="K57"/>
  <c r="J57"/>
  <c r="I57"/>
  <c r="G57"/>
  <c r="F57"/>
  <c r="E57"/>
  <c r="D57"/>
  <c r="H57" s="1"/>
  <c r="C57"/>
  <c r="S57" s="1"/>
  <c r="A57"/>
  <c r="O56"/>
  <c r="G56"/>
  <c r="D56"/>
  <c r="U55"/>
  <c r="V55" s="1"/>
  <c r="W55" s="1"/>
  <c r="X55" s="1"/>
  <c r="T55"/>
  <c r="S55"/>
  <c r="R55"/>
  <c r="M55"/>
  <c r="H55"/>
  <c r="A55"/>
  <c r="W54"/>
  <c r="X54" s="1"/>
  <c r="T54"/>
  <c r="U54" s="1"/>
  <c r="V54" s="1"/>
  <c r="S54"/>
  <c r="R54"/>
  <c r="M54"/>
  <c r="H54"/>
  <c r="H52" s="1"/>
  <c r="A54"/>
  <c r="U53"/>
  <c r="T53"/>
  <c r="S53"/>
  <c r="R53"/>
  <c r="R52" s="1"/>
  <c r="M53"/>
  <c r="M52" s="1"/>
  <c r="H53"/>
  <c r="A53"/>
  <c r="T52"/>
  <c r="S52"/>
  <c r="Q52"/>
  <c r="P52"/>
  <c r="O52"/>
  <c r="N52"/>
  <c r="L52"/>
  <c r="K52"/>
  <c r="J52"/>
  <c r="I52"/>
  <c r="G52"/>
  <c r="F52"/>
  <c r="E52"/>
  <c r="D52"/>
  <c r="C52"/>
  <c r="V51"/>
  <c r="W51" s="1"/>
  <c r="X51" s="1"/>
  <c r="U51"/>
  <c r="T51"/>
  <c r="S51"/>
  <c r="R51"/>
  <c r="M51"/>
  <c r="H51"/>
  <c r="A51"/>
  <c r="S50"/>
  <c r="T50" s="1"/>
  <c r="R50"/>
  <c r="M50"/>
  <c r="H50"/>
  <c r="A50"/>
  <c r="V49"/>
  <c r="U49"/>
  <c r="T49"/>
  <c r="S49"/>
  <c r="R49"/>
  <c r="R48" s="1"/>
  <c r="M49"/>
  <c r="M48" s="1"/>
  <c r="H49"/>
  <c r="A49"/>
  <c r="Q48"/>
  <c r="P48"/>
  <c r="O48"/>
  <c r="N48"/>
  <c r="L48"/>
  <c r="K48"/>
  <c r="J48"/>
  <c r="I48"/>
  <c r="H48"/>
  <c r="G48"/>
  <c r="F48"/>
  <c r="E48"/>
  <c r="D48"/>
  <c r="C48"/>
  <c r="U47"/>
  <c r="V47" s="1"/>
  <c r="W47" s="1"/>
  <c r="X47" s="1"/>
  <c r="T47"/>
  <c r="S47"/>
  <c r="R47"/>
  <c r="M47"/>
  <c r="H47"/>
  <c r="A47"/>
  <c r="W46"/>
  <c r="X46" s="1"/>
  <c r="T46"/>
  <c r="U46" s="1"/>
  <c r="V46" s="1"/>
  <c r="S46"/>
  <c r="R46"/>
  <c r="M46"/>
  <c r="H46"/>
  <c r="H44" s="1"/>
  <c r="A46"/>
  <c r="U45"/>
  <c r="T45"/>
  <c r="S45"/>
  <c r="R45"/>
  <c r="R44" s="1"/>
  <c r="M45"/>
  <c r="H45"/>
  <c r="A45"/>
  <c r="S44"/>
  <c r="Q44"/>
  <c r="P44"/>
  <c r="O44"/>
  <c r="N44"/>
  <c r="L44"/>
  <c r="K44"/>
  <c r="J44"/>
  <c r="I44"/>
  <c r="G44"/>
  <c r="F44"/>
  <c r="E44"/>
  <c r="D44"/>
  <c r="C44"/>
  <c r="V43"/>
  <c r="W43" s="1"/>
  <c r="X43" s="1"/>
  <c r="U43"/>
  <c r="T43"/>
  <c r="S43"/>
  <c r="R43"/>
  <c r="M43"/>
  <c r="H43"/>
  <c r="A43"/>
  <c r="S42"/>
  <c r="T42" s="1"/>
  <c r="R42"/>
  <c r="M42"/>
  <c r="H42"/>
  <c r="A42"/>
  <c r="V41"/>
  <c r="U41"/>
  <c r="T41"/>
  <c r="S41"/>
  <c r="R41"/>
  <c r="R40" s="1"/>
  <c r="M41"/>
  <c r="M40" s="1"/>
  <c r="H41"/>
  <c r="A41"/>
  <c r="S40"/>
  <c r="Q40"/>
  <c r="P40"/>
  <c r="O40"/>
  <c r="N40"/>
  <c r="L40"/>
  <c r="K40"/>
  <c r="J40"/>
  <c r="I40"/>
  <c r="H40"/>
  <c r="G40"/>
  <c r="F40"/>
  <c r="E40"/>
  <c r="D40"/>
  <c r="C40"/>
  <c r="U39"/>
  <c r="V39" s="1"/>
  <c r="W39" s="1"/>
  <c r="X39" s="1"/>
  <c r="T39"/>
  <c r="S39"/>
  <c r="R39"/>
  <c r="M39"/>
  <c r="H39"/>
  <c r="A39"/>
  <c r="T38"/>
  <c r="U38" s="1"/>
  <c r="V38" s="1"/>
  <c r="W38" s="1"/>
  <c r="X38" s="1"/>
  <c r="S38"/>
  <c r="R38"/>
  <c r="M38"/>
  <c r="H38"/>
  <c r="H36" s="1"/>
  <c r="A38"/>
  <c r="U37"/>
  <c r="T37"/>
  <c r="S37"/>
  <c r="R37"/>
  <c r="R36" s="1"/>
  <c r="M37"/>
  <c r="H37"/>
  <c r="A37"/>
  <c r="S36"/>
  <c r="Q36"/>
  <c r="P36"/>
  <c r="O36"/>
  <c r="N36"/>
  <c r="L36"/>
  <c r="K36"/>
  <c r="J36"/>
  <c r="I36"/>
  <c r="G36"/>
  <c r="F36"/>
  <c r="E36"/>
  <c r="D36"/>
  <c r="C36"/>
  <c r="V35"/>
  <c r="W35" s="1"/>
  <c r="X35" s="1"/>
  <c r="U35"/>
  <c r="T35"/>
  <c r="S35"/>
  <c r="R35"/>
  <c r="M35"/>
  <c r="H35"/>
  <c r="A35"/>
  <c r="S34"/>
  <c r="T34" s="1"/>
  <c r="R34"/>
  <c r="M34"/>
  <c r="H34"/>
  <c r="A34"/>
  <c r="V33"/>
  <c r="U33"/>
  <c r="T33"/>
  <c r="S33"/>
  <c r="R33"/>
  <c r="M33"/>
  <c r="M32" s="1"/>
  <c r="H33"/>
  <c r="A33"/>
  <c r="S32"/>
  <c r="Q32"/>
  <c r="P32"/>
  <c r="O32"/>
  <c r="N32"/>
  <c r="L32"/>
  <c r="K32"/>
  <c r="J32"/>
  <c r="I32"/>
  <c r="H32"/>
  <c r="G32"/>
  <c r="F32"/>
  <c r="E32"/>
  <c r="D32"/>
  <c r="C32"/>
  <c r="U31"/>
  <c r="V31" s="1"/>
  <c r="W31" s="1"/>
  <c r="X31" s="1"/>
  <c r="T31"/>
  <c r="S31"/>
  <c r="R31"/>
  <c r="M31"/>
  <c r="H31"/>
  <c r="A31"/>
  <c r="W30"/>
  <c r="X30" s="1"/>
  <c r="T30"/>
  <c r="U30" s="1"/>
  <c r="V30" s="1"/>
  <c r="S30"/>
  <c r="R30"/>
  <c r="M30"/>
  <c r="H30"/>
  <c r="H28" s="1"/>
  <c r="A30"/>
  <c r="U29"/>
  <c r="T29"/>
  <c r="S29"/>
  <c r="R29"/>
  <c r="R28" s="1"/>
  <c r="M29"/>
  <c r="M28" s="1"/>
  <c r="H29"/>
  <c r="A29"/>
  <c r="T28"/>
  <c r="S28"/>
  <c r="Q28"/>
  <c r="P28"/>
  <c r="O28"/>
  <c r="N28"/>
  <c r="L28"/>
  <c r="K28"/>
  <c r="J28"/>
  <c r="I28"/>
  <c r="G28"/>
  <c r="F28"/>
  <c r="E28"/>
  <c r="D28"/>
  <c r="C28"/>
  <c r="V27"/>
  <c r="W27" s="1"/>
  <c r="X27" s="1"/>
  <c r="U27"/>
  <c r="T27"/>
  <c r="S27"/>
  <c r="R27"/>
  <c r="M27"/>
  <c r="H27"/>
  <c r="A27"/>
  <c r="S26"/>
  <c r="T26" s="1"/>
  <c r="R26"/>
  <c r="M26"/>
  <c r="H26"/>
  <c r="A26"/>
  <c r="V25"/>
  <c r="U25"/>
  <c r="T25"/>
  <c r="S25"/>
  <c r="R25"/>
  <c r="M25"/>
  <c r="M24" s="1"/>
  <c r="H25"/>
  <c r="A25"/>
  <c r="Q24"/>
  <c r="P24"/>
  <c r="O24"/>
  <c r="N24"/>
  <c r="L24"/>
  <c r="K24"/>
  <c r="J24"/>
  <c r="I24"/>
  <c r="H24"/>
  <c r="G24"/>
  <c r="F24"/>
  <c r="E24"/>
  <c r="D24"/>
  <c r="C24"/>
  <c r="U23"/>
  <c r="V23" s="1"/>
  <c r="W23" s="1"/>
  <c r="X23" s="1"/>
  <c r="T23"/>
  <c r="S23"/>
  <c r="R23"/>
  <c r="M23"/>
  <c r="H23"/>
  <c r="A23"/>
  <c r="W22"/>
  <c r="X22" s="1"/>
  <c r="T22"/>
  <c r="U22" s="1"/>
  <c r="V22" s="1"/>
  <c r="S22"/>
  <c r="R22"/>
  <c r="M22"/>
  <c r="H22"/>
  <c r="H20" s="1"/>
  <c r="A22"/>
  <c r="U21"/>
  <c r="T21"/>
  <c r="S21"/>
  <c r="R21"/>
  <c r="R20" s="1"/>
  <c r="M21"/>
  <c r="M20" s="1"/>
  <c r="H21"/>
  <c r="A21"/>
  <c r="T20"/>
  <c r="S20"/>
  <c r="Q20"/>
  <c r="P20"/>
  <c r="O20"/>
  <c r="N20"/>
  <c r="L20"/>
  <c r="K20"/>
  <c r="J20"/>
  <c r="I20"/>
  <c r="G20"/>
  <c r="F20"/>
  <c r="E20"/>
  <c r="D20"/>
  <c r="C20"/>
  <c r="V16"/>
  <c r="W16" s="1"/>
  <c r="X16" s="1"/>
  <c r="U16"/>
  <c r="T16"/>
  <c r="S16"/>
  <c r="R16"/>
  <c r="M16"/>
  <c r="H16"/>
  <c r="A16"/>
  <c r="S15"/>
  <c r="T15" s="1"/>
  <c r="R15"/>
  <c r="M15"/>
  <c r="H15"/>
  <c r="A15"/>
  <c r="V14"/>
  <c r="U14"/>
  <c r="T14"/>
  <c r="S14"/>
  <c r="R14"/>
  <c r="R13" s="1"/>
  <c r="M14"/>
  <c r="M13" s="1"/>
  <c r="H14"/>
  <c r="A14"/>
  <c r="Q13"/>
  <c r="P13"/>
  <c r="O13"/>
  <c r="N13"/>
  <c r="L13"/>
  <c r="K13"/>
  <c r="J13"/>
  <c r="I13"/>
  <c r="H13"/>
  <c r="G13"/>
  <c r="F13"/>
  <c r="E13"/>
  <c r="D13"/>
  <c r="C13"/>
  <c r="Q59" i="52"/>
  <c r="P59"/>
  <c r="O59"/>
  <c r="N59"/>
  <c r="R59" s="1"/>
  <c r="L59"/>
  <c r="K59"/>
  <c r="J59"/>
  <c r="J56" s="1"/>
  <c r="I59"/>
  <c r="G59"/>
  <c r="F59"/>
  <c r="E59"/>
  <c r="D59"/>
  <c r="C59"/>
  <c r="S59" s="1"/>
  <c r="A59"/>
  <c r="Q58"/>
  <c r="Q56" s="1"/>
  <c r="P58"/>
  <c r="O58"/>
  <c r="N58"/>
  <c r="L58"/>
  <c r="K58"/>
  <c r="J58"/>
  <c r="I58"/>
  <c r="I56" s="1"/>
  <c r="G58"/>
  <c r="F58"/>
  <c r="E58"/>
  <c r="D58"/>
  <c r="C58"/>
  <c r="S58" s="1"/>
  <c r="A58"/>
  <c r="Q57"/>
  <c r="P57"/>
  <c r="P56" s="1"/>
  <c r="O57"/>
  <c r="N57"/>
  <c r="L57"/>
  <c r="L56" s="1"/>
  <c r="K57"/>
  <c r="K56" s="1"/>
  <c r="J57"/>
  <c r="I57"/>
  <c r="G57"/>
  <c r="G56" s="1"/>
  <c r="F57"/>
  <c r="E57"/>
  <c r="D57"/>
  <c r="D56" s="1"/>
  <c r="C57"/>
  <c r="S57" s="1"/>
  <c r="A57"/>
  <c r="S56"/>
  <c r="O56"/>
  <c r="N56"/>
  <c r="F56"/>
  <c r="C56"/>
  <c r="T55"/>
  <c r="U55" s="1"/>
  <c r="V55" s="1"/>
  <c r="W55" s="1"/>
  <c r="X55" s="1"/>
  <c r="S55"/>
  <c r="R55"/>
  <c r="M55"/>
  <c r="H55"/>
  <c r="A55"/>
  <c r="S54"/>
  <c r="R54"/>
  <c r="M54"/>
  <c r="H54"/>
  <c r="A54"/>
  <c r="T53"/>
  <c r="U53" s="1"/>
  <c r="S53"/>
  <c r="R53"/>
  <c r="M53"/>
  <c r="H53"/>
  <c r="A53"/>
  <c r="R52"/>
  <c r="Q52"/>
  <c r="P52"/>
  <c r="O52"/>
  <c r="N52"/>
  <c r="L52"/>
  <c r="K52"/>
  <c r="J52"/>
  <c r="I52"/>
  <c r="G52"/>
  <c r="F52"/>
  <c r="E52"/>
  <c r="D52"/>
  <c r="C52"/>
  <c r="T51"/>
  <c r="U51" s="1"/>
  <c r="V51" s="1"/>
  <c r="W51" s="1"/>
  <c r="X51" s="1"/>
  <c r="S51"/>
  <c r="R51"/>
  <c r="M51"/>
  <c r="H51"/>
  <c r="A51"/>
  <c r="S50"/>
  <c r="R50"/>
  <c r="M50"/>
  <c r="H50"/>
  <c r="A50"/>
  <c r="T49"/>
  <c r="U49" s="1"/>
  <c r="S49"/>
  <c r="R49"/>
  <c r="M49"/>
  <c r="H49"/>
  <c r="A49"/>
  <c r="R48"/>
  <c r="Q48"/>
  <c r="P48"/>
  <c r="O48"/>
  <c r="N48"/>
  <c r="L48"/>
  <c r="K48"/>
  <c r="J48"/>
  <c r="I48"/>
  <c r="G48"/>
  <c r="F48"/>
  <c r="E48"/>
  <c r="D48"/>
  <c r="C48"/>
  <c r="T47"/>
  <c r="U47" s="1"/>
  <c r="V47" s="1"/>
  <c r="W47" s="1"/>
  <c r="X47" s="1"/>
  <c r="S47"/>
  <c r="R47"/>
  <c r="M47"/>
  <c r="H47"/>
  <c r="A47"/>
  <c r="S46"/>
  <c r="R46"/>
  <c r="M46"/>
  <c r="H46"/>
  <c r="A46"/>
  <c r="T45"/>
  <c r="U45" s="1"/>
  <c r="S45"/>
  <c r="R45"/>
  <c r="M45"/>
  <c r="H45"/>
  <c r="A45"/>
  <c r="R44"/>
  <c r="Q44"/>
  <c r="P44"/>
  <c r="O44"/>
  <c r="N44"/>
  <c r="L44"/>
  <c r="K44"/>
  <c r="J44"/>
  <c r="I44"/>
  <c r="G44"/>
  <c r="F44"/>
  <c r="E44"/>
  <c r="D44"/>
  <c r="C44"/>
  <c r="T43"/>
  <c r="U43" s="1"/>
  <c r="V43" s="1"/>
  <c r="W43" s="1"/>
  <c r="X43" s="1"/>
  <c r="S43"/>
  <c r="R43"/>
  <c r="M43"/>
  <c r="H43"/>
  <c r="A43"/>
  <c r="S42"/>
  <c r="R42"/>
  <c r="M42"/>
  <c r="H42"/>
  <c r="A42"/>
  <c r="T41"/>
  <c r="U41" s="1"/>
  <c r="S41"/>
  <c r="R41"/>
  <c r="M41"/>
  <c r="H41"/>
  <c r="A41"/>
  <c r="R40"/>
  <c r="Q40"/>
  <c r="P40"/>
  <c r="O40"/>
  <c r="N40"/>
  <c r="L40"/>
  <c r="K40"/>
  <c r="J40"/>
  <c r="I40"/>
  <c r="G40"/>
  <c r="F40"/>
  <c r="E40"/>
  <c r="D40"/>
  <c r="C40"/>
  <c r="T39"/>
  <c r="U39" s="1"/>
  <c r="V39" s="1"/>
  <c r="W39" s="1"/>
  <c r="X39" s="1"/>
  <c r="S39"/>
  <c r="R39"/>
  <c r="M39"/>
  <c r="H39"/>
  <c r="A39"/>
  <c r="S38"/>
  <c r="R38"/>
  <c r="M38"/>
  <c r="H38"/>
  <c r="A38"/>
  <c r="T37"/>
  <c r="U37" s="1"/>
  <c r="S37"/>
  <c r="R37"/>
  <c r="M37"/>
  <c r="H37"/>
  <c r="A37"/>
  <c r="R36"/>
  <c r="Q36"/>
  <c r="P36"/>
  <c r="O36"/>
  <c r="N36"/>
  <c r="L36"/>
  <c r="K36"/>
  <c r="J36"/>
  <c r="I36"/>
  <c r="G36"/>
  <c r="F36"/>
  <c r="E36"/>
  <c r="D36"/>
  <c r="C36"/>
  <c r="T35"/>
  <c r="U35" s="1"/>
  <c r="V35" s="1"/>
  <c r="W35" s="1"/>
  <c r="X35" s="1"/>
  <c r="S35"/>
  <c r="R35"/>
  <c r="M35"/>
  <c r="H35"/>
  <c r="A35"/>
  <c r="S34"/>
  <c r="R34"/>
  <c r="M34"/>
  <c r="H34"/>
  <c r="A34"/>
  <c r="T33"/>
  <c r="U33" s="1"/>
  <c r="S33"/>
  <c r="R33"/>
  <c r="M33"/>
  <c r="H33"/>
  <c r="A33"/>
  <c r="R32"/>
  <c r="Q32"/>
  <c r="P32"/>
  <c r="O32"/>
  <c r="N32"/>
  <c r="L32"/>
  <c r="K32"/>
  <c r="J32"/>
  <c r="I32"/>
  <c r="G32"/>
  <c r="F32"/>
  <c r="E32"/>
  <c r="D32"/>
  <c r="C32"/>
  <c r="T31"/>
  <c r="U31" s="1"/>
  <c r="V31" s="1"/>
  <c r="W31" s="1"/>
  <c r="X31" s="1"/>
  <c r="S31"/>
  <c r="R31"/>
  <c r="M31"/>
  <c r="H31"/>
  <c r="A31"/>
  <c r="S30"/>
  <c r="R30"/>
  <c r="M30"/>
  <c r="H30"/>
  <c r="A30"/>
  <c r="T29"/>
  <c r="U29" s="1"/>
  <c r="S29"/>
  <c r="R29"/>
  <c r="M29"/>
  <c r="H29"/>
  <c r="A29"/>
  <c r="R28"/>
  <c r="Q28"/>
  <c r="P28"/>
  <c r="O28"/>
  <c r="N28"/>
  <c r="L28"/>
  <c r="K28"/>
  <c r="J28"/>
  <c r="I28"/>
  <c r="G28"/>
  <c r="F28"/>
  <c r="E28"/>
  <c r="D28"/>
  <c r="C28"/>
  <c r="T27"/>
  <c r="U27" s="1"/>
  <c r="V27" s="1"/>
  <c r="W27" s="1"/>
  <c r="X27" s="1"/>
  <c r="S27"/>
  <c r="R27"/>
  <c r="M27"/>
  <c r="H27"/>
  <c r="A27"/>
  <c r="S26"/>
  <c r="R26"/>
  <c r="M26"/>
  <c r="H26"/>
  <c r="A26"/>
  <c r="T25"/>
  <c r="U25" s="1"/>
  <c r="S25"/>
  <c r="R25"/>
  <c r="M25"/>
  <c r="H25"/>
  <c r="A25"/>
  <c r="R24"/>
  <c r="Q24"/>
  <c r="P24"/>
  <c r="O24"/>
  <c r="N24"/>
  <c r="L24"/>
  <c r="K24"/>
  <c r="J24"/>
  <c r="I24"/>
  <c r="G24"/>
  <c r="F24"/>
  <c r="E24"/>
  <c r="D24"/>
  <c r="C24"/>
  <c r="T23"/>
  <c r="U23" s="1"/>
  <c r="V23" s="1"/>
  <c r="W23" s="1"/>
  <c r="X23" s="1"/>
  <c r="S23"/>
  <c r="R23"/>
  <c r="M23"/>
  <c r="H23"/>
  <c r="A23"/>
  <c r="S22"/>
  <c r="R22"/>
  <c r="M22"/>
  <c r="H22"/>
  <c r="A22"/>
  <c r="T21"/>
  <c r="U21" s="1"/>
  <c r="S21"/>
  <c r="R21"/>
  <c r="M21"/>
  <c r="H21"/>
  <c r="A21"/>
  <c r="R20"/>
  <c r="Q20"/>
  <c r="P20"/>
  <c r="O20"/>
  <c r="N20"/>
  <c r="L20"/>
  <c r="K20"/>
  <c r="J20"/>
  <c r="I20"/>
  <c r="G20"/>
  <c r="F20"/>
  <c r="E20"/>
  <c r="D20"/>
  <c r="C20"/>
  <c r="T16"/>
  <c r="U16" s="1"/>
  <c r="V16" s="1"/>
  <c r="W16" s="1"/>
  <c r="X16" s="1"/>
  <c r="S16"/>
  <c r="R16"/>
  <c r="M16"/>
  <c r="H16"/>
  <c r="A16"/>
  <c r="S15"/>
  <c r="T15" s="1"/>
  <c r="U15" s="1"/>
  <c r="V15" s="1"/>
  <c r="W15" s="1"/>
  <c r="X15" s="1"/>
  <c r="R15"/>
  <c r="R13" s="1"/>
  <c r="M15"/>
  <c r="H15"/>
  <c r="A15"/>
  <c r="X14"/>
  <c r="T14"/>
  <c r="U14" s="1"/>
  <c r="V14" s="1"/>
  <c r="W14" s="1"/>
  <c r="S14"/>
  <c r="R14"/>
  <c r="M14"/>
  <c r="H14"/>
  <c r="A14"/>
  <c r="S13"/>
  <c r="X13" s="1"/>
  <c r="Q13"/>
  <c r="P13"/>
  <c r="O13"/>
  <c r="N13"/>
  <c r="L13"/>
  <c r="K13"/>
  <c r="J13"/>
  <c r="I13"/>
  <c r="G13"/>
  <c r="F13"/>
  <c r="E13"/>
  <c r="D13"/>
  <c r="C13"/>
  <c r="Q59" i="51"/>
  <c r="P59"/>
  <c r="O59"/>
  <c r="N59"/>
  <c r="L59"/>
  <c r="K59"/>
  <c r="J59"/>
  <c r="I59"/>
  <c r="M59" s="1"/>
  <c r="G59"/>
  <c r="F59"/>
  <c r="E59"/>
  <c r="D59"/>
  <c r="H59" s="1"/>
  <c r="C59"/>
  <c r="S59" s="1"/>
  <c r="A59"/>
  <c r="T58"/>
  <c r="Q58"/>
  <c r="P58"/>
  <c r="O58"/>
  <c r="N58"/>
  <c r="L58"/>
  <c r="K58"/>
  <c r="J58"/>
  <c r="I58"/>
  <c r="G58"/>
  <c r="F58"/>
  <c r="E58"/>
  <c r="D58"/>
  <c r="C58"/>
  <c r="S58" s="1"/>
  <c r="A58"/>
  <c r="S57"/>
  <c r="Q57"/>
  <c r="P57"/>
  <c r="O57"/>
  <c r="O56" s="1"/>
  <c r="N57"/>
  <c r="R57" s="1"/>
  <c r="L57"/>
  <c r="K57"/>
  <c r="J57"/>
  <c r="J56" s="1"/>
  <c r="I57"/>
  <c r="G57"/>
  <c r="F57"/>
  <c r="E57"/>
  <c r="D57"/>
  <c r="H57" s="1"/>
  <c r="C57"/>
  <c r="A57"/>
  <c r="Q56"/>
  <c r="I56"/>
  <c r="F56"/>
  <c r="E56"/>
  <c r="T55"/>
  <c r="U55" s="1"/>
  <c r="V55" s="1"/>
  <c r="W55" s="1"/>
  <c r="X55" s="1"/>
  <c r="S55"/>
  <c r="R55"/>
  <c r="M55"/>
  <c r="H55"/>
  <c r="A55"/>
  <c r="U54"/>
  <c r="V54" s="1"/>
  <c r="W54" s="1"/>
  <c r="X54" s="1"/>
  <c r="T54"/>
  <c r="S54"/>
  <c r="R54"/>
  <c r="M54"/>
  <c r="H54"/>
  <c r="A54"/>
  <c r="T53"/>
  <c r="S53"/>
  <c r="R53"/>
  <c r="M53"/>
  <c r="H53"/>
  <c r="A53"/>
  <c r="R52"/>
  <c r="Q52"/>
  <c r="P52"/>
  <c r="O52"/>
  <c r="N52"/>
  <c r="M52"/>
  <c r="L52"/>
  <c r="K52"/>
  <c r="J52"/>
  <c r="I52"/>
  <c r="G52"/>
  <c r="F52"/>
  <c r="E52"/>
  <c r="D52"/>
  <c r="C52"/>
  <c r="W51"/>
  <c r="X51" s="1"/>
  <c r="T51"/>
  <c r="U51" s="1"/>
  <c r="V51" s="1"/>
  <c r="S51"/>
  <c r="R51"/>
  <c r="M51"/>
  <c r="H51"/>
  <c r="A51"/>
  <c r="U50"/>
  <c r="V50" s="1"/>
  <c r="W50" s="1"/>
  <c r="X50" s="1"/>
  <c r="T50"/>
  <c r="S50"/>
  <c r="R50"/>
  <c r="M50"/>
  <c r="M48" s="1"/>
  <c r="H50"/>
  <c r="A50"/>
  <c r="T49"/>
  <c r="S49"/>
  <c r="S48" s="1"/>
  <c r="R49"/>
  <c r="M49"/>
  <c r="H49"/>
  <c r="H48" s="1"/>
  <c r="A49"/>
  <c r="R48"/>
  <c r="Q48"/>
  <c r="P48"/>
  <c r="O48"/>
  <c r="N48"/>
  <c r="L48"/>
  <c r="K48"/>
  <c r="J48"/>
  <c r="I48"/>
  <c r="G48"/>
  <c r="F48"/>
  <c r="E48"/>
  <c r="D48"/>
  <c r="C48"/>
  <c r="S47"/>
  <c r="T47" s="1"/>
  <c r="U47" s="1"/>
  <c r="V47" s="1"/>
  <c r="W47" s="1"/>
  <c r="X47" s="1"/>
  <c r="R47"/>
  <c r="M47"/>
  <c r="H47"/>
  <c r="A47"/>
  <c r="V46"/>
  <c r="W46" s="1"/>
  <c r="X46" s="1"/>
  <c r="U46"/>
  <c r="T46"/>
  <c r="S46"/>
  <c r="R46"/>
  <c r="R44" s="1"/>
  <c r="M46"/>
  <c r="M44" s="1"/>
  <c r="H46"/>
  <c r="A46"/>
  <c r="S45"/>
  <c r="S44" s="1"/>
  <c r="R45"/>
  <c r="M45"/>
  <c r="H45"/>
  <c r="H44" s="1"/>
  <c r="A45"/>
  <c r="Q44"/>
  <c r="P44"/>
  <c r="O44"/>
  <c r="N44"/>
  <c r="L44"/>
  <c r="K44"/>
  <c r="J44"/>
  <c r="I44"/>
  <c r="G44"/>
  <c r="F44"/>
  <c r="E44"/>
  <c r="D44"/>
  <c r="C44"/>
  <c r="S43"/>
  <c r="T43" s="1"/>
  <c r="U43" s="1"/>
  <c r="V43" s="1"/>
  <c r="W43" s="1"/>
  <c r="X43" s="1"/>
  <c r="R43"/>
  <c r="M43"/>
  <c r="H43"/>
  <c r="A43"/>
  <c r="V42"/>
  <c r="W42" s="1"/>
  <c r="X42" s="1"/>
  <c r="U42"/>
  <c r="T42"/>
  <c r="S42"/>
  <c r="R42"/>
  <c r="R40" s="1"/>
  <c r="M42"/>
  <c r="H42"/>
  <c r="A42"/>
  <c r="S41"/>
  <c r="R41"/>
  <c r="M41"/>
  <c r="H41"/>
  <c r="H40" s="1"/>
  <c r="A41"/>
  <c r="Q40"/>
  <c r="P40"/>
  <c r="O40"/>
  <c r="N40"/>
  <c r="M40"/>
  <c r="L40"/>
  <c r="K40"/>
  <c r="J40"/>
  <c r="I40"/>
  <c r="G40"/>
  <c r="F40"/>
  <c r="E40"/>
  <c r="D40"/>
  <c r="C40"/>
  <c r="T39"/>
  <c r="U39" s="1"/>
  <c r="V39" s="1"/>
  <c r="W39" s="1"/>
  <c r="X39" s="1"/>
  <c r="S39"/>
  <c r="R39"/>
  <c r="M39"/>
  <c r="H39"/>
  <c r="A39"/>
  <c r="U38"/>
  <c r="V38" s="1"/>
  <c r="W38" s="1"/>
  <c r="X38" s="1"/>
  <c r="T38"/>
  <c r="S38"/>
  <c r="R38"/>
  <c r="M38"/>
  <c r="H38"/>
  <c r="A38"/>
  <c r="S37"/>
  <c r="S36" s="1"/>
  <c r="R37"/>
  <c r="M37"/>
  <c r="H37"/>
  <c r="A37"/>
  <c r="R36"/>
  <c r="Q36"/>
  <c r="P36"/>
  <c r="O36"/>
  <c r="N36"/>
  <c r="M36"/>
  <c r="L36"/>
  <c r="K36"/>
  <c r="J36"/>
  <c r="I36"/>
  <c r="G36"/>
  <c r="F36"/>
  <c r="E36"/>
  <c r="D36"/>
  <c r="C36"/>
  <c r="W35"/>
  <c r="X35" s="1"/>
  <c r="T35"/>
  <c r="U35" s="1"/>
  <c r="V35" s="1"/>
  <c r="S35"/>
  <c r="R35"/>
  <c r="M35"/>
  <c r="H35"/>
  <c r="A35"/>
  <c r="U34"/>
  <c r="V34" s="1"/>
  <c r="W34" s="1"/>
  <c r="X34" s="1"/>
  <c r="T34"/>
  <c r="S34"/>
  <c r="R34"/>
  <c r="M34"/>
  <c r="M32" s="1"/>
  <c r="H34"/>
  <c r="A34"/>
  <c r="T33"/>
  <c r="S33"/>
  <c r="S32" s="1"/>
  <c r="R33"/>
  <c r="M33"/>
  <c r="H33"/>
  <c r="A33"/>
  <c r="R32"/>
  <c r="Q32"/>
  <c r="P32"/>
  <c r="O32"/>
  <c r="N32"/>
  <c r="L32"/>
  <c r="K32"/>
  <c r="J32"/>
  <c r="I32"/>
  <c r="G32"/>
  <c r="F32"/>
  <c r="E32"/>
  <c r="D32"/>
  <c r="C32"/>
  <c r="X31"/>
  <c r="W31"/>
  <c r="S31"/>
  <c r="T31" s="1"/>
  <c r="U31" s="1"/>
  <c r="V31" s="1"/>
  <c r="R31"/>
  <c r="M31"/>
  <c r="H31"/>
  <c r="A31"/>
  <c r="U30"/>
  <c r="V30" s="1"/>
  <c r="W30" s="1"/>
  <c r="X30" s="1"/>
  <c r="T30"/>
  <c r="S30"/>
  <c r="R30"/>
  <c r="R28" s="1"/>
  <c r="M30"/>
  <c r="M28" s="1"/>
  <c r="H30"/>
  <c r="A30"/>
  <c r="S29"/>
  <c r="S28" s="1"/>
  <c r="R29"/>
  <c r="M29"/>
  <c r="H29"/>
  <c r="H28" s="1"/>
  <c r="A29"/>
  <c r="Q28"/>
  <c r="P28"/>
  <c r="O28"/>
  <c r="N28"/>
  <c r="L28"/>
  <c r="K28"/>
  <c r="J28"/>
  <c r="I28"/>
  <c r="G28"/>
  <c r="F28"/>
  <c r="E28"/>
  <c r="D28"/>
  <c r="C28"/>
  <c r="X27"/>
  <c r="S27"/>
  <c r="T27" s="1"/>
  <c r="U27" s="1"/>
  <c r="V27" s="1"/>
  <c r="W27" s="1"/>
  <c r="R27"/>
  <c r="M27"/>
  <c r="H27"/>
  <c r="A27"/>
  <c r="V26"/>
  <c r="W26" s="1"/>
  <c r="X26" s="1"/>
  <c r="U26"/>
  <c r="T26"/>
  <c r="S26"/>
  <c r="R26"/>
  <c r="R24" s="1"/>
  <c r="M26"/>
  <c r="H26"/>
  <c r="A26"/>
  <c r="S25"/>
  <c r="R25"/>
  <c r="M25"/>
  <c r="H25"/>
  <c r="H24" s="1"/>
  <c r="A25"/>
  <c r="Q24"/>
  <c r="P24"/>
  <c r="O24"/>
  <c r="N24"/>
  <c r="M24"/>
  <c r="L24"/>
  <c r="K24"/>
  <c r="J24"/>
  <c r="I24"/>
  <c r="G24"/>
  <c r="F24"/>
  <c r="E24"/>
  <c r="D24"/>
  <c r="C24"/>
  <c r="T23"/>
  <c r="U23" s="1"/>
  <c r="V23" s="1"/>
  <c r="W23" s="1"/>
  <c r="X23" s="1"/>
  <c r="S23"/>
  <c r="R23"/>
  <c r="M23"/>
  <c r="H23"/>
  <c r="A23"/>
  <c r="U22"/>
  <c r="V22" s="1"/>
  <c r="W22" s="1"/>
  <c r="X22" s="1"/>
  <c r="T22"/>
  <c r="S22"/>
  <c r="R22"/>
  <c r="M22"/>
  <c r="H22"/>
  <c r="A22"/>
  <c r="T21"/>
  <c r="S21"/>
  <c r="R21"/>
  <c r="M21"/>
  <c r="H21"/>
  <c r="A21"/>
  <c r="R20"/>
  <c r="Q20"/>
  <c r="P20"/>
  <c r="O20"/>
  <c r="N20"/>
  <c r="M20"/>
  <c r="L20"/>
  <c r="K20"/>
  <c r="J20"/>
  <c r="I20"/>
  <c r="G20"/>
  <c r="F20"/>
  <c r="E20"/>
  <c r="D20"/>
  <c r="C20"/>
  <c r="W16"/>
  <c r="X16" s="1"/>
  <c r="T16"/>
  <c r="U16" s="1"/>
  <c r="V16" s="1"/>
  <c r="S16"/>
  <c r="R16"/>
  <c r="M16"/>
  <c r="H16"/>
  <c r="A16"/>
  <c r="U15"/>
  <c r="V15" s="1"/>
  <c r="W15" s="1"/>
  <c r="X15" s="1"/>
  <c r="T15"/>
  <c r="S15"/>
  <c r="R15"/>
  <c r="M15"/>
  <c r="M13" s="1"/>
  <c r="H15"/>
  <c r="A15"/>
  <c r="T14"/>
  <c r="S14"/>
  <c r="S13" s="1"/>
  <c r="R14"/>
  <c r="M14"/>
  <c r="H14"/>
  <c r="H13" s="1"/>
  <c r="A14"/>
  <c r="R13"/>
  <c r="Q13"/>
  <c r="P13"/>
  <c r="O13"/>
  <c r="N13"/>
  <c r="L13"/>
  <c r="K13"/>
  <c r="J13"/>
  <c r="I13"/>
  <c r="G13"/>
  <c r="F13"/>
  <c r="E13"/>
  <c r="D13"/>
  <c r="C13"/>
  <c r="Q59" i="50"/>
  <c r="P59"/>
  <c r="P56" s="1"/>
  <c r="O59"/>
  <c r="N59"/>
  <c r="L59"/>
  <c r="L56" s="1"/>
  <c r="K59"/>
  <c r="J59"/>
  <c r="I59"/>
  <c r="G59"/>
  <c r="F59"/>
  <c r="E59"/>
  <c r="D59"/>
  <c r="H59" s="1"/>
  <c r="C59"/>
  <c r="S59" s="1"/>
  <c r="A59"/>
  <c r="S58"/>
  <c r="T58" s="1"/>
  <c r="U58" s="1"/>
  <c r="V58" s="1"/>
  <c r="W58" s="1"/>
  <c r="X58" s="1"/>
  <c r="Q58"/>
  <c r="P58"/>
  <c r="O58"/>
  <c r="O56" s="1"/>
  <c r="N58"/>
  <c r="R58" s="1"/>
  <c r="L58"/>
  <c r="K58"/>
  <c r="J58"/>
  <c r="I58"/>
  <c r="G58"/>
  <c r="F58"/>
  <c r="E58"/>
  <c r="D58"/>
  <c r="C58"/>
  <c r="A58"/>
  <c r="Q57"/>
  <c r="Q56" s="1"/>
  <c r="P57"/>
  <c r="O57"/>
  <c r="N57"/>
  <c r="N56" s="1"/>
  <c r="L57"/>
  <c r="K57"/>
  <c r="J57"/>
  <c r="I57"/>
  <c r="I56" s="1"/>
  <c r="G57"/>
  <c r="F57"/>
  <c r="E57"/>
  <c r="D57"/>
  <c r="H57" s="1"/>
  <c r="C57"/>
  <c r="S57" s="1"/>
  <c r="A57"/>
  <c r="E56"/>
  <c r="D56"/>
  <c r="S55"/>
  <c r="T55" s="1"/>
  <c r="U55" s="1"/>
  <c r="V55" s="1"/>
  <c r="W55" s="1"/>
  <c r="X55" s="1"/>
  <c r="R55"/>
  <c r="M55"/>
  <c r="H55"/>
  <c r="A55"/>
  <c r="X54"/>
  <c r="T54"/>
  <c r="U54" s="1"/>
  <c r="V54" s="1"/>
  <c r="W54" s="1"/>
  <c r="S54"/>
  <c r="R54"/>
  <c r="M54"/>
  <c r="H54"/>
  <c r="A54"/>
  <c r="S53"/>
  <c r="R53"/>
  <c r="M53"/>
  <c r="H53"/>
  <c r="A53"/>
  <c r="Q52"/>
  <c r="P52"/>
  <c r="O52"/>
  <c r="N52"/>
  <c r="M52"/>
  <c r="L52"/>
  <c r="K52"/>
  <c r="J52"/>
  <c r="I52"/>
  <c r="H52"/>
  <c r="G52"/>
  <c r="F52"/>
  <c r="E52"/>
  <c r="D52"/>
  <c r="C52"/>
  <c r="S51"/>
  <c r="T51" s="1"/>
  <c r="U51" s="1"/>
  <c r="V51" s="1"/>
  <c r="W51" s="1"/>
  <c r="X51" s="1"/>
  <c r="R51"/>
  <c r="M51"/>
  <c r="H51"/>
  <c r="A51"/>
  <c r="X50"/>
  <c r="T50"/>
  <c r="U50" s="1"/>
  <c r="V50" s="1"/>
  <c r="W50" s="1"/>
  <c r="S50"/>
  <c r="R50"/>
  <c r="M50"/>
  <c r="H50"/>
  <c r="A50"/>
  <c r="S49"/>
  <c r="R49"/>
  <c r="M49"/>
  <c r="H49"/>
  <c r="A49"/>
  <c r="Q48"/>
  <c r="P48"/>
  <c r="O48"/>
  <c r="N48"/>
  <c r="M48"/>
  <c r="L48"/>
  <c r="K48"/>
  <c r="J48"/>
  <c r="I48"/>
  <c r="H48"/>
  <c r="G48"/>
  <c r="F48"/>
  <c r="E48"/>
  <c r="D48"/>
  <c r="V47"/>
  <c r="W47" s="1"/>
  <c r="X47" s="1"/>
  <c r="U47"/>
  <c r="T47"/>
  <c r="S47"/>
  <c r="R47"/>
  <c r="M47"/>
  <c r="H47"/>
  <c r="A47"/>
  <c r="S46"/>
  <c r="R46"/>
  <c r="M46"/>
  <c r="H46"/>
  <c r="A46"/>
  <c r="V45"/>
  <c r="S45"/>
  <c r="T45" s="1"/>
  <c r="U45" s="1"/>
  <c r="R45"/>
  <c r="R44" s="1"/>
  <c r="M45"/>
  <c r="M44" s="1"/>
  <c r="H45"/>
  <c r="A45"/>
  <c r="Q44"/>
  <c r="P44"/>
  <c r="O44"/>
  <c r="N44"/>
  <c r="L44"/>
  <c r="K44"/>
  <c r="J44"/>
  <c r="I44"/>
  <c r="H44"/>
  <c r="G44"/>
  <c r="F44"/>
  <c r="E44"/>
  <c r="D44"/>
  <c r="C44"/>
  <c r="S43"/>
  <c r="T43" s="1"/>
  <c r="U43" s="1"/>
  <c r="V43" s="1"/>
  <c r="W43" s="1"/>
  <c r="X43" s="1"/>
  <c r="R43"/>
  <c r="M43"/>
  <c r="H43"/>
  <c r="A43"/>
  <c r="S42"/>
  <c r="R42"/>
  <c r="M42"/>
  <c r="H42"/>
  <c r="A42"/>
  <c r="V41"/>
  <c r="S41"/>
  <c r="T41" s="1"/>
  <c r="U41" s="1"/>
  <c r="R41"/>
  <c r="R40" s="1"/>
  <c r="M41"/>
  <c r="M40" s="1"/>
  <c r="H41"/>
  <c r="A41"/>
  <c r="Q40"/>
  <c r="P40"/>
  <c r="O40"/>
  <c r="N40"/>
  <c r="L40"/>
  <c r="K40"/>
  <c r="J40"/>
  <c r="I40"/>
  <c r="H40"/>
  <c r="G40"/>
  <c r="F40"/>
  <c r="E40"/>
  <c r="D40"/>
  <c r="C40"/>
  <c r="S39"/>
  <c r="T39" s="1"/>
  <c r="U39" s="1"/>
  <c r="V39" s="1"/>
  <c r="W39" s="1"/>
  <c r="X39" s="1"/>
  <c r="R39"/>
  <c r="M39"/>
  <c r="H39"/>
  <c r="A39"/>
  <c r="S38"/>
  <c r="R38"/>
  <c r="M38"/>
  <c r="H38"/>
  <c r="A38"/>
  <c r="V37"/>
  <c r="S37"/>
  <c r="T37" s="1"/>
  <c r="U37" s="1"/>
  <c r="R37"/>
  <c r="R36" s="1"/>
  <c r="M37"/>
  <c r="M36" s="1"/>
  <c r="H37"/>
  <c r="A37"/>
  <c r="Q36"/>
  <c r="P36"/>
  <c r="O36"/>
  <c r="N36"/>
  <c r="L36"/>
  <c r="K36"/>
  <c r="J36"/>
  <c r="I36"/>
  <c r="H36"/>
  <c r="G36"/>
  <c r="F36"/>
  <c r="E36"/>
  <c r="D36"/>
  <c r="C36"/>
  <c r="S35"/>
  <c r="T35" s="1"/>
  <c r="U35" s="1"/>
  <c r="V35" s="1"/>
  <c r="W35" s="1"/>
  <c r="X35" s="1"/>
  <c r="R35"/>
  <c r="M35"/>
  <c r="H35"/>
  <c r="A35"/>
  <c r="S34"/>
  <c r="R34"/>
  <c r="M34"/>
  <c r="H34"/>
  <c r="A34"/>
  <c r="S33"/>
  <c r="T33" s="1"/>
  <c r="U33" s="1"/>
  <c r="R33"/>
  <c r="R32" s="1"/>
  <c r="M33"/>
  <c r="M32" s="1"/>
  <c r="H33"/>
  <c r="A33"/>
  <c r="Q32"/>
  <c r="P32"/>
  <c r="O32"/>
  <c r="N32"/>
  <c r="L32"/>
  <c r="K32"/>
  <c r="J32"/>
  <c r="I32"/>
  <c r="H32"/>
  <c r="G32"/>
  <c r="F32"/>
  <c r="E32"/>
  <c r="D32"/>
  <c r="C32"/>
  <c r="S31"/>
  <c r="T31" s="1"/>
  <c r="U31" s="1"/>
  <c r="V31" s="1"/>
  <c r="W31" s="1"/>
  <c r="X31" s="1"/>
  <c r="R31"/>
  <c r="M31"/>
  <c r="H31"/>
  <c r="A31"/>
  <c r="S30"/>
  <c r="R30"/>
  <c r="M30"/>
  <c r="H30"/>
  <c r="A30"/>
  <c r="V29"/>
  <c r="S29"/>
  <c r="T29" s="1"/>
  <c r="U29" s="1"/>
  <c r="R29"/>
  <c r="R28" s="1"/>
  <c r="M29"/>
  <c r="H29"/>
  <c r="A29"/>
  <c r="Q28"/>
  <c r="P28"/>
  <c r="O28"/>
  <c r="N28"/>
  <c r="M28"/>
  <c r="L28"/>
  <c r="K28"/>
  <c r="J28"/>
  <c r="I28"/>
  <c r="H28"/>
  <c r="G28"/>
  <c r="F28"/>
  <c r="E28"/>
  <c r="D28"/>
  <c r="C28"/>
  <c r="V27"/>
  <c r="W27" s="1"/>
  <c r="X27" s="1"/>
  <c r="S27"/>
  <c r="T27" s="1"/>
  <c r="U27" s="1"/>
  <c r="R27"/>
  <c r="M27"/>
  <c r="H27"/>
  <c r="A27"/>
  <c r="T26"/>
  <c r="U26" s="1"/>
  <c r="V26" s="1"/>
  <c r="W26" s="1"/>
  <c r="X26" s="1"/>
  <c r="S26"/>
  <c r="R26"/>
  <c r="M26"/>
  <c r="H26"/>
  <c r="H24" s="1"/>
  <c r="A26"/>
  <c r="S25"/>
  <c r="R25"/>
  <c r="R24" s="1"/>
  <c r="M25"/>
  <c r="H25"/>
  <c r="A25"/>
  <c r="Q24"/>
  <c r="P24"/>
  <c r="O24"/>
  <c r="N24"/>
  <c r="M24"/>
  <c r="L24"/>
  <c r="K24"/>
  <c r="J24"/>
  <c r="I24"/>
  <c r="G24"/>
  <c r="F24"/>
  <c r="E24"/>
  <c r="D24"/>
  <c r="C24"/>
  <c r="V23"/>
  <c r="W23" s="1"/>
  <c r="X23" s="1"/>
  <c r="S23"/>
  <c r="T23" s="1"/>
  <c r="U23" s="1"/>
  <c r="R23"/>
  <c r="M23"/>
  <c r="H23"/>
  <c r="A23"/>
  <c r="T22"/>
  <c r="U22" s="1"/>
  <c r="V22" s="1"/>
  <c r="W22" s="1"/>
  <c r="X22" s="1"/>
  <c r="S22"/>
  <c r="R22"/>
  <c r="M22"/>
  <c r="H22"/>
  <c r="H20" s="1"/>
  <c r="A22"/>
  <c r="S21"/>
  <c r="R21"/>
  <c r="R20" s="1"/>
  <c r="M21"/>
  <c r="H21"/>
  <c r="A21"/>
  <c r="Q20"/>
  <c r="P20"/>
  <c r="O20"/>
  <c r="N20"/>
  <c r="M20"/>
  <c r="L20"/>
  <c r="K20"/>
  <c r="J20"/>
  <c r="I20"/>
  <c r="G20"/>
  <c r="F20"/>
  <c r="E20"/>
  <c r="D20"/>
  <c r="C20"/>
  <c r="V16"/>
  <c r="W16" s="1"/>
  <c r="X16" s="1"/>
  <c r="S16"/>
  <c r="T16" s="1"/>
  <c r="U16" s="1"/>
  <c r="R16"/>
  <c r="M16"/>
  <c r="H16"/>
  <c r="A16"/>
  <c r="T15"/>
  <c r="U15" s="1"/>
  <c r="V15" s="1"/>
  <c r="W15" s="1"/>
  <c r="X15" s="1"/>
  <c r="S15"/>
  <c r="R15"/>
  <c r="M15"/>
  <c r="H15"/>
  <c r="H13" s="1"/>
  <c r="A15"/>
  <c r="S14"/>
  <c r="R14"/>
  <c r="R13" s="1"/>
  <c r="M14"/>
  <c r="H14"/>
  <c r="A14"/>
  <c r="Q13"/>
  <c r="P13"/>
  <c r="O13"/>
  <c r="N13"/>
  <c r="M13"/>
  <c r="L13"/>
  <c r="K13"/>
  <c r="J13"/>
  <c r="I13"/>
  <c r="G13"/>
  <c r="F13"/>
  <c r="E13"/>
  <c r="D13"/>
  <c r="Q59" i="49"/>
  <c r="P59"/>
  <c r="O59"/>
  <c r="N59"/>
  <c r="R59" s="1"/>
  <c r="L59"/>
  <c r="K59"/>
  <c r="J59"/>
  <c r="J56" s="1"/>
  <c r="I59"/>
  <c r="M59" s="1"/>
  <c r="G59"/>
  <c r="F59"/>
  <c r="E59"/>
  <c r="D59"/>
  <c r="C59"/>
  <c r="S59" s="1"/>
  <c r="A59"/>
  <c r="Q58"/>
  <c r="P58"/>
  <c r="O58"/>
  <c r="N58"/>
  <c r="L58"/>
  <c r="K58"/>
  <c r="J58"/>
  <c r="I58"/>
  <c r="M58" s="1"/>
  <c r="G58"/>
  <c r="F58"/>
  <c r="E58"/>
  <c r="D58"/>
  <c r="H58" s="1"/>
  <c r="C58"/>
  <c r="S58" s="1"/>
  <c r="T58" s="1"/>
  <c r="U58" s="1"/>
  <c r="V58" s="1"/>
  <c r="W58" s="1"/>
  <c r="X58" s="1"/>
  <c r="A58"/>
  <c r="Q57"/>
  <c r="P57"/>
  <c r="P56" s="1"/>
  <c r="O57"/>
  <c r="O56" s="1"/>
  <c r="N57"/>
  <c r="L57"/>
  <c r="K57"/>
  <c r="J57"/>
  <c r="I57"/>
  <c r="G57"/>
  <c r="G56" s="1"/>
  <c r="F57"/>
  <c r="E57"/>
  <c r="D57"/>
  <c r="C57"/>
  <c r="S57" s="1"/>
  <c r="A57"/>
  <c r="K56"/>
  <c r="F56"/>
  <c r="X55"/>
  <c r="W55"/>
  <c r="T55"/>
  <c r="U55" s="1"/>
  <c r="V55" s="1"/>
  <c r="S55"/>
  <c r="R55"/>
  <c r="M55"/>
  <c r="H55"/>
  <c r="A55"/>
  <c r="V54"/>
  <c r="W54" s="1"/>
  <c r="X54" s="1"/>
  <c r="U54"/>
  <c r="S54"/>
  <c r="T54" s="1"/>
  <c r="R54"/>
  <c r="M54"/>
  <c r="M52" s="1"/>
  <c r="H54"/>
  <c r="A54"/>
  <c r="T53"/>
  <c r="S53"/>
  <c r="S52" s="1"/>
  <c r="R53"/>
  <c r="M53"/>
  <c r="H53"/>
  <c r="H52" s="1"/>
  <c r="A53"/>
  <c r="R52"/>
  <c r="Q52"/>
  <c r="P52"/>
  <c r="O52"/>
  <c r="N52"/>
  <c r="L52"/>
  <c r="K52"/>
  <c r="J52"/>
  <c r="I52"/>
  <c r="G52"/>
  <c r="F52"/>
  <c r="E52"/>
  <c r="D52"/>
  <c r="C52"/>
  <c r="X51"/>
  <c r="W51"/>
  <c r="T51"/>
  <c r="U51" s="1"/>
  <c r="V51" s="1"/>
  <c r="S51"/>
  <c r="R51"/>
  <c r="M51"/>
  <c r="H51"/>
  <c r="A51"/>
  <c r="V50"/>
  <c r="W50" s="1"/>
  <c r="X50" s="1"/>
  <c r="U50"/>
  <c r="S50"/>
  <c r="T50" s="1"/>
  <c r="R50"/>
  <c r="M50"/>
  <c r="M48" s="1"/>
  <c r="H50"/>
  <c r="A50"/>
  <c r="T49"/>
  <c r="S49"/>
  <c r="S48" s="1"/>
  <c r="R49"/>
  <c r="M49"/>
  <c r="H49"/>
  <c r="H48" s="1"/>
  <c r="A49"/>
  <c r="R48"/>
  <c r="Q48"/>
  <c r="P48"/>
  <c r="O48"/>
  <c r="N48"/>
  <c r="L48"/>
  <c r="K48"/>
  <c r="J48"/>
  <c r="I48"/>
  <c r="G48"/>
  <c r="F48"/>
  <c r="E48"/>
  <c r="D48"/>
  <c r="V47"/>
  <c r="W47" s="1"/>
  <c r="X47" s="1"/>
  <c r="S47"/>
  <c r="T47" s="1"/>
  <c r="U47" s="1"/>
  <c r="R47"/>
  <c r="M47"/>
  <c r="H47"/>
  <c r="A47"/>
  <c r="T46"/>
  <c r="U46" s="1"/>
  <c r="V46" s="1"/>
  <c r="W46" s="1"/>
  <c r="X46" s="1"/>
  <c r="S46"/>
  <c r="R46"/>
  <c r="M46"/>
  <c r="H46"/>
  <c r="H44" s="1"/>
  <c r="A46"/>
  <c r="S45"/>
  <c r="R45"/>
  <c r="R44" s="1"/>
  <c r="M45"/>
  <c r="H45"/>
  <c r="A45"/>
  <c r="Q44"/>
  <c r="P44"/>
  <c r="O44"/>
  <c r="N44"/>
  <c r="M44"/>
  <c r="L44"/>
  <c r="K44"/>
  <c r="J44"/>
  <c r="I44"/>
  <c r="G44"/>
  <c r="F44"/>
  <c r="E44"/>
  <c r="D44"/>
  <c r="S43"/>
  <c r="T43" s="1"/>
  <c r="U43" s="1"/>
  <c r="V43" s="1"/>
  <c r="W43" s="1"/>
  <c r="X43" s="1"/>
  <c r="R43"/>
  <c r="M43"/>
  <c r="H43"/>
  <c r="A43"/>
  <c r="S42"/>
  <c r="T42" s="1"/>
  <c r="R42"/>
  <c r="M42"/>
  <c r="H42"/>
  <c r="A42"/>
  <c r="V41"/>
  <c r="U41"/>
  <c r="S41"/>
  <c r="T41" s="1"/>
  <c r="R41"/>
  <c r="R40" s="1"/>
  <c r="M41"/>
  <c r="M40" s="1"/>
  <c r="H41"/>
  <c r="A41"/>
  <c r="Q40"/>
  <c r="P40"/>
  <c r="O40"/>
  <c r="N40"/>
  <c r="L40"/>
  <c r="K40"/>
  <c r="J40"/>
  <c r="I40"/>
  <c r="H40"/>
  <c r="G40"/>
  <c r="F40"/>
  <c r="E40"/>
  <c r="D40"/>
  <c r="X39"/>
  <c r="U39"/>
  <c r="V39" s="1"/>
  <c r="W39" s="1"/>
  <c r="T39"/>
  <c r="S39"/>
  <c r="R39"/>
  <c r="M39"/>
  <c r="H39"/>
  <c r="A39"/>
  <c r="W38"/>
  <c r="X38" s="1"/>
  <c r="V38"/>
  <c r="S38"/>
  <c r="T38" s="1"/>
  <c r="U38" s="1"/>
  <c r="R38"/>
  <c r="R36" s="1"/>
  <c r="M38"/>
  <c r="H38"/>
  <c r="A38"/>
  <c r="U37"/>
  <c r="T37"/>
  <c r="T36" s="1"/>
  <c r="S37"/>
  <c r="R37"/>
  <c r="M37"/>
  <c r="M36" s="1"/>
  <c r="H37"/>
  <c r="H36" s="1"/>
  <c r="A37"/>
  <c r="S36"/>
  <c r="Q36"/>
  <c r="P36"/>
  <c r="O36"/>
  <c r="N36"/>
  <c r="L36"/>
  <c r="K36"/>
  <c r="J36"/>
  <c r="I36"/>
  <c r="G36"/>
  <c r="F36"/>
  <c r="E36"/>
  <c r="D36"/>
  <c r="X35"/>
  <c r="W35"/>
  <c r="T35"/>
  <c r="U35" s="1"/>
  <c r="V35" s="1"/>
  <c r="S35"/>
  <c r="R35"/>
  <c r="M35"/>
  <c r="H35"/>
  <c r="A35"/>
  <c r="V34"/>
  <c r="W34" s="1"/>
  <c r="X34" s="1"/>
  <c r="U34"/>
  <c r="S34"/>
  <c r="T34" s="1"/>
  <c r="R34"/>
  <c r="M34"/>
  <c r="M32" s="1"/>
  <c r="H34"/>
  <c r="A34"/>
  <c r="T33"/>
  <c r="S33"/>
  <c r="S32" s="1"/>
  <c r="R33"/>
  <c r="M33"/>
  <c r="H33"/>
  <c r="H32" s="1"/>
  <c r="A33"/>
  <c r="R32"/>
  <c r="Q32"/>
  <c r="P32"/>
  <c r="O32"/>
  <c r="N32"/>
  <c r="L32"/>
  <c r="K32"/>
  <c r="J32"/>
  <c r="I32"/>
  <c r="G32"/>
  <c r="F32"/>
  <c r="E32"/>
  <c r="D32"/>
  <c r="V31"/>
  <c r="W31" s="1"/>
  <c r="X31" s="1"/>
  <c r="S31"/>
  <c r="T31" s="1"/>
  <c r="U31" s="1"/>
  <c r="R31"/>
  <c r="M31"/>
  <c r="H31"/>
  <c r="A31"/>
  <c r="T30"/>
  <c r="U30" s="1"/>
  <c r="V30" s="1"/>
  <c r="W30" s="1"/>
  <c r="X30" s="1"/>
  <c r="S30"/>
  <c r="R30"/>
  <c r="M30"/>
  <c r="H30"/>
  <c r="H28" s="1"/>
  <c r="A30"/>
  <c r="S29"/>
  <c r="R29"/>
  <c r="R28" s="1"/>
  <c r="M29"/>
  <c r="H29"/>
  <c r="A29"/>
  <c r="Q28"/>
  <c r="P28"/>
  <c r="O28"/>
  <c r="N28"/>
  <c r="M28"/>
  <c r="L28"/>
  <c r="K28"/>
  <c r="J28"/>
  <c r="I28"/>
  <c r="G28"/>
  <c r="F28"/>
  <c r="E28"/>
  <c r="D28"/>
  <c r="S27"/>
  <c r="T27" s="1"/>
  <c r="U27" s="1"/>
  <c r="V27" s="1"/>
  <c r="W27" s="1"/>
  <c r="X27" s="1"/>
  <c r="R27"/>
  <c r="M27"/>
  <c r="H27"/>
  <c r="A27"/>
  <c r="S26"/>
  <c r="T26" s="1"/>
  <c r="R26"/>
  <c r="M26"/>
  <c r="H26"/>
  <c r="A26"/>
  <c r="V25"/>
  <c r="U25"/>
  <c r="S25"/>
  <c r="T25" s="1"/>
  <c r="R25"/>
  <c r="R24" s="1"/>
  <c r="M25"/>
  <c r="M24" s="1"/>
  <c r="H25"/>
  <c r="A25"/>
  <c r="Q24"/>
  <c r="P24"/>
  <c r="O24"/>
  <c r="N24"/>
  <c r="L24"/>
  <c r="K24"/>
  <c r="J24"/>
  <c r="I24"/>
  <c r="H24"/>
  <c r="G24"/>
  <c r="F24"/>
  <c r="E24"/>
  <c r="D24"/>
  <c r="X23"/>
  <c r="U23"/>
  <c r="V23" s="1"/>
  <c r="W23" s="1"/>
  <c r="T23"/>
  <c r="S23"/>
  <c r="R23"/>
  <c r="M23"/>
  <c r="H23"/>
  <c r="A23"/>
  <c r="W22"/>
  <c r="X22" s="1"/>
  <c r="V22"/>
  <c r="S22"/>
  <c r="T22" s="1"/>
  <c r="U22" s="1"/>
  <c r="R22"/>
  <c r="R20" s="1"/>
  <c r="M22"/>
  <c r="H22"/>
  <c r="A22"/>
  <c r="U21"/>
  <c r="T21"/>
  <c r="T20" s="1"/>
  <c r="S21"/>
  <c r="R21"/>
  <c r="M21"/>
  <c r="M20" s="1"/>
  <c r="H21"/>
  <c r="H20" s="1"/>
  <c r="A21"/>
  <c r="S20"/>
  <c r="Q20"/>
  <c r="P20"/>
  <c r="O20"/>
  <c r="N20"/>
  <c r="L20"/>
  <c r="K20"/>
  <c r="J20"/>
  <c r="I20"/>
  <c r="X16"/>
  <c r="W16"/>
  <c r="T16"/>
  <c r="U16" s="1"/>
  <c r="V16" s="1"/>
  <c r="S16"/>
  <c r="R16"/>
  <c r="M16"/>
  <c r="H16"/>
  <c r="A16"/>
  <c r="V15"/>
  <c r="W15" s="1"/>
  <c r="X15" s="1"/>
  <c r="U15"/>
  <c r="S15"/>
  <c r="T15" s="1"/>
  <c r="R15"/>
  <c r="R13" s="1"/>
  <c r="M15"/>
  <c r="H15"/>
  <c r="A15"/>
  <c r="W14"/>
  <c r="X14" s="1"/>
  <c r="T14"/>
  <c r="U14" s="1"/>
  <c r="V14" s="1"/>
  <c r="S14"/>
  <c r="R14"/>
  <c r="M14"/>
  <c r="M13" s="1"/>
  <c r="H14"/>
  <c r="X13"/>
  <c r="Q13"/>
  <c r="P13"/>
  <c r="O13"/>
  <c r="N13"/>
  <c r="L13"/>
  <c r="K13"/>
  <c r="J13"/>
  <c r="I13"/>
  <c r="E13"/>
  <c r="D13"/>
  <c r="Q59" i="48"/>
  <c r="P59"/>
  <c r="O59"/>
  <c r="N59"/>
  <c r="R59" s="1"/>
  <c r="A59"/>
  <c r="Q58"/>
  <c r="P58"/>
  <c r="O58"/>
  <c r="N58"/>
  <c r="R58" s="1"/>
  <c r="A58"/>
  <c r="Q57"/>
  <c r="P57"/>
  <c r="P56" s="1"/>
  <c r="O57"/>
  <c r="N57"/>
  <c r="A57"/>
  <c r="O56"/>
  <c r="R55"/>
  <c r="L55"/>
  <c r="K55"/>
  <c r="J55"/>
  <c r="I55"/>
  <c r="G55"/>
  <c r="F55"/>
  <c r="E55"/>
  <c r="D55"/>
  <c r="C55"/>
  <c r="S55" s="1"/>
  <c r="A55"/>
  <c r="R54"/>
  <c r="R52" s="1"/>
  <c r="L54"/>
  <c r="K54"/>
  <c r="J54"/>
  <c r="I54"/>
  <c r="G54"/>
  <c r="F54"/>
  <c r="E54"/>
  <c r="D54"/>
  <c r="C54"/>
  <c r="S54" s="1"/>
  <c r="A54"/>
  <c r="R53"/>
  <c r="L53"/>
  <c r="L52" s="1"/>
  <c r="K53"/>
  <c r="J53"/>
  <c r="I53"/>
  <c r="G53"/>
  <c r="F53"/>
  <c r="E53"/>
  <c r="D53"/>
  <c r="C53"/>
  <c r="S53" s="1"/>
  <c r="A53"/>
  <c r="Q52"/>
  <c r="P52"/>
  <c r="O52"/>
  <c r="N52"/>
  <c r="R51"/>
  <c r="R48" s="1"/>
  <c r="L51"/>
  <c r="K51"/>
  <c r="J51"/>
  <c r="I51"/>
  <c r="G51"/>
  <c r="F51"/>
  <c r="E51"/>
  <c r="D51"/>
  <c r="C51"/>
  <c r="S51" s="1"/>
  <c r="A51"/>
  <c r="R50"/>
  <c r="L50"/>
  <c r="K50"/>
  <c r="J50"/>
  <c r="I50"/>
  <c r="G50"/>
  <c r="F50"/>
  <c r="E50"/>
  <c r="D50"/>
  <c r="C50"/>
  <c r="S50" s="1"/>
  <c r="A50"/>
  <c r="R49"/>
  <c r="L49"/>
  <c r="K49"/>
  <c r="J49"/>
  <c r="I49"/>
  <c r="G49"/>
  <c r="F49"/>
  <c r="E49"/>
  <c r="D49"/>
  <c r="C49"/>
  <c r="S49" s="1"/>
  <c r="A49"/>
  <c r="Q48"/>
  <c r="P48"/>
  <c r="O48"/>
  <c r="N48"/>
  <c r="R47"/>
  <c r="L47"/>
  <c r="K47"/>
  <c r="J47"/>
  <c r="I47"/>
  <c r="G47"/>
  <c r="F47"/>
  <c r="E47"/>
  <c r="D47"/>
  <c r="C47"/>
  <c r="S47" s="1"/>
  <c r="A47"/>
  <c r="R46"/>
  <c r="L46"/>
  <c r="K46"/>
  <c r="J46"/>
  <c r="I46"/>
  <c r="G46"/>
  <c r="F46"/>
  <c r="E46"/>
  <c r="D46"/>
  <c r="C46"/>
  <c r="S46" s="1"/>
  <c r="A46"/>
  <c r="R45"/>
  <c r="L45"/>
  <c r="K45"/>
  <c r="J45"/>
  <c r="J44" s="1"/>
  <c r="I45"/>
  <c r="G45"/>
  <c r="F45"/>
  <c r="E45"/>
  <c r="D45"/>
  <c r="C45"/>
  <c r="S45" s="1"/>
  <c r="A45"/>
  <c r="R44"/>
  <c r="Q44"/>
  <c r="P44"/>
  <c r="O44"/>
  <c r="N44"/>
  <c r="R43"/>
  <c r="L43"/>
  <c r="K43"/>
  <c r="J43"/>
  <c r="I43"/>
  <c r="G43"/>
  <c r="F43"/>
  <c r="E43"/>
  <c r="D43"/>
  <c r="C43"/>
  <c r="S43" s="1"/>
  <c r="A43"/>
  <c r="R42"/>
  <c r="L42"/>
  <c r="K42"/>
  <c r="J42"/>
  <c r="I42"/>
  <c r="G42"/>
  <c r="F42"/>
  <c r="E42"/>
  <c r="D42"/>
  <c r="C42"/>
  <c r="A42"/>
  <c r="R41"/>
  <c r="R40" s="1"/>
  <c r="L41"/>
  <c r="K41"/>
  <c r="J41"/>
  <c r="I41"/>
  <c r="G41"/>
  <c r="F41"/>
  <c r="E41"/>
  <c r="D41"/>
  <c r="C41"/>
  <c r="S41" s="1"/>
  <c r="A41"/>
  <c r="Q40"/>
  <c r="P40"/>
  <c r="O40"/>
  <c r="N40"/>
  <c r="R39"/>
  <c r="L39"/>
  <c r="K39"/>
  <c r="J39"/>
  <c r="I39"/>
  <c r="G39"/>
  <c r="F39"/>
  <c r="E39"/>
  <c r="D39"/>
  <c r="C39"/>
  <c r="A39"/>
  <c r="R38"/>
  <c r="R36" s="1"/>
  <c r="L38"/>
  <c r="K38"/>
  <c r="J38"/>
  <c r="I38"/>
  <c r="G38"/>
  <c r="F38"/>
  <c r="E38"/>
  <c r="D38"/>
  <c r="C38"/>
  <c r="S38" s="1"/>
  <c r="A38"/>
  <c r="R37"/>
  <c r="L37"/>
  <c r="K37"/>
  <c r="J37"/>
  <c r="I37"/>
  <c r="G37"/>
  <c r="F37"/>
  <c r="E37"/>
  <c r="D37"/>
  <c r="D36" s="1"/>
  <c r="C37"/>
  <c r="S37" s="1"/>
  <c r="A37"/>
  <c r="Q36"/>
  <c r="P36"/>
  <c r="O36"/>
  <c r="N36"/>
  <c r="R35"/>
  <c r="R32" s="1"/>
  <c r="L35"/>
  <c r="K35"/>
  <c r="J35"/>
  <c r="I35"/>
  <c r="G35"/>
  <c r="F35"/>
  <c r="E35"/>
  <c r="D35"/>
  <c r="C35"/>
  <c r="S35" s="1"/>
  <c r="A35"/>
  <c r="R34"/>
  <c r="L34"/>
  <c r="K34"/>
  <c r="J34"/>
  <c r="I34"/>
  <c r="G34"/>
  <c r="F34"/>
  <c r="E34"/>
  <c r="D34"/>
  <c r="C34"/>
  <c r="S34" s="1"/>
  <c r="A34"/>
  <c r="R33"/>
  <c r="L33"/>
  <c r="K33"/>
  <c r="J33"/>
  <c r="I33"/>
  <c r="G33"/>
  <c r="F33"/>
  <c r="E33"/>
  <c r="D33"/>
  <c r="C33"/>
  <c r="S33" s="1"/>
  <c r="A33"/>
  <c r="Q32"/>
  <c r="P32"/>
  <c r="O32"/>
  <c r="N32"/>
  <c r="R31"/>
  <c r="L31"/>
  <c r="K31"/>
  <c r="J31"/>
  <c r="I31"/>
  <c r="G31"/>
  <c r="F31"/>
  <c r="E31"/>
  <c r="D31"/>
  <c r="C31"/>
  <c r="S31" s="1"/>
  <c r="A31"/>
  <c r="R30"/>
  <c r="L30"/>
  <c r="K30"/>
  <c r="J30"/>
  <c r="I30"/>
  <c r="G30"/>
  <c r="F30"/>
  <c r="E30"/>
  <c r="D30"/>
  <c r="C30"/>
  <c r="S30" s="1"/>
  <c r="A30"/>
  <c r="R29"/>
  <c r="L29"/>
  <c r="K29"/>
  <c r="J29"/>
  <c r="I29"/>
  <c r="G29"/>
  <c r="F29"/>
  <c r="E29"/>
  <c r="D29"/>
  <c r="C29"/>
  <c r="S29" s="1"/>
  <c r="A29"/>
  <c r="R28"/>
  <c r="Q28"/>
  <c r="P28"/>
  <c r="O28"/>
  <c r="N28"/>
  <c r="R27"/>
  <c r="L27"/>
  <c r="K27"/>
  <c r="J27"/>
  <c r="I27"/>
  <c r="G27"/>
  <c r="F27"/>
  <c r="E27"/>
  <c r="D27"/>
  <c r="C27"/>
  <c r="S27" s="1"/>
  <c r="A27"/>
  <c r="R26"/>
  <c r="L26"/>
  <c r="K26"/>
  <c r="J26"/>
  <c r="I26"/>
  <c r="G26"/>
  <c r="F26"/>
  <c r="E26"/>
  <c r="D26"/>
  <c r="C26"/>
  <c r="A26"/>
  <c r="R25"/>
  <c r="R24" s="1"/>
  <c r="L25"/>
  <c r="K25"/>
  <c r="J25"/>
  <c r="I25"/>
  <c r="G25"/>
  <c r="F25"/>
  <c r="E25"/>
  <c r="D25"/>
  <c r="C25"/>
  <c r="S25" s="1"/>
  <c r="A25"/>
  <c r="Q24"/>
  <c r="P24"/>
  <c r="O24"/>
  <c r="N24"/>
  <c r="E24"/>
  <c r="R23"/>
  <c r="L23"/>
  <c r="K23"/>
  <c r="J23"/>
  <c r="I23"/>
  <c r="G23"/>
  <c r="F23"/>
  <c r="E23"/>
  <c r="D23"/>
  <c r="C23"/>
  <c r="A23"/>
  <c r="R22"/>
  <c r="R20" s="1"/>
  <c r="L22"/>
  <c r="K22"/>
  <c r="J22"/>
  <c r="I22"/>
  <c r="G22"/>
  <c r="F22"/>
  <c r="E22"/>
  <c r="D22"/>
  <c r="C22"/>
  <c r="A22"/>
  <c r="R21"/>
  <c r="L21"/>
  <c r="L20" s="1"/>
  <c r="K21"/>
  <c r="J21"/>
  <c r="I21"/>
  <c r="G21"/>
  <c r="F21"/>
  <c r="E21"/>
  <c r="D21"/>
  <c r="C21"/>
  <c r="S21" s="1"/>
  <c r="A21"/>
  <c r="Q20"/>
  <c r="P20"/>
  <c r="O20"/>
  <c r="N20"/>
  <c r="R16"/>
  <c r="L16"/>
  <c r="K16"/>
  <c r="J16"/>
  <c r="I16"/>
  <c r="G16"/>
  <c r="F16"/>
  <c r="E16"/>
  <c r="D16"/>
  <c r="C16"/>
  <c r="S16" s="1"/>
  <c r="A16"/>
  <c r="R15"/>
  <c r="L15"/>
  <c r="K15"/>
  <c r="J15"/>
  <c r="I15"/>
  <c r="G15"/>
  <c r="F15"/>
  <c r="E15"/>
  <c r="D15"/>
  <c r="C15"/>
  <c r="S15" s="1"/>
  <c r="R14"/>
  <c r="R13" s="1"/>
  <c r="L14"/>
  <c r="K14"/>
  <c r="J14"/>
  <c r="I14"/>
  <c r="G14"/>
  <c r="F14"/>
  <c r="E14"/>
  <c r="D14"/>
  <c r="C14"/>
  <c r="S14" s="1"/>
  <c r="Q13"/>
  <c r="P13"/>
  <c r="O13"/>
  <c r="N13"/>
  <c r="L36" l="1"/>
  <c r="I13"/>
  <c r="G32"/>
  <c r="L32"/>
  <c r="H22"/>
  <c r="J59"/>
  <c r="T27"/>
  <c r="U27" s="1"/>
  <c r="V27" s="1"/>
  <c r="W27" s="1"/>
  <c r="X27" s="1"/>
  <c r="J28"/>
  <c r="H33"/>
  <c r="M33"/>
  <c r="E32"/>
  <c r="F32"/>
  <c r="K32"/>
  <c r="E36"/>
  <c r="F36"/>
  <c r="C36"/>
  <c r="G36"/>
  <c r="F44"/>
  <c r="K44"/>
  <c r="T46"/>
  <c r="U46" s="1"/>
  <c r="V46" s="1"/>
  <c r="W46" s="1"/>
  <c r="X46" s="1"/>
  <c r="L44"/>
  <c r="H47"/>
  <c r="I44"/>
  <c r="M22"/>
  <c r="H25"/>
  <c r="T31"/>
  <c r="U31" s="1"/>
  <c r="V31" s="1"/>
  <c r="W31" s="1"/>
  <c r="X31" s="1"/>
  <c r="M25"/>
  <c r="H54"/>
  <c r="M54"/>
  <c r="E13"/>
  <c r="J13"/>
  <c r="T15"/>
  <c r="U15" s="1"/>
  <c r="V15" s="1"/>
  <c r="W15" s="1"/>
  <c r="X15" s="1"/>
  <c r="L13"/>
  <c r="H16"/>
  <c r="M16"/>
  <c r="H29"/>
  <c r="M29"/>
  <c r="F28"/>
  <c r="F40"/>
  <c r="C40"/>
  <c r="G40"/>
  <c r="D40"/>
  <c r="M43"/>
  <c r="G28"/>
  <c r="T35"/>
  <c r="U35" s="1"/>
  <c r="V35" s="1"/>
  <c r="W35" s="1"/>
  <c r="X35" s="1"/>
  <c r="T38"/>
  <c r="U38" s="1"/>
  <c r="V38" s="1"/>
  <c r="W38" s="1"/>
  <c r="X38" s="1"/>
  <c r="E40"/>
  <c r="J40"/>
  <c r="K48"/>
  <c r="T50"/>
  <c r="U50" s="1"/>
  <c r="V50" s="1"/>
  <c r="W50" s="1"/>
  <c r="X50" s="1"/>
  <c r="G48"/>
  <c r="H51"/>
  <c r="M51"/>
  <c r="M14"/>
  <c r="L58"/>
  <c r="I59"/>
  <c r="M26"/>
  <c r="M30"/>
  <c r="C32"/>
  <c r="H34"/>
  <c r="H37"/>
  <c r="K36"/>
  <c r="K40"/>
  <c r="L40"/>
  <c r="T47"/>
  <c r="U47" s="1"/>
  <c r="V47" s="1"/>
  <c r="W47" s="1"/>
  <c r="X47" s="1"/>
  <c r="T54"/>
  <c r="U54" s="1"/>
  <c r="V54" s="1"/>
  <c r="W54" s="1"/>
  <c r="X54" s="1"/>
  <c r="H55"/>
  <c r="F13"/>
  <c r="K13"/>
  <c r="H15"/>
  <c r="M15"/>
  <c r="D20"/>
  <c r="D57"/>
  <c r="I57"/>
  <c r="E58"/>
  <c r="J20"/>
  <c r="K59"/>
  <c r="I24"/>
  <c r="J24"/>
  <c r="K24"/>
  <c r="L24"/>
  <c r="H39"/>
  <c r="M39"/>
  <c r="H42"/>
  <c r="M42"/>
  <c r="G44"/>
  <c r="D44"/>
  <c r="M46"/>
  <c r="E44"/>
  <c r="C48"/>
  <c r="L48"/>
  <c r="H50"/>
  <c r="I48"/>
  <c r="J48"/>
  <c r="D52"/>
  <c r="H53"/>
  <c r="M53"/>
  <c r="J52"/>
  <c r="K52"/>
  <c r="H14"/>
  <c r="T16"/>
  <c r="U16" s="1"/>
  <c r="V16" s="1"/>
  <c r="W16" s="1"/>
  <c r="X16" s="1"/>
  <c r="H26"/>
  <c r="D28"/>
  <c r="E59"/>
  <c r="I32"/>
  <c r="J32"/>
  <c r="M37"/>
  <c r="J36"/>
  <c r="I40"/>
  <c r="T43"/>
  <c r="U43" s="1"/>
  <c r="V43" s="1"/>
  <c r="W43" s="1"/>
  <c r="X43" s="1"/>
  <c r="T51"/>
  <c r="U51" s="1"/>
  <c r="V51" s="1"/>
  <c r="W51" s="1"/>
  <c r="X51" s="1"/>
  <c r="M55"/>
  <c r="D13"/>
  <c r="G13"/>
  <c r="E57"/>
  <c r="F58"/>
  <c r="C59"/>
  <c r="S59" s="1"/>
  <c r="G20"/>
  <c r="F24"/>
  <c r="C24"/>
  <c r="G24"/>
  <c r="D24"/>
  <c r="M27"/>
  <c r="K57"/>
  <c r="T30"/>
  <c r="U30" s="1"/>
  <c r="V30" s="1"/>
  <c r="W30" s="1"/>
  <c r="X30" s="1"/>
  <c r="L28"/>
  <c r="H31"/>
  <c r="I28"/>
  <c r="T34"/>
  <c r="U34" s="1"/>
  <c r="V34" s="1"/>
  <c r="W34" s="1"/>
  <c r="X34" s="1"/>
  <c r="H35"/>
  <c r="M35"/>
  <c r="H38"/>
  <c r="M38"/>
  <c r="H41"/>
  <c r="M41"/>
  <c r="H45"/>
  <c r="M45"/>
  <c r="H49"/>
  <c r="M49"/>
  <c r="E48"/>
  <c r="F48"/>
  <c r="E52"/>
  <c r="F52"/>
  <c r="T55"/>
  <c r="U55" s="1"/>
  <c r="V55" s="1"/>
  <c r="W55" s="1"/>
  <c r="X55" s="1"/>
  <c r="G52"/>
  <c r="T41"/>
  <c r="T49"/>
  <c r="S48"/>
  <c r="T21"/>
  <c r="T53"/>
  <c r="S52"/>
  <c r="T25"/>
  <c r="T29"/>
  <c r="S28"/>
  <c r="T33"/>
  <c r="S32"/>
  <c r="U26" i="49"/>
  <c r="V26" s="1"/>
  <c r="W26" s="1"/>
  <c r="X26" s="1"/>
  <c r="T24"/>
  <c r="T45" i="48"/>
  <c r="S44"/>
  <c r="U42" i="49"/>
  <c r="V42" s="1"/>
  <c r="W42" s="1"/>
  <c r="X42" s="1"/>
  <c r="T40"/>
  <c r="T57"/>
  <c r="S56"/>
  <c r="T14" i="48"/>
  <c r="S13"/>
  <c r="T37"/>
  <c r="H56" i="53"/>
  <c r="T29" i="49"/>
  <c r="S28"/>
  <c r="T14" i="50"/>
  <c r="S13"/>
  <c r="T21"/>
  <c r="S20"/>
  <c r="W29"/>
  <c r="T42"/>
  <c r="U42" s="1"/>
  <c r="V42" s="1"/>
  <c r="W42" s="1"/>
  <c r="X42" s="1"/>
  <c r="S40"/>
  <c r="V44"/>
  <c r="W45"/>
  <c r="T57" i="51"/>
  <c r="S56"/>
  <c r="T22" i="52"/>
  <c r="U22" s="1"/>
  <c r="V22" s="1"/>
  <c r="W22" s="1"/>
  <c r="X22" s="1"/>
  <c r="S20"/>
  <c r="T38"/>
  <c r="U38" s="1"/>
  <c r="V38" s="1"/>
  <c r="W38" s="1"/>
  <c r="X38" s="1"/>
  <c r="S36"/>
  <c r="U44"/>
  <c r="V45"/>
  <c r="U15" i="53"/>
  <c r="V15" s="1"/>
  <c r="W15" s="1"/>
  <c r="X15" s="1"/>
  <c r="T13"/>
  <c r="U20"/>
  <c r="V21"/>
  <c r="W25" i="49"/>
  <c r="W41"/>
  <c r="V40"/>
  <c r="U49"/>
  <c r="T48"/>
  <c r="U53"/>
  <c r="T52"/>
  <c r="T38" i="50"/>
  <c r="U38" s="1"/>
  <c r="V38" s="1"/>
  <c r="W38" s="1"/>
  <c r="X38" s="1"/>
  <c r="S36"/>
  <c r="V40"/>
  <c r="W41"/>
  <c r="T57"/>
  <c r="S56"/>
  <c r="T13" i="51"/>
  <c r="U14"/>
  <c r="T20"/>
  <c r="U21"/>
  <c r="T52"/>
  <c r="U53"/>
  <c r="T50" i="52"/>
  <c r="U50" s="1"/>
  <c r="V50" s="1"/>
  <c r="W50" s="1"/>
  <c r="X50" s="1"/>
  <c r="S48"/>
  <c r="V13" i="53"/>
  <c r="W14"/>
  <c r="U26"/>
  <c r="V26" s="1"/>
  <c r="W26" s="1"/>
  <c r="X26" s="1"/>
  <c r="T24"/>
  <c r="T30" i="50"/>
  <c r="U30" s="1"/>
  <c r="V30" s="1"/>
  <c r="W30" s="1"/>
  <c r="X30" s="1"/>
  <c r="S28"/>
  <c r="T46"/>
  <c r="U46" s="1"/>
  <c r="V46" s="1"/>
  <c r="W46" s="1"/>
  <c r="X46" s="1"/>
  <c r="S44"/>
  <c r="T32" i="51"/>
  <c r="U33"/>
  <c r="T26" i="52"/>
  <c r="U26" s="1"/>
  <c r="V26" s="1"/>
  <c r="W26" s="1"/>
  <c r="X26" s="1"/>
  <c r="S24"/>
  <c r="V33"/>
  <c r="T42"/>
  <c r="U42" s="1"/>
  <c r="V42" s="1"/>
  <c r="W42" s="1"/>
  <c r="X42" s="1"/>
  <c r="S40"/>
  <c r="U48"/>
  <c r="V49"/>
  <c r="W33" i="53"/>
  <c r="U42"/>
  <c r="V42" s="1"/>
  <c r="W42" s="1"/>
  <c r="X42" s="1"/>
  <c r="T40"/>
  <c r="U44"/>
  <c r="V45"/>
  <c r="H27" i="48"/>
  <c r="H30"/>
  <c r="M31"/>
  <c r="M34"/>
  <c r="S39"/>
  <c r="T39" s="1"/>
  <c r="U39" s="1"/>
  <c r="V39" s="1"/>
  <c r="W39" s="1"/>
  <c r="X39" s="1"/>
  <c r="H43"/>
  <c r="H46"/>
  <c r="M50"/>
  <c r="G57"/>
  <c r="L57"/>
  <c r="F59"/>
  <c r="H56" i="50"/>
  <c r="C20" i="48"/>
  <c r="K20"/>
  <c r="H21"/>
  <c r="E28"/>
  <c r="C52"/>
  <c r="N56"/>
  <c r="H59" i="49"/>
  <c r="U28" i="50"/>
  <c r="U44"/>
  <c r="M57" i="51"/>
  <c r="U58"/>
  <c r="V58" s="1"/>
  <c r="W58" s="1"/>
  <c r="X58" s="1"/>
  <c r="T57" i="52"/>
  <c r="F20" i="48"/>
  <c r="E20"/>
  <c r="I20"/>
  <c r="F57"/>
  <c r="J57"/>
  <c r="C58"/>
  <c r="S58" s="1"/>
  <c r="G58"/>
  <c r="K58"/>
  <c r="S22"/>
  <c r="T22" s="1"/>
  <c r="U22" s="1"/>
  <c r="V22" s="1"/>
  <c r="W22" s="1"/>
  <c r="X22" s="1"/>
  <c r="D59"/>
  <c r="H23"/>
  <c r="L59"/>
  <c r="C28"/>
  <c r="K28"/>
  <c r="D32"/>
  <c r="I36"/>
  <c r="C44"/>
  <c r="D48"/>
  <c r="I52"/>
  <c r="C57"/>
  <c r="Q56"/>
  <c r="J58"/>
  <c r="G59"/>
  <c r="S24" i="49"/>
  <c r="S40"/>
  <c r="N56"/>
  <c r="D56"/>
  <c r="H57"/>
  <c r="H56" s="1"/>
  <c r="L56"/>
  <c r="Q56"/>
  <c r="V33" i="50"/>
  <c r="U36"/>
  <c r="R52"/>
  <c r="H32" i="51"/>
  <c r="H36"/>
  <c r="T37"/>
  <c r="N56"/>
  <c r="P56"/>
  <c r="T58" i="52"/>
  <c r="U58" s="1"/>
  <c r="V58" s="1"/>
  <c r="W58" s="1"/>
  <c r="X58" s="1"/>
  <c r="H58"/>
  <c r="S24" i="53"/>
  <c r="R32"/>
  <c r="T44"/>
  <c r="M44"/>
  <c r="R58"/>
  <c r="T45" i="49"/>
  <c r="S44"/>
  <c r="T25" i="50"/>
  <c r="S24"/>
  <c r="S24" i="51"/>
  <c r="T25"/>
  <c r="U28" i="52"/>
  <c r="V29"/>
  <c r="T54"/>
  <c r="U54" s="1"/>
  <c r="V54" s="1"/>
  <c r="W54" s="1"/>
  <c r="X54" s="1"/>
  <c r="S52"/>
  <c r="V40" i="53"/>
  <c r="W41"/>
  <c r="U50"/>
  <c r="V50" s="1"/>
  <c r="W50" s="1"/>
  <c r="X50" s="1"/>
  <c r="T48"/>
  <c r="U52"/>
  <c r="V53"/>
  <c r="V21" i="49"/>
  <c r="U20"/>
  <c r="U33"/>
  <c r="T32"/>
  <c r="V37"/>
  <c r="U36"/>
  <c r="T48" i="51"/>
  <c r="U49"/>
  <c r="U24" i="52"/>
  <c r="V25"/>
  <c r="T34"/>
  <c r="U34" s="1"/>
  <c r="V34" s="1"/>
  <c r="W34" s="1"/>
  <c r="X34" s="1"/>
  <c r="S32"/>
  <c r="U40"/>
  <c r="V41"/>
  <c r="U28" i="53"/>
  <c r="V29"/>
  <c r="V48"/>
  <c r="W49"/>
  <c r="S59"/>
  <c r="T59" s="1"/>
  <c r="U59" s="1"/>
  <c r="V59" s="1"/>
  <c r="W59" s="1"/>
  <c r="X59" s="1"/>
  <c r="C56"/>
  <c r="T34" i="50"/>
  <c r="U34" s="1"/>
  <c r="V34" s="1"/>
  <c r="W34" s="1"/>
  <c r="X34" s="1"/>
  <c r="S32"/>
  <c r="V36"/>
  <c r="W37"/>
  <c r="S40" i="51"/>
  <c r="T41"/>
  <c r="U20" i="52"/>
  <c r="V21"/>
  <c r="T30"/>
  <c r="U30" s="1"/>
  <c r="V30" s="1"/>
  <c r="W30" s="1"/>
  <c r="X30" s="1"/>
  <c r="S28"/>
  <c r="U36"/>
  <c r="V37"/>
  <c r="T46"/>
  <c r="U46" s="1"/>
  <c r="V46" s="1"/>
  <c r="W46" s="1"/>
  <c r="X46" s="1"/>
  <c r="S44"/>
  <c r="U52"/>
  <c r="V53"/>
  <c r="V24" i="53"/>
  <c r="W25"/>
  <c r="U34"/>
  <c r="V34" s="1"/>
  <c r="W34" s="1"/>
  <c r="X34" s="1"/>
  <c r="T32"/>
  <c r="U36"/>
  <c r="V37"/>
  <c r="T57"/>
  <c r="M21" i="48"/>
  <c r="S23"/>
  <c r="T23" s="1"/>
  <c r="U23" s="1"/>
  <c r="V23" s="1"/>
  <c r="W23" s="1"/>
  <c r="X23" s="1"/>
  <c r="S26"/>
  <c r="T26" s="1"/>
  <c r="U26" s="1"/>
  <c r="V26" s="1"/>
  <c r="W26" s="1"/>
  <c r="X26" s="1"/>
  <c r="S42"/>
  <c r="T42" s="1"/>
  <c r="U42" s="1"/>
  <c r="V42" s="1"/>
  <c r="W42" s="1"/>
  <c r="X42" s="1"/>
  <c r="M47"/>
  <c r="D58"/>
  <c r="I58"/>
  <c r="M57" i="50"/>
  <c r="H57" i="52"/>
  <c r="T59" i="50"/>
  <c r="U59" s="1"/>
  <c r="V59" s="1"/>
  <c r="W59" s="1"/>
  <c r="X59" s="1"/>
  <c r="H20" i="51"/>
  <c r="H52"/>
  <c r="M23" i="48"/>
  <c r="R57"/>
  <c r="R56" s="1"/>
  <c r="U40" i="49"/>
  <c r="E56"/>
  <c r="M57"/>
  <c r="M56" s="1"/>
  <c r="R57"/>
  <c r="R56" s="1"/>
  <c r="R58"/>
  <c r="T59"/>
  <c r="U59" s="1"/>
  <c r="V59" s="1"/>
  <c r="W59" s="1"/>
  <c r="X59" s="1"/>
  <c r="U40" i="50"/>
  <c r="R48"/>
  <c r="K56"/>
  <c r="S20" i="51"/>
  <c r="S52"/>
  <c r="T59"/>
  <c r="U59" s="1"/>
  <c r="V59" s="1"/>
  <c r="W59" s="1"/>
  <c r="X59" s="1"/>
  <c r="E56" i="52"/>
  <c r="M58"/>
  <c r="M59"/>
  <c r="S13" i="53"/>
  <c r="R24"/>
  <c r="T36"/>
  <c r="M36"/>
  <c r="S48"/>
  <c r="I56" i="49"/>
  <c r="T32" i="50"/>
  <c r="T36"/>
  <c r="T40"/>
  <c r="T44"/>
  <c r="F56"/>
  <c r="H58"/>
  <c r="M58"/>
  <c r="T29" i="51"/>
  <c r="T45"/>
  <c r="C56"/>
  <c r="G56"/>
  <c r="M58"/>
  <c r="R58"/>
  <c r="R56" s="1"/>
  <c r="R59"/>
  <c r="M13" i="52"/>
  <c r="M20"/>
  <c r="M24"/>
  <c r="M28"/>
  <c r="M32"/>
  <c r="M36"/>
  <c r="M40"/>
  <c r="M44"/>
  <c r="M48"/>
  <c r="M52"/>
  <c r="H59"/>
  <c r="U13" i="53"/>
  <c r="U24"/>
  <c r="U40"/>
  <c r="U48"/>
  <c r="R57"/>
  <c r="T58"/>
  <c r="U58" s="1"/>
  <c r="V58" s="1"/>
  <c r="W58" s="1"/>
  <c r="X58" s="1"/>
  <c r="S48" i="50"/>
  <c r="T49"/>
  <c r="S52"/>
  <c r="T53"/>
  <c r="J56"/>
  <c r="R57"/>
  <c r="C56"/>
  <c r="G56"/>
  <c r="M59"/>
  <c r="R59"/>
  <c r="K56" i="51"/>
  <c r="D56"/>
  <c r="H58"/>
  <c r="H56" s="1"/>
  <c r="L56"/>
  <c r="H13" i="52"/>
  <c r="H20"/>
  <c r="T20"/>
  <c r="H24"/>
  <c r="T24"/>
  <c r="H28"/>
  <c r="T28"/>
  <c r="H32"/>
  <c r="H36"/>
  <c r="T36"/>
  <c r="H40"/>
  <c r="T40"/>
  <c r="H44"/>
  <c r="T44"/>
  <c r="H48"/>
  <c r="T48"/>
  <c r="H52"/>
  <c r="T52"/>
  <c r="M57"/>
  <c r="R57"/>
  <c r="R56" s="1"/>
  <c r="R58"/>
  <c r="T59"/>
  <c r="U59" s="1"/>
  <c r="V59" s="1"/>
  <c r="W59" s="1"/>
  <c r="X59" s="1"/>
  <c r="E56" i="53"/>
  <c r="I56"/>
  <c r="M57"/>
  <c r="Q56"/>
  <c r="F56"/>
  <c r="H59"/>
  <c r="M59"/>
  <c r="H13" i="48" l="1"/>
  <c r="M13"/>
  <c r="M40"/>
  <c r="H52"/>
  <c r="M32"/>
  <c r="E56"/>
  <c r="M36"/>
  <c r="M48"/>
  <c r="H44"/>
  <c r="H58"/>
  <c r="H59"/>
  <c r="H40"/>
  <c r="H28"/>
  <c r="H48"/>
  <c r="H32"/>
  <c r="M28"/>
  <c r="T59"/>
  <c r="U59" s="1"/>
  <c r="V59" s="1"/>
  <c r="W59" s="1"/>
  <c r="X59" s="1"/>
  <c r="H36"/>
  <c r="M24"/>
  <c r="H24"/>
  <c r="M52"/>
  <c r="M59"/>
  <c r="K56"/>
  <c r="F56"/>
  <c r="D56"/>
  <c r="M58"/>
  <c r="M44"/>
  <c r="M20"/>
  <c r="J56"/>
  <c r="G56"/>
  <c r="U25" i="50"/>
  <c r="T24"/>
  <c r="S57" i="48"/>
  <c r="C56"/>
  <c r="U57" i="52"/>
  <c r="T56"/>
  <c r="U49" i="48"/>
  <c r="T48"/>
  <c r="W37" i="52"/>
  <c r="V36"/>
  <c r="X37" i="50"/>
  <c r="W36"/>
  <c r="X36" s="1"/>
  <c r="V49" i="51"/>
  <c r="U48"/>
  <c r="X41" i="53"/>
  <c r="W40"/>
  <c r="X40" s="1"/>
  <c r="W49" i="52"/>
  <c r="V48"/>
  <c r="V33" i="51"/>
  <c r="U32"/>
  <c r="X14" i="53"/>
  <c r="W13"/>
  <c r="X13" s="1"/>
  <c r="V14" i="51"/>
  <c r="U13"/>
  <c r="W45" i="52"/>
  <c r="V44"/>
  <c r="X45" i="50"/>
  <c r="W44"/>
  <c r="X44" s="1"/>
  <c r="U57" i="49"/>
  <c r="T56"/>
  <c r="U45" i="48"/>
  <c r="T44"/>
  <c r="W37" i="49"/>
  <c r="V36"/>
  <c r="W21"/>
  <c r="V20"/>
  <c r="U45"/>
  <c r="T44"/>
  <c r="U57" i="50"/>
  <c r="T56"/>
  <c r="V49" i="49"/>
  <c r="U48"/>
  <c r="X25"/>
  <c r="W24"/>
  <c r="X24" s="1"/>
  <c r="U57" i="51"/>
  <c r="T56"/>
  <c r="U21" i="50"/>
  <c r="T20"/>
  <c r="U29" i="49"/>
  <c r="T28"/>
  <c r="U33" i="48"/>
  <c r="T32"/>
  <c r="U25"/>
  <c r="T24"/>
  <c r="U21"/>
  <c r="T20"/>
  <c r="T40"/>
  <c r="U41"/>
  <c r="U32" i="52"/>
  <c r="V28" i="50"/>
  <c r="R56"/>
  <c r="U24" i="49"/>
  <c r="M56" i="50"/>
  <c r="S56" i="53"/>
  <c r="L56" i="48"/>
  <c r="M57"/>
  <c r="T32" i="52"/>
  <c r="R56" i="53"/>
  <c r="H56" i="52"/>
  <c r="T58" i="48"/>
  <c r="U58" s="1"/>
  <c r="V58" s="1"/>
  <c r="W58" s="1"/>
  <c r="X58" s="1"/>
  <c r="M56" i="51"/>
  <c r="V32" i="53"/>
  <c r="S36" i="48"/>
  <c r="T44" i="51"/>
  <c r="U45"/>
  <c r="T56" i="53"/>
  <c r="U57"/>
  <c r="V33" i="49"/>
  <c r="U32"/>
  <c r="T36" i="51"/>
  <c r="U37"/>
  <c r="V53" i="49"/>
  <c r="U52"/>
  <c r="X41"/>
  <c r="W40"/>
  <c r="X40" s="1"/>
  <c r="U14" i="50"/>
  <c r="T13"/>
  <c r="U29" i="48"/>
  <c r="T28"/>
  <c r="U53"/>
  <c r="T52"/>
  <c r="U49" i="50"/>
  <c r="T48"/>
  <c r="W53" i="52"/>
  <c r="V52"/>
  <c r="W21"/>
  <c r="V20"/>
  <c r="V28" i="53"/>
  <c r="W29"/>
  <c r="V52"/>
  <c r="W53"/>
  <c r="W29" i="52"/>
  <c r="V28"/>
  <c r="W33"/>
  <c r="V32"/>
  <c r="V53" i="51"/>
  <c r="U52"/>
  <c r="X41" i="50"/>
  <c r="W40"/>
  <c r="X40" s="1"/>
  <c r="V20" i="53"/>
  <c r="W21"/>
  <c r="X29" i="50"/>
  <c r="W28"/>
  <c r="X28" s="1"/>
  <c r="U37" i="48"/>
  <c r="T36"/>
  <c r="U53" i="50"/>
  <c r="T52"/>
  <c r="T28" i="51"/>
  <c r="U29"/>
  <c r="V36" i="53"/>
  <c r="W37"/>
  <c r="X25"/>
  <c r="W24"/>
  <c r="X24" s="1"/>
  <c r="T40" i="51"/>
  <c r="U41"/>
  <c r="X49" i="53"/>
  <c r="W48"/>
  <c r="X48" s="1"/>
  <c r="W41" i="52"/>
  <c r="V40"/>
  <c r="W25"/>
  <c r="V24"/>
  <c r="T24" i="51"/>
  <c r="U25"/>
  <c r="V32" i="50"/>
  <c r="W33"/>
  <c r="V44" i="53"/>
  <c r="W45"/>
  <c r="X33"/>
  <c r="W32"/>
  <c r="X32" s="1"/>
  <c r="V21" i="51"/>
  <c r="U20"/>
  <c r="T13" i="48"/>
  <c r="U14"/>
  <c r="I56"/>
  <c r="M56" i="52"/>
  <c r="M56" i="53"/>
  <c r="U32"/>
  <c r="T28" i="50"/>
  <c r="H20" i="48"/>
  <c r="U32" i="50"/>
  <c r="V24" i="49"/>
  <c r="H57" i="48"/>
  <c r="S24"/>
  <c r="S20"/>
  <c r="S40"/>
  <c r="M56" l="1"/>
  <c r="H56"/>
  <c r="X33" i="52"/>
  <c r="W32"/>
  <c r="X32" s="1"/>
  <c r="X21"/>
  <c r="W20"/>
  <c r="X20" s="1"/>
  <c r="V29" i="48"/>
  <c r="U28"/>
  <c r="U28" i="49"/>
  <c r="V29"/>
  <c r="W49"/>
  <c r="V48"/>
  <c r="W36"/>
  <c r="X36" s="1"/>
  <c r="X37"/>
  <c r="W44" i="52"/>
  <c r="X44" s="1"/>
  <c r="X45"/>
  <c r="X49"/>
  <c r="W48"/>
  <c r="X48" s="1"/>
  <c r="X37"/>
  <c r="W36"/>
  <c r="X36" s="1"/>
  <c r="U24" i="50"/>
  <c r="V25"/>
  <c r="X45" i="53"/>
  <c r="W44"/>
  <c r="X44" s="1"/>
  <c r="V41" i="51"/>
  <c r="U40"/>
  <c r="X53" i="53"/>
  <c r="W52"/>
  <c r="X52" s="1"/>
  <c r="V57"/>
  <c r="U56"/>
  <c r="V41" i="48"/>
  <c r="U40"/>
  <c r="X25" i="52"/>
  <c r="W24"/>
  <c r="X24" s="1"/>
  <c r="V37" i="48"/>
  <c r="U36"/>
  <c r="W53" i="51"/>
  <c r="V52"/>
  <c r="W28" i="52"/>
  <c r="X28" s="1"/>
  <c r="X29"/>
  <c r="W52"/>
  <c r="X52" s="1"/>
  <c r="X53"/>
  <c r="V53" i="48"/>
  <c r="U52"/>
  <c r="U13" i="50"/>
  <c r="V14"/>
  <c r="W53" i="49"/>
  <c r="V52"/>
  <c r="W33"/>
  <c r="V32"/>
  <c r="V21" i="48"/>
  <c r="U20"/>
  <c r="V33"/>
  <c r="U32"/>
  <c r="U20" i="50"/>
  <c r="V21"/>
  <c r="V57"/>
  <c r="U56"/>
  <c r="X21" i="49"/>
  <c r="W20"/>
  <c r="X20" s="1"/>
  <c r="V45" i="48"/>
  <c r="U44"/>
  <c r="V13" i="51"/>
  <c r="W14"/>
  <c r="V32"/>
  <c r="W33"/>
  <c r="V49" i="48"/>
  <c r="U48"/>
  <c r="S56"/>
  <c r="T57"/>
  <c r="W21" i="51"/>
  <c r="V20"/>
  <c r="X41" i="52"/>
  <c r="W40"/>
  <c r="X40" s="1"/>
  <c r="V53" i="50"/>
  <c r="U52"/>
  <c r="V49"/>
  <c r="U48"/>
  <c r="V25" i="48"/>
  <c r="U24"/>
  <c r="V57" i="51"/>
  <c r="U56"/>
  <c r="U44" i="49"/>
  <c r="V45"/>
  <c r="V57"/>
  <c r="U56"/>
  <c r="V48" i="51"/>
  <c r="W49"/>
  <c r="V57" i="52"/>
  <c r="U56"/>
  <c r="V25" i="51"/>
  <c r="U24"/>
  <c r="X37" i="53"/>
  <c r="W36"/>
  <c r="X36" s="1"/>
  <c r="V37" i="51"/>
  <c r="U36"/>
  <c r="U13" i="48"/>
  <c r="V14"/>
  <c r="X33" i="50"/>
  <c r="W32"/>
  <c r="X32" s="1"/>
  <c r="V29" i="51"/>
  <c r="U28"/>
  <c r="X21" i="53"/>
  <c r="W20"/>
  <c r="X20" s="1"/>
  <c r="X29"/>
  <c r="W28"/>
  <c r="X28" s="1"/>
  <c r="V45" i="51"/>
  <c r="U44"/>
  <c r="W37" l="1"/>
  <c r="V36"/>
  <c r="W25" i="48"/>
  <c r="V24"/>
  <c r="W20" i="51"/>
  <c r="X20" s="1"/>
  <c r="X21"/>
  <c r="W21" i="48"/>
  <c r="V20"/>
  <c r="W41"/>
  <c r="V40"/>
  <c r="W29"/>
  <c r="V28"/>
  <c r="V44" i="49"/>
  <c r="W45"/>
  <c r="W13" i="51"/>
  <c r="X13" s="1"/>
  <c r="X14"/>
  <c r="V20" i="50"/>
  <c r="W21"/>
  <c r="V28" i="51"/>
  <c r="W29"/>
  <c r="W57" i="52"/>
  <c r="V56"/>
  <c r="V56" i="49"/>
  <c r="W57"/>
  <c r="W57" i="51"/>
  <c r="V56"/>
  <c r="V48" i="50"/>
  <c r="W49"/>
  <c r="W45" i="48"/>
  <c r="V44"/>
  <c r="W57" i="50"/>
  <c r="V56"/>
  <c r="V32" i="48"/>
  <c r="W33"/>
  <c r="W32" i="49"/>
  <c r="X32" s="1"/>
  <c r="X33"/>
  <c r="W52" i="51"/>
  <c r="X52" s="1"/>
  <c r="X53"/>
  <c r="W57" i="53"/>
  <c r="V56"/>
  <c r="W41" i="51"/>
  <c r="V40"/>
  <c r="W45"/>
  <c r="V44"/>
  <c r="W25"/>
  <c r="V24"/>
  <c r="V52" i="50"/>
  <c r="W53"/>
  <c r="V48" i="48"/>
  <c r="W49"/>
  <c r="W52" i="49"/>
  <c r="X52" s="1"/>
  <c r="X53"/>
  <c r="W53" i="48"/>
  <c r="V52"/>
  <c r="W37"/>
  <c r="V36"/>
  <c r="W48" i="49"/>
  <c r="X48" s="1"/>
  <c r="X49"/>
  <c r="W48" i="51"/>
  <c r="X48" s="1"/>
  <c r="X49"/>
  <c r="V13" i="48"/>
  <c r="W14"/>
  <c r="U57"/>
  <c r="T56"/>
  <c r="W32" i="51"/>
  <c r="X32" s="1"/>
  <c r="X33"/>
  <c r="V13" i="50"/>
  <c r="W14"/>
  <c r="V24"/>
  <c r="W25"/>
  <c r="V28" i="49"/>
  <c r="W29"/>
  <c r="W40" i="51" l="1"/>
  <c r="X40" s="1"/>
  <c r="X41"/>
  <c r="W56" i="52"/>
  <c r="X56" s="1"/>
  <c r="X57"/>
  <c r="X25" i="50"/>
  <c r="W24"/>
  <c r="X24" s="1"/>
  <c r="X33" i="48"/>
  <c r="W32"/>
  <c r="X32" s="1"/>
  <c r="X45" i="49"/>
  <c r="W44"/>
  <c r="X44" s="1"/>
  <c r="V57" i="48"/>
  <c r="U56"/>
  <c r="X37"/>
  <c r="W36"/>
  <c r="X36" s="1"/>
  <c r="W44" i="51"/>
  <c r="X44" s="1"/>
  <c r="X45"/>
  <c r="W56" i="53"/>
  <c r="X56" s="1"/>
  <c r="X57"/>
  <c r="X57" i="50"/>
  <c r="W56"/>
  <c r="X56" s="1"/>
  <c r="X29" i="48"/>
  <c r="W28"/>
  <c r="X28" s="1"/>
  <c r="X21"/>
  <c r="W20"/>
  <c r="X20" s="1"/>
  <c r="X25"/>
  <c r="W24"/>
  <c r="X24" s="1"/>
  <c r="X53"/>
  <c r="W52"/>
  <c r="X52" s="1"/>
  <c r="W24" i="51"/>
  <c r="X24" s="1"/>
  <c r="X25"/>
  <c r="X45" i="48"/>
  <c r="W44"/>
  <c r="X44" s="1"/>
  <c r="X57" i="51"/>
  <c r="W56"/>
  <c r="X56" s="1"/>
  <c r="X41" i="48"/>
  <c r="W40"/>
  <c r="X40" s="1"/>
  <c r="W36" i="51"/>
  <c r="X36" s="1"/>
  <c r="X37"/>
  <c r="X14" i="48"/>
  <c r="W13"/>
  <c r="X13" s="1"/>
  <c r="X49"/>
  <c r="W48"/>
  <c r="X48" s="1"/>
  <c r="X21" i="50"/>
  <c r="W20"/>
  <c r="X20" s="1"/>
  <c r="X29" i="49"/>
  <c r="W28"/>
  <c r="X28" s="1"/>
  <c r="X14" i="50"/>
  <c r="W13"/>
  <c r="X13" s="1"/>
  <c r="W52"/>
  <c r="X52" s="1"/>
  <c r="X53"/>
  <c r="W48"/>
  <c r="X48" s="1"/>
  <c r="X49"/>
  <c r="W56" i="49"/>
  <c r="X56" s="1"/>
  <c r="X57"/>
  <c r="W28" i="51"/>
  <c r="X28" s="1"/>
  <c r="X29"/>
  <c r="W57" i="48" l="1"/>
  <c r="V56"/>
  <c r="X57" l="1"/>
  <c r="W56"/>
  <c r="X56" s="1"/>
  <c r="S59" i="47" l="1"/>
  <c r="T59" s="1"/>
  <c r="Q59"/>
  <c r="P59"/>
  <c r="O59"/>
  <c r="O56" s="1"/>
  <c r="N59"/>
  <c r="L59"/>
  <c r="K59"/>
  <c r="J59"/>
  <c r="I59"/>
  <c r="G59"/>
  <c r="F59"/>
  <c r="E59"/>
  <c r="D59"/>
  <c r="C59"/>
  <c r="A59"/>
  <c r="Q58"/>
  <c r="P58"/>
  <c r="O58"/>
  <c r="N58"/>
  <c r="L58"/>
  <c r="K58"/>
  <c r="J58"/>
  <c r="I58"/>
  <c r="M58" s="1"/>
  <c r="G58"/>
  <c r="F58"/>
  <c r="E58"/>
  <c r="D58"/>
  <c r="H58" s="1"/>
  <c r="C58"/>
  <c r="S58" s="1"/>
  <c r="A58"/>
  <c r="U57"/>
  <c r="T57"/>
  <c r="Q57"/>
  <c r="P57"/>
  <c r="O57"/>
  <c r="N57"/>
  <c r="R57" s="1"/>
  <c r="L57"/>
  <c r="K57"/>
  <c r="J57"/>
  <c r="I57"/>
  <c r="G57"/>
  <c r="F57"/>
  <c r="E57"/>
  <c r="E56" s="1"/>
  <c r="D57"/>
  <c r="H57" s="1"/>
  <c r="C57"/>
  <c r="S57" s="1"/>
  <c r="A57"/>
  <c r="S56"/>
  <c r="P56"/>
  <c r="L56"/>
  <c r="K56"/>
  <c r="G56"/>
  <c r="D56"/>
  <c r="C56"/>
  <c r="V55"/>
  <c r="W55" s="1"/>
  <c r="X55" s="1"/>
  <c r="U55"/>
  <c r="T55"/>
  <c r="S55"/>
  <c r="R55"/>
  <c r="M55"/>
  <c r="H55"/>
  <c r="A55"/>
  <c r="T54"/>
  <c r="S54"/>
  <c r="S52" s="1"/>
  <c r="R54"/>
  <c r="M54"/>
  <c r="H54"/>
  <c r="H52" s="1"/>
  <c r="A54"/>
  <c r="V53"/>
  <c r="U53"/>
  <c r="T53"/>
  <c r="S53"/>
  <c r="R53"/>
  <c r="R52" s="1"/>
  <c r="M53"/>
  <c r="M52" s="1"/>
  <c r="H53"/>
  <c r="A53"/>
  <c r="Q52"/>
  <c r="P52"/>
  <c r="O52"/>
  <c r="N52"/>
  <c r="L52"/>
  <c r="K52"/>
  <c r="J52"/>
  <c r="I52"/>
  <c r="G52"/>
  <c r="F52"/>
  <c r="E52"/>
  <c r="D52"/>
  <c r="C52"/>
  <c r="V51"/>
  <c r="W51" s="1"/>
  <c r="X51" s="1"/>
  <c r="U51"/>
  <c r="T51"/>
  <c r="S51"/>
  <c r="R51"/>
  <c r="M51"/>
  <c r="H51"/>
  <c r="A51"/>
  <c r="X50"/>
  <c r="W50"/>
  <c r="T50"/>
  <c r="U50" s="1"/>
  <c r="V50" s="1"/>
  <c r="S50"/>
  <c r="R50"/>
  <c r="M50"/>
  <c r="H50"/>
  <c r="A50"/>
  <c r="V49"/>
  <c r="U49"/>
  <c r="U48" s="1"/>
  <c r="T49"/>
  <c r="S49"/>
  <c r="R49"/>
  <c r="R48" s="1"/>
  <c r="M49"/>
  <c r="M48" s="1"/>
  <c r="H49"/>
  <c r="A49"/>
  <c r="T48"/>
  <c r="S48"/>
  <c r="Q48"/>
  <c r="P48"/>
  <c r="O48"/>
  <c r="N48"/>
  <c r="L48"/>
  <c r="K48"/>
  <c r="J48"/>
  <c r="I48"/>
  <c r="H48"/>
  <c r="G48"/>
  <c r="F48"/>
  <c r="E48"/>
  <c r="D48"/>
  <c r="C48"/>
  <c r="U47"/>
  <c r="V47" s="1"/>
  <c r="W47" s="1"/>
  <c r="X47" s="1"/>
  <c r="T47"/>
  <c r="S47"/>
  <c r="R47"/>
  <c r="M47"/>
  <c r="H47"/>
  <c r="A47"/>
  <c r="S46"/>
  <c r="R46"/>
  <c r="M46"/>
  <c r="H46"/>
  <c r="H44" s="1"/>
  <c r="A46"/>
  <c r="U45"/>
  <c r="T45"/>
  <c r="S45"/>
  <c r="R45"/>
  <c r="R44" s="1"/>
  <c r="M45"/>
  <c r="M44" s="1"/>
  <c r="H45"/>
  <c r="A45"/>
  <c r="Q44"/>
  <c r="P44"/>
  <c r="O44"/>
  <c r="N44"/>
  <c r="L44"/>
  <c r="K44"/>
  <c r="J44"/>
  <c r="I44"/>
  <c r="G44"/>
  <c r="F44"/>
  <c r="E44"/>
  <c r="D44"/>
  <c r="C44"/>
  <c r="U43"/>
  <c r="V43" s="1"/>
  <c r="W43" s="1"/>
  <c r="X43" s="1"/>
  <c r="T43"/>
  <c r="S43"/>
  <c r="R43"/>
  <c r="M43"/>
  <c r="H43"/>
  <c r="A43"/>
  <c r="S42"/>
  <c r="T42" s="1"/>
  <c r="R42"/>
  <c r="M42"/>
  <c r="H42"/>
  <c r="A42"/>
  <c r="V41"/>
  <c r="U41"/>
  <c r="T41"/>
  <c r="S41"/>
  <c r="R41"/>
  <c r="R40" s="1"/>
  <c r="M41"/>
  <c r="H41"/>
  <c r="A41"/>
  <c r="S40"/>
  <c r="Q40"/>
  <c r="P40"/>
  <c r="O40"/>
  <c r="N40"/>
  <c r="L40"/>
  <c r="K40"/>
  <c r="J40"/>
  <c r="I40"/>
  <c r="H40"/>
  <c r="G40"/>
  <c r="F40"/>
  <c r="E40"/>
  <c r="D40"/>
  <c r="C40"/>
  <c r="U39"/>
  <c r="V39" s="1"/>
  <c r="W39" s="1"/>
  <c r="X39" s="1"/>
  <c r="T39"/>
  <c r="S39"/>
  <c r="R39"/>
  <c r="M39"/>
  <c r="H39"/>
  <c r="A39"/>
  <c r="T38"/>
  <c r="U38" s="1"/>
  <c r="V38" s="1"/>
  <c r="W38" s="1"/>
  <c r="X38" s="1"/>
  <c r="S38"/>
  <c r="R38"/>
  <c r="M38"/>
  <c r="H38"/>
  <c r="H36" s="1"/>
  <c r="A38"/>
  <c r="U37"/>
  <c r="T37"/>
  <c r="S37"/>
  <c r="R37"/>
  <c r="R36" s="1"/>
  <c r="M37"/>
  <c r="M36" s="1"/>
  <c r="H37"/>
  <c r="A37"/>
  <c r="T36"/>
  <c r="S36"/>
  <c r="Q36"/>
  <c r="P36"/>
  <c r="O36"/>
  <c r="N36"/>
  <c r="L36"/>
  <c r="K36"/>
  <c r="J36"/>
  <c r="I36"/>
  <c r="G36"/>
  <c r="F36"/>
  <c r="E36"/>
  <c r="D36"/>
  <c r="C36"/>
  <c r="U35"/>
  <c r="V35" s="1"/>
  <c r="W35" s="1"/>
  <c r="X35" s="1"/>
  <c r="T35"/>
  <c r="S35"/>
  <c r="R35"/>
  <c r="M35"/>
  <c r="H35"/>
  <c r="A35"/>
  <c r="S34"/>
  <c r="R34"/>
  <c r="M34"/>
  <c r="H34"/>
  <c r="A34"/>
  <c r="V33"/>
  <c r="U33"/>
  <c r="T33"/>
  <c r="S33"/>
  <c r="R33"/>
  <c r="R32" s="1"/>
  <c r="M33"/>
  <c r="H33"/>
  <c r="A33"/>
  <c r="Q32"/>
  <c r="P32"/>
  <c r="O32"/>
  <c r="N32"/>
  <c r="L32"/>
  <c r="K32"/>
  <c r="J32"/>
  <c r="I32"/>
  <c r="H32"/>
  <c r="G32"/>
  <c r="F32"/>
  <c r="E32"/>
  <c r="D32"/>
  <c r="C32"/>
  <c r="U31"/>
  <c r="V31" s="1"/>
  <c r="W31" s="1"/>
  <c r="X31" s="1"/>
  <c r="T31"/>
  <c r="S31"/>
  <c r="R31"/>
  <c r="M31"/>
  <c r="H31"/>
  <c r="A31"/>
  <c r="S30"/>
  <c r="R30"/>
  <c r="M30"/>
  <c r="H30"/>
  <c r="H28" s="1"/>
  <c r="A30"/>
  <c r="U29"/>
  <c r="T29"/>
  <c r="S29"/>
  <c r="R29"/>
  <c r="R28" s="1"/>
  <c r="M29"/>
  <c r="M28" s="1"/>
  <c r="H29"/>
  <c r="A29"/>
  <c r="Q28"/>
  <c r="P28"/>
  <c r="O28"/>
  <c r="N28"/>
  <c r="L28"/>
  <c r="K28"/>
  <c r="J28"/>
  <c r="I28"/>
  <c r="G28"/>
  <c r="F28"/>
  <c r="E28"/>
  <c r="D28"/>
  <c r="C28"/>
  <c r="V27"/>
  <c r="W27" s="1"/>
  <c r="X27" s="1"/>
  <c r="U27"/>
  <c r="T27"/>
  <c r="S27"/>
  <c r="R27"/>
  <c r="M27"/>
  <c r="H27"/>
  <c r="A27"/>
  <c r="S26"/>
  <c r="T26" s="1"/>
  <c r="R26"/>
  <c r="M26"/>
  <c r="H26"/>
  <c r="A26"/>
  <c r="U25"/>
  <c r="T25"/>
  <c r="S25"/>
  <c r="R25"/>
  <c r="M25"/>
  <c r="M24" s="1"/>
  <c r="H25"/>
  <c r="A25"/>
  <c r="S24"/>
  <c r="Q24"/>
  <c r="P24"/>
  <c r="O24"/>
  <c r="N24"/>
  <c r="L24"/>
  <c r="K24"/>
  <c r="J24"/>
  <c r="I24"/>
  <c r="H24"/>
  <c r="G24"/>
  <c r="F24"/>
  <c r="E24"/>
  <c r="D24"/>
  <c r="C24"/>
  <c r="U23"/>
  <c r="V23" s="1"/>
  <c r="W23" s="1"/>
  <c r="X23" s="1"/>
  <c r="T23"/>
  <c r="S23"/>
  <c r="R23"/>
  <c r="M23"/>
  <c r="H23"/>
  <c r="A23"/>
  <c r="T22"/>
  <c r="U22" s="1"/>
  <c r="V22" s="1"/>
  <c r="W22" s="1"/>
  <c r="X22" s="1"/>
  <c r="S22"/>
  <c r="S20" s="1"/>
  <c r="R22"/>
  <c r="M22"/>
  <c r="H22"/>
  <c r="H20" s="1"/>
  <c r="A22"/>
  <c r="U21"/>
  <c r="T21"/>
  <c r="S21"/>
  <c r="R21"/>
  <c r="R20" s="1"/>
  <c r="M21"/>
  <c r="M20" s="1"/>
  <c r="H21"/>
  <c r="A21"/>
  <c r="T20"/>
  <c r="Q20"/>
  <c r="P20"/>
  <c r="O20"/>
  <c r="N20"/>
  <c r="L20"/>
  <c r="K20"/>
  <c r="J20"/>
  <c r="I20"/>
  <c r="G20"/>
  <c r="F20"/>
  <c r="E20"/>
  <c r="D20"/>
  <c r="C20"/>
  <c r="V16"/>
  <c r="W16" s="1"/>
  <c r="X16" s="1"/>
  <c r="U16"/>
  <c r="T16"/>
  <c r="S16"/>
  <c r="R16"/>
  <c r="M16"/>
  <c r="H16"/>
  <c r="A16"/>
  <c r="S15"/>
  <c r="T15" s="1"/>
  <c r="R15"/>
  <c r="M15"/>
  <c r="H15"/>
  <c r="A15"/>
  <c r="V14"/>
  <c r="U14"/>
  <c r="T14"/>
  <c r="S14"/>
  <c r="R14"/>
  <c r="R13" s="1"/>
  <c r="M14"/>
  <c r="M13" s="1"/>
  <c r="H14"/>
  <c r="A14"/>
  <c r="S13"/>
  <c r="Q13"/>
  <c r="P13"/>
  <c r="O13"/>
  <c r="N13"/>
  <c r="L13"/>
  <c r="K13"/>
  <c r="J13"/>
  <c r="I13"/>
  <c r="H13"/>
  <c r="G13"/>
  <c r="F13"/>
  <c r="E13"/>
  <c r="D13"/>
  <c r="C13"/>
  <c r="Q59" i="46"/>
  <c r="P59"/>
  <c r="O59"/>
  <c r="N59"/>
  <c r="R59" s="1"/>
  <c r="L59"/>
  <c r="K59"/>
  <c r="J59"/>
  <c r="J56" s="1"/>
  <c r="I59"/>
  <c r="G59"/>
  <c r="F59"/>
  <c r="E59"/>
  <c r="D59"/>
  <c r="C59"/>
  <c r="S59" s="1"/>
  <c r="A59"/>
  <c r="Q58"/>
  <c r="Q56" s="1"/>
  <c r="P58"/>
  <c r="O58"/>
  <c r="N58"/>
  <c r="L58"/>
  <c r="K58"/>
  <c r="J58"/>
  <c r="I58"/>
  <c r="I56" s="1"/>
  <c r="G58"/>
  <c r="F58"/>
  <c r="E58"/>
  <c r="D58"/>
  <c r="H58" s="1"/>
  <c r="C58"/>
  <c r="S58" s="1"/>
  <c r="A58"/>
  <c r="T57"/>
  <c r="Q57"/>
  <c r="P57"/>
  <c r="O57"/>
  <c r="O56" s="1"/>
  <c r="N57"/>
  <c r="L57"/>
  <c r="K57"/>
  <c r="J57"/>
  <c r="I57"/>
  <c r="G57"/>
  <c r="G56" s="1"/>
  <c r="F57"/>
  <c r="E57"/>
  <c r="D57"/>
  <c r="C57"/>
  <c r="S57" s="1"/>
  <c r="A57"/>
  <c r="N56"/>
  <c r="K56"/>
  <c r="F56"/>
  <c r="C56"/>
  <c r="X55"/>
  <c r="T55"/>
  <c r="U55" s="1"/>
  <c r="V55" s="1"/>
  <c r="W55" s="1"/>
  <c r="S55"/>
  <c r="R55"/>
  <c r="M55"/>
  <c r="H55"/>
  <c r="A55"/>
  <c r="S54"/>
  <c r="R54"/>
  <c r="M54"/>
  <c r="H54"/>
  <c r="A54"/>
  <c r="U53"/>
  <c r="T53"/>
  <c r="S53"/>
  <c r="R53"/>
  <c r="M53"/>
  <c r="M52" s="1"/>
  <c r="H53"/>
  <c r="A53"/>
  <c r="R52"/>
  <c r="Q52"/>
  <c r="P52"/>
  <c r="O52"/>
  <c r="N52"/>
  <c r="L52"/>
  <c r="K52"/>
  <c r="J52"/>
  <c r="I52"/>
  <c r="G52"/>
  <c r="F52"/>
  <c r="E52"/>
  <c r="D52"/>
  <c r="C52"/>
  <c r="T51"/>
  <c r="U51" s="1"/>
  <c r="V51" s="1"/>
  <c r="W51" s="1"/>
  <c r="X51" s="1"/>
  <c r="S51"/>
  <c r="R51"/>
  <c r="M51"/>
  <c r="H51"/>
  <c r="A51"/>
  <c r="S50"/>
  <c r="R50"/>
  <c r="R48" s="1"/>
  <c r="M50"/>
  <c r="H50"/>
  <c r="A50"/>
  <c r="U49"/>
  <c r="T49"/>
  <c r="S49"/>
  <c r="R49"/>
  <c r="M49"/>
  <c r="M48" s="1"/>
  <c r="H49"/>
  <c r="A49"/>
  <c r="Q48"/>
  <c r="P48"/>
  <c r="O48"/>
  <c r="N48"/>
  <c r="L48"/>
  <c r="K48"/>
  <c r="J48"/>
  <c r="I48"/>
  <c r="G48"/>
  <c r="F48"/>
  <c r="E48"/>
  <c r="D48"/>
  <c r="C48"/>
  <c r="X47"/>
  <c r="T47"/>
  <c r="U47" s="1"/>
  <c r="V47" s="1"/>
  <c r="W47" s="1"/>
  <c r="S47"/>
  <c r="R47"/>
  <c r="M47"/>
  <c r="H47"/>
  <c r="A47"/>
  <c r="S46"/>
  <c r="R46"/>
  <c r="R44" s="1"/>
  <c r="M46"/>
  <c r="H46"/>
  <c r="A46"/>
  <c r="U45"/>
  <c r="T45"/>
  <c r="S45"/>
  <c r="R45"/>
  <c r="M45"/>
  <c r="M44" s="1"/>
  <c r="H45"/>
  <c r="A45"/>
  <c r="Q44"/>
  <c r="P44"/>
  <c r="O44"/>
  <c r="N44"/>
  <c r="L44"/>
  <c r="K44"/>
  <c r="J44"/>
  <c r="I44"/>
  <c r="G44"/>
  <c r="F44"/>
  <c r="E44"/>
  <c r="D44"/>
  <c r="C44"/>
  <c r="T43"/>
  <c r="U43" s="1"/>
  <c r="V43" s="1"/>
  <c r="W43" s="1"/>
  <c r="X43" s="1"/>
  <c r="S43"/>
  <c r="R43"/>
  <c r="M43"/>
  <c r="H43"/>
  <c r="A43"/>
  <c r="S42"/>
  <c r="R42"/>
  <c r="R40" s="1"/>
  <c r="M42"/>
  <c r="H42"/>
  <c r="A42"/>
  <c r="U41"/>
  <c r="T41"/>
  <c r="S41"/>
  <c r="R41"/>
  <c r="M41"/>
  <c r="M40" s="1"/>
  <c r="H41"/>
  <c r="A41"/>
  <c r="Q40"/>
  <c r="P40"/>
  <c r="O40"/>
  <c r="N40"/>
  <c r="L40"/>
  <c r="K40"/>
  <c r="J40"/>
  <c r="I40"/>
  <c r="G40"/>
  <c r="F40"/>
  <c r="E40"/>
  <c r="D40"/>
  <c r="C40"/>
  <c r="X39"/>
  <c r="T39"/>
  <c r="U39" s="1"/>
  <c r="V39" s="1"/>
  <c r="W39" s="1"/>
  <c r="S39"/>
  <c r="R39"/>
  <c r="M39"/>
  <c r="H39"/>
  <c r="A39"/>
  <c r="S38"/>
  <c r="R38"/>
  <c r="M38"/>
  <c r="H38"/>
  <c r="A38"/>
  <c r="U37"/>
  <c r="T37"/>
  <c r="S37"/>
  <c r="R37"/>
  <c r="M37"/>
  <c r="M36" s="1"/>
  <c r="H37"/>
  <c r="A37"/>
  <c r="R36"/>
  <c r="Q36"/>
  <c r="P36"/>
  <c r="O36"/>
  <c r="N36"/>
  <c r="L36"/>
  <c r="K36"/>
  <c r="J36"/>
  <c r="I36"/>
  <c r="G36"/>
  <c r="F36"/>
  <c r="E36"/>
  <c r="D36"/>
  <c r="C36"/>
  <c r="T35"/>
  <c r="U35" s="1"/>
  <c r="V35" s="1"/>
  <c r="W35" s="1"/>
  <c r="X35" s="1"/>
  <c r="S35"/>
  <c r="R35"/>
  <c r="M35"/>
  <c r="H35"/>
  <c r="A35"/>
  <c r="S34"/>
  <c r="R34"/>
  <c r="M34"/>
  <c r="H34"/>
  <c r="A34"/>
  <c r="U33"/>
  <c r="T33"/>
  <c r="S33"/>
  <c r="R33"/>
  <c r="M33"/>
  <c r="M32" s="1"/>
  <c r="H33"/>
  <c r="A33"/>
  <c r="R32"/>
  <c r="Q32"/>
  <c r="P32"/>
  <c r="O32"/>
  <c r="N32"/>
  <c r="L32"/>
  <c r="K32"/>
  <c r="J32"/>
  <c r="I32"/>
  <c r="G32"/>
  <c r="F32"/>
  <c r="E32"/>
  <c r="D32"/>
  <c r="C32"/>
  <c r="T31"/>
  <c r="U31" s="1"/>
  <c r="V31" s="1"/>
  <c r="W31" s="1"/>
  <c r="X31" s="1"/>
  <c r="S31"/>
  <c r="R31"/>
  <c r="M31"/>
  <c r="H31"/>
  <c r="A31"/>
  <c r="S30"/>
  <c r="R30"/>
  <c r="R28" s="1"/>
  <c r="M30"/>
  <c r="H30"/>
  <c r="A30"/>
  <c r="U29"/>
  <c r="T29"/>
  <c r="S29"/>
  <c r="R29"/>
  <c r="M29"/>
  <c r="M28" s="1"/>
  <c r="H29"/>
  <c r="A29"/>
  <c r="Q28"/>
  <c r="P28"/>
  <c r="O28"/>
  <c r="N28"/>
  <c r="L28"/>
  <c r="K28"/>
  <c r="J28"/>
  <c r="I28"/>
  <c r="G28"/>
  <c r="F28"/>
  <c r="E28"/>
  <c r="D28"/>
  <c r="C28"/>
  <c r="W27"/>
  <c r="V27"/>
  <c r="S27"/>
  <c r="R27"/>
  <c r="M27"/>
  <c r="H27"/>
  <c r="A27"/>
  <c r="X26"/>
  <c r="W26"/>
  <c r="R26"/>
  <c r="M26"/>
  <c r="H26"/>
  <c r="A26"/>
  <c r="V25"/>
  <c r="S25"/>
  <c r="R25"/>
  <c r="M25"/>
  <c r="H25"/>
  <c r="H24" s="1"/>
  <c r="A25"/>
  <c r="U24"/>
  <c r="T24"/>
  <c r="R24"/>
  <c r="Q24"/>
  <c r="P24"/>
  <c r="O24"/>
  <c r="N24"/>
  <c r="L24"/>
  <c r="K24"/>
  <c r="J24"/>
  <c r="I24"/>
  <c r="G24"/>
  <c r="F24"/>
  <c r="E24"/>
  <c r="D24"/>
  <c r="C24"/>
  <c r="R23"/>
  <c r="M23"/>
  <c r="H23"/>
  <c r="A23"/>
  <c r="R22"/>
  <c r="M22"/>
  <c r="H22"/>
  <c r="A22"/>
  <c r="R21"/>
  <c r="R20" s="1"/>
  <c r="M21"/>
  <c r="H21"/>
  <c r="A21"/>
  <c r="X20"/>
  <c r="W20"/>
  <c r="V20"/>
  <c r="U20"/>
  <c r="T20"/>
  <c r="S20"/>
  <c r="Q20"/>
  <c r="P20"/>
  <c r="O20"/>
  <c r="N20"/>
  <c r="M20"/>
  <c r="L20"/>
  <c r="K20"/>
  <c r="J20"/>
  <c r="I20"/>
  <c r="H20"/>
  <c r="G20"/>
  <c r="F20"/>
  <c r="E20"/>
  <c r="D20"/>
  <c r="C20"/>
  <c r="V16"/>
  <c r="W16" s="1"/>
  <c r="X16" s="1"/>
  <c r="U16"/>
  <c r="S16"/>
  <c r="R16"/>
  <c r="M16"/>
  <c r="M13" s="1"/>
  <c r="H16"/>
  <c r="A16"/>
  <c r="W15"/>
  <c r="X15" s="1"/>
  <c r="V15"/>
  <c r="U15"/>
  <c r="S15"/>
  <c r="S13" s="1"/>
  <c r="R15"/>
  <c r="M15"/>
  <c r="H15"/>
  <c r="A15"/>
  <c r="U14"/>
  <c r="V14" s="1"/>
  <c r="W14" s="1"/>
  <c r="X14" s="1"/>
  <c r="R14"/>
  <c r="R13" s="1"/>
  <c r="M14"/>
  <c r="H14"/>
  <c r="A14"/>
  <c r="X13"/>
  <c r="Q13"/>
  <c r="P13"/>
  <c r="O13"/>
  <c r="N13"/>
  <c r="L13"/>
  <c r="K13"/>
  <c r="J13"/>
  <c r="I13"/>
  <c r="H13"/>
  <c r="G13"/>
  <c r="F13"/>
  <c r="E13"/>
  <c r="D13"/>
  <c r="C13"/>
  <c r="S59" i="45"/>
  <c r="Q59"/>
  <c r="P59"/>
  <c r="O59"/>
  <c r="O56" s="1"/>
  <c r="N59"/>
  <c r="R59" s="1"/>
  <c r="C59"/>
  <c r="A59"/>
  <c r="Q58"/>
  <c r="P58"/>
  <c r="O58"/>
  <c r="N58"/>
  <c r="N56" s="1"/>
  <c r="I58"/>
  <c r="A58"/>
  <c r="Q57"/>
  <c r="Q56" s="1"/>
  <c r="P57"/>
  <c r="P56" s="1"/>
  <c r="O57"/>
  <c r="N57"/>
  <c r="A57"/>
  <c r="R55"/>
  <c r="L55"/>
  <c r="K55"/>
  <c r="J55"/>
  <c r="J52" s="1"/>
  <c r="I55"/>
  <c r="G55"/>
  <c r="F55"/>
  <c r="F52" s="1"/>
  <c r="E55"/>
  <c r="E55" i="41" s="1"/>
  <c r="D55" i="45"/>
  <c r="C55"/>
  <c r="S55" s="1"/>
  <c r="A55"/>
  <c r="R54"/>
  <c r="L54"/>
  <c r="K54"/>
  <c r="J54"/>
  <c r="I54"/>
  <c r="I52" s="1"/>
  <c r="G54"/>
  <c r="F54"/>
  <c r="E54"/>
  <c r="D54"/>
  <c r="H54" s="1"/>
  <c r="C54"/>
  <c r="S54" s="1"/>
  <c r="A54"/>
  <c r="S53"/>
  <c r="R53"/>
  <c r="L53"/>
  <c r="K53"/>
  <c r="J53"/>
  <c r="I53"/>
  <c r="G53"/>
  <c r="F53"/>
  <c r="E53"/>
  <c r="D53"/>
  <c r="C53"/>
  <c r="A53"/>
  <c r="R52"/>
  <c r="Q52"/>
  <c r="P52"/>
  <c r="O52"/>
  <c r="N52"/>
  <c r="K52"/>
  <c r="G52"/>
  <c r="C52"/>
  <c r="T51"/>
  <c r="U51" s="1"/>
  <c r="V51" s="1"/>
  <c r="W51" s="1"/>
  <c r="X51" s="1"/>
  <c r="R51"/>
  <c r="L51"/>
  <c r="K51"/>
  <c r="J51"/>
  <c r="I51"/>
  <c r="M51" s="1"/>
  <c r="G51"/>
  <c r="F51"/>
  <c r="E51"/>
  <c r="E48" s="1"/>
  <c r="D51"/>
  <c r="C51"/>
  <c r="S51" s="1"/>
  <c r="A51"/>
  <c r="R50"/>
  <c r="L50"/>
  <c r="L48" s="1"/>
  <c r="K50"/>
  <c r="J50"/>
  <c r="I50"/>
  <c r="M50" s="1"/>
  <c r="G50"/>
  <c r="F50"/>
  <c r="E50"/>
  <c r="D50"/>
  <c r="D48" s="1"/>
  <c r="C50"/>
  <c r="S50" s="1"/>
  <c r="T50" s="1"/>
  <c r="U50" s="1"/>
  <c r="V50" s="1"/>
  <c r="W50" s="1"/>
  <c r="X50" s="1"/>
  <c r="A50"/>
  <c r="R49"/>
  <c r="L49"/>
  <c r="K49"/>
  <c r="J49"/>
  <c r="J48" s="1"/>
  <c r="I49"/>
  <c r="M49" s="1"/>
  <c r="M48" s="1"/>
  <c r="G49"/>
  <c r="F49"/>
  <c r="E49"/>
  <c r="D49"/>
  <c r="H49" s="1"/>
  <c r="C49"/>
  <c r="A49"/>
  <c r="R48"/>
  <c r="Q48"/>
  <c r="P48"/>
  <c r="O48"/>
  <c r="N48"/>
  <c r="I48"/>
  <c r="F48"/>
  <c r="X47"/>
  <c r="T47"/>
  <c r="U47" s="1"/>
  <c r="V47" s="1"/>
  <c r="W47" s="1"/>
  <c r="R47"/>
  <c r="L47"/>
  <c r="L44" s="1"/>
  <c r="K47"/>
  <c r="J47"/>
  <c r="I47"/>
  <c r="M47" s="1"/>
  <c r="G47"/>
  <c r="F47"/>
  <c r="E47"/>
  <c r="D47"/>
  <c r="H47" s="1"/>
  <c r="C47"/>
  <c r="S47" s="1"/>
  <c r="A47"/>
  <c r="R46"/>
  <c r="L46"/>
  <c r="K46"/>
  <c r="K44" s="1"/>
  <c r="J46"/>
  <c r="I46"/>
  <c r="G46"/>
  <c r="G44" s="1"/>
  <c r="F46"/>
  <c r="E46"/>
  <c r="D46"/>
  <c r="C46"/>
  <c r="A46"/>
  <c r="R45"/>
  <c r="R44" s="1"/>
  <c r="L45"/>
  <c r="K45"/>
  <c r="J45"/>
  <c r="J44" s="1"/>
  <c r="I45"/>
  <c r="I44" s="1"/>
  <c r="G45"/>
  <c r="F45"/>
  <c r="E45"/>
  <c r="E44" s="1"/>
  <c r="D45"/>
  <c r="H45" s="1"/>
  <c r="C45"/>
  <c r="S45" s="1"/>
  <c r="A45"/>
  <c r="Q44"/>
  <c r="P44"/>
  <c r="O44"/>
  <c r="N44"/>
  <c r="D44"/>
  <c r="R43"/>
  <c r="L43"/>
  <c r="K43"/>
  <c r="J43"/>
  <c r="I43"/>
  <c r="M43" s="1"/>
  <c r="G43"/>
  <c r="F43"/>
  <c r="E43"/>
  <c r="D43"/>
  <c r="H43" s="1"/>
  <c r="C43"/>
  <c r="A43"/>
  <c r="R42"/>
  <c r="R40" s="1"/>
  <c r="L42"/>
  <c r="K42"/>
  <c r="J42"/>
  <c r="J40" s="1"/>
  <c r="I42"/>
  <c r="M42" s="1"/>
  <c r="G42"/>
  <c r="F42"/>
  <c r="F40" s="1"/>
  <c r="E42"/>
  <c r="D42"/>
  <c r="C42"/>
  <c r="S42" s="1"/>
  <c r="A42"/>
  <c r="R41"/>
  <c r="L41"/>
  <c r="L40" s="1"/>
  <c r="K41"/>
  <c r="J41"/>
  <c r="I41"/>
  <c r="I40" s="1"/>
  <c r="G41"/>
  <c r="F41"/>
  <c r="E41"/>
  <c r="E40" s="1"/>
  <c r="D41"/>
  <c r="H41" s="1"/>
  <c r="C41"/>
  <c r="S41" s="1"/>
  <c r="A41"/>
  <c r="Q40"/>
  <c r="P40"/>
  <c r="O40"/>
  <c r="N40"/>
  <c r="K40"/>
  <c r="G40"/>
  <c r="D40"/>
  <c r="R39"/>
  <c r="R36" s="1"/>
  <c r="L39"/>
  <c r="K39"/>
  <c r="J39"/>
  <c r="J36" s="1"/>
  <c r="I39"/>
  <c r="I39" i="41" s="1"/>
  <c r="G39" i="45"/>
  <c r="F39"/>
  <c r="E39"/>
  <c r="D39"/>
  <c r="H39" s="1"/>
  <c r="C39"/>
  <c r="S39" s="1"/>
  <c r="A39"/>
  <c r="U38"/>
  <c r="V38" s="1"/>
  <c r="W38" s="1"/>
  <c r="X38" s="1"/>
  <c r="R38"/>
  <c r="L38"/>
  <c r="K38"/>
  <c r="J38"/>
  <c r="I38"/>
  <c r="G38"/>
  <c r="F38"/>
  <c r="E38"/>
  <c r="D38"/>
  <c r="H38" s="1"/>
  <c r="C38"/>
  <c r="S38" s="1"/>
  <c r="T38" s="1"/>
  <c r="A38"/>
  <c r="S37"/>
  <c r="R37"/>
  <c r="L37"/>
  <c r="K37"/>
  <c r="J37"/>
  <c r="I37"/>
  <c r="G37"/>
  <c r="F37"/>
  <c r="E37"/>
  <c r="D37"/>
  <c r="C37"/>
  <c r="A37"/>
  <c r="Q36"/>
  <c r="P36"/>
  <c r="O36"/>
  <c r="N36"/>
  <c r="K36"/>
  <c r="G36"/>
  <c r="F36"/>
  <c r="C36"/>
  <c r="T35"/>
  <c r="R35"/>
  <c r="L35"/>
  <c r="K35"/>
  <c r="J35"/>
  <c r="I35"/>
  <c r="M35" s="1"/>
  <c r="G35"/>
  <c r="F35"/>
  <c r="E35"/>
  <c r="E32" s="1"/>
  <c r="D35"/>
  <c r="C35"/>
  <c r="S35" s="1"/>
  <c r="A35"/>
  <c r="R34"/>
  <c r="L34"/>
  <c r="L32" s="1"/>
  <c r="K34"/>
  <c r="K34" i="41" s="1"/>
  <c r="J34" i="45"/>
  <c r="I34"/>
  <c r="G34"/>
  <c r="G34" i="41" s="1"/>
  <c r="F34" i="45"/>
  <c r="E34"/>
  <c r="D34"/>
  <c r="D32" s="1"/>
  <c r="C34"/>
  <c r="S34" s="1"/>
  <c r="T34" s="1"/>
  <c r="U34" s="1"/>
  <c r="V34" s="1"/>
  <c r="W34" s="1"/>
  <c r="X34" s="1"/>
  <c r="A34"/>
  <c r="R33"/>
  <c r="L33"/>
  <c r="K33"/>
  <c r="J33"/>
  <c r="J32" s="1"/>
  <c r="I33"/>
  <c r="G33"/>
  <c r="F33"/>
  <c r="E33"/>
  <c r="D33"/>
  <c r="C33"/>
  <c r="A33"/>
  <c r="R32"/>
  <c r="Q32"/>
  <c r="P32"/>
  <c r="O32"/>
  <c r="N32"/>
  <c r="I32"/>
  <c r="F32"/>
  <c r="T31"/>
  <c r="U31" s="1"/>
  <c r="V31" s="1"/>
  <c r="W31" s="1"/>
  <c r="X31" s="1"/>
  <c r="R31"/>
  <c r="L31"/>
  <c r="L28" s="1"/>
  <c r="K31"/>
  <c r="J31"/>
  <c r="I31"/>
  <c r="M31" s="1"/>
  <c r="G31"/>
  <c r="F31"/>
  <c r="E31"/>
  <c r="D31"/>
  <c r="D28" s="1"/>
  <c r="C31"/>
  <c r="S31" s="1"/>
  <c r="A31"/>
  <c r="R30"/>
  <c r="L30"/>
  <c r="K30"/>
  <c r="K28" s="1"/>
  <c r="J30"/>
  <c r="I30"/>
  <c r="G30"/>
  <c r="G28" s="1"/>
  <c r="F30"/>
  <c r="E30"/>
  <c r="D30"/>
  <c r="C30"/>
  <c r="A30"/>
  <c r="R29"/>
  <c r="R28" s="1"/>
  <c r="L29"/>
  <c r="K29"/>
  <c r="J29"/>
  <c r="J28" s="1"/>
  <c r="I29"/>
  <c r="M29" s="1"/>
  <c r="G29"/>
  <c r="F29"/>
  <c r="E29"/>
  <c r="E28" s="1"/>
  <c r="D29"/>
  <c r="C29"/>
  <c r="S29" s="1"/>
  <c r="A29"/>
  <c r="Q28"/>
  <c r="P28"/>
  <c r="O28"/>
  <c r="N28"/>
  <c r="I28"/>
  <c r="R27"/>
  <c r="L27"/>
  <c r="K27"/>
  <c r="K59" s="1"/>
  <c r="J27"/>
  <c r="I27"/>
  <c r="M27" s="1"/>
  <c r="G27"/>
  <c r="G59" s="1"/>
  <c r="F27"/>
  <c r="E27"/>
  <c r="D27"/>
  <c r="H27" s="1"/>
  <c r="C27"/>
  <c r="A27"/>
  <c r="R26"/>
  <c r="R24" s="1"/>
  <c r="L26"/>
  <c r="K26"/>
  <c r="J26"/>
  <c r="I26"/>
  <c r="G26"/>
  <c r="F26"/>
  <c r="E26"/>
  <c r="E26" i="41" s="1"/>
  <c r="D26" i="45"/>
  <c r="C26"/>
  <c r="S26" s="1"/>
  <c r="A26"/>
  <c r="R25"/>
  <c r="L25"/>
  <c r="L24" s="1"/>
  <c r="K25"/>
  <c r="J25"/>
  <c r="I25"/>
  <c r="G25"/>
  <c r="F25"/>
  <c r="E25"/>
  <c r="D25"/>
  <c r="D24" s="1"/>
  <c r="C25"/>
  <c r="S25" s="1"/>
  <c r="A25"/>
  <c r="Q24"/>
  <c r="P24"/>
  <c r="O24"/>
  <c r="N24"/>
  <c r="K24"/>
  <c r="G24"/>
  <c r="R23"/>
  <c r="L23"/>
  <c r="K23"/>
  <c r="J23"/>
  <c r="I23"/>
  <c r="G23"/>
  <c r="F23"/>
  <c r="E23"/>
  <c r="D23"/>
  <c r="H23" s="1"/>
  <c r="C23"/>
  <c r="S23" s="1"/>
  <c r="A23"/>
  <c r="U22"/>
  <c r="V22" s="1"/>
  <c r="W22" s="1"/>
  <c r="X22" s="1"/>
  <c r="R22"/>
  <c r="L22"/>
  <c r="K22"/>
  <c r="J22"/>
  <c r="I22"/>
  <c r="G22"/>
  <c r="F22"/>
  <c r="E22"/>
  <c r="D22"/>
  <c r="C22"/>
  <c r="S22" s="1"/>
  <c r="T22" s="1"/>
  <c r="A22"/>
  <c r="S21"/>
  <c r="R21"/>
  <c r="L21"/>
  <c r="L20" s="1"/>
  <c r="K21"/>
  <c r="K57" s="1"/>
  <c r="J21"/>
  <c r="J57" s="1"/>
  <c r="I21"/>
  <c r="G21"/>
  <c r="F21"/>
  <c r="F57" s="1"/>
  <c r="E21"/>
  <c r="D21"/>
  <c r="D20" s="1"/>
  <c r="C21"/>
  <c r="A21"/>
  <c r="R20"/>
  <c r="Q20"/>
  <c r="P20"/>
  <c r="O20"/>
  <c r="N20"/>
  <c r="K20"/>
  <c r="G20"/>
  <c r="F20"/>
  <c r="C20"/>
  <c r="R16"/>
  <c r="L16"/>
  <c r="K16"/>
  <c r="J16"/>
  <c r="I16"/>
  <c r="T16" s="1"/>
  <c r="U16" s="1"/>
  <c r="V16" s="1"/>
  <c r="W16" s="1"/>
  <c r="X16" s="1"/>
  <c r="G16"/>
  <c r="F16"/>
  <c r="E16"/>
  <c r="E13" s="1"/>
  <c r="D16"/>
  <c r="H16" s="1"/>
  <c r="C16"/>
  <c r="S16" s="1"/>
  <c r="A16"/>
  <c r="T15"/>
  <c r="U15" s="1"/>
  <c r="V15" s="1"/>
  <c r="W15" s="1"/>
  <c r="X15" s="1"/>
  <c r="R15"/>
  <c r="L15"/>
  <c r="L13" s="1"/>
  <c r="K15"/>
  <c r="J15"/>
  <c r="I15"/>
  <c r="G15"/>
  <c r="F15"/>
  <c r="E15"/>
  <c r="D15"/>
  <c r="D13" s="1"/>
  <c r="C15"/>
  <c r="S15" s="1"/>
  <c r="A15"/>
  <c r="S14"/>
  <c r="R14"/>
  <c r="R13" s="1"/>
  <c r="L14"/>
  <c r="K14"/>
  <c r="J14"/>
  <c r="J13" s="1"/>
  <c r="I14"/>
  <c r="G14"/>
  <c r="G13" s="1"/>
  <c r="F14"/>
  <c r="E14"/>
  <c r="D14"/>
  <c r="H14" s="1"/>
  <c r="C14"/>
  <c r="C13" s="1"/>
  <c r="A14"/>
  <c r="Q13"/>
  <c r="P13"/>
  <c r="O13"/>
  <c r="N13"/>
  <c r="I13"/>
  <c r="F13"/>
  <c r="S59" i="43"/>
  <c r="Q59"/>
  <c r="P59"/>
  <c r="O59"/>
  <c r="N59"/>
  <c r="L59"/>
  <c r="K59"/>
  <c r="J59"/>
  <c r="I59"/>
  <c r="M59" s="1"/>
  <c r="G59"/>
  <c r="F59"/>
  <c r="E59"/>
  <c r="D59"/>
  <c r="H59" s="1"/>
  <c r="C59"/>
  <c r="A59"/>
  <c r="S58"/>
  <c r="Q58"/>
  <c r="P58"/>
  <c r="O58"/>
  <c r="N58"/>
  <c r="R58" s="1"/>
  <c r="L58"/>
  <c r="K58"/>
  <c r="J58"/>
  <c r="I58"/>
  <c r="M58" s="1"/>
  <c r="G58"/>
  <c r="F58"/>
  <c r="E58"/>
  <c r="D58"/>
  <c r="H58" s="1"/>
  <c r="C58"/>
  <c r="A58"/>
  <c r="Q57"/>
  <c r="P57"/>
  <c r="P56" s="1"/>
  <c r="O57"/>
  <c r="N57"/>
  <c r="R57" s="1"/>
  <c r="L57"/>
  <c r="K57"/>
  <c r="J57"/>
  <c r="J56" s="1"/>
  <c r="I57"/>
  <c r="M57" s="1"/>
  <c r="G57"/>
  <c r="F57"/>
  <c r="F56" s="1"/>
  <c r="E57"/>
  <c r="E56" s="1"/>
  <c r="D57"/>
  <c r="C57"/>
  <c r="S57" s="1"/>
  <c r="A57"/>
  <c r="S56"/>
  <c r="O56"/>
  <c r="L56"/>
  <c r="K56"/>
  <c r="I56"/>
  <c r="G56"/>
  <c r="D56"/>
  <c r="C56"/>
  <c r="U55"/>
  <c r="V55" s="1"/>
  <c r="W55" s="1"/>
  <c r="X55" s="1"/>
  <c r="S55"/>
  <c r="T55" s="1"/>
  <c r="R55"/>
  <c r="M55"/>
  <c r="H55"/>
  <c r="A55"/>
  <c r="T54"/>
  <c r="T52" s="1"/>
  <c r="S54"/>
  <c r="R54"/>
  <c r="M54"/>
  <c r="H54"/>
  <c r="A54"/>
  <c r="U53"/>
  <c r="V53" s="1"/>
  <c r="S53"/>
  <c r="T53" s="1"/>
  <c r="R53"/>
  <c r="M53"/>
  <c r="H53"/>
  <c r="A53"/>
  <c r="Q52"/>
  <c r="P52"/>
  <c r="O52"/>
  <c r="N52"/>
  <c r="M52"/>
  <c r="L52"/>
  <c r="K52"/>
  <c r="J52"/>
  <c r="I52"/>
  <c r="H52"/>
  <c r="G52"/>
  <c r="F52"/>
  <c r="E52"/>
  <c r="D52"/>
  <c r="C52"/>
  <c r="U51"/>
  <c r="V51" s="1"/>
  <c r="W51" s="1"/>
  <c r="X51" s="1"/>
  <c r="S51"/>
  <c r="T51" s="1"/>
  <c r="R51"/>
  <c r="M51"/>
  <c r="H51"/>
  <c r="A51"/>
  <c r="U50"/>
  <c r="T50"/>
  <c r="T48" s="1"/>
  <c r="S50"/>
  <c r="R50"/>
  <c r="M50"/>
  <c r="H50"/>
  <c r="A50"/>
  <c r="W49"/>
  <c r="X49" s="1"/>
  <c r="V49"/>
  <c r="U49"/>
  <c r="S49"/>
  <c r="T49" s="1"/>
  <c r="R49"/>
  <c r="R48" s="1"/>
  <c r="M49"/>
  <c r="H49"/>
  <c r="A49"/>
  <c r="S48"/>
  <c r="Q48"/>
  <c r="P48"/>
  <c r="O48"/>
  <c r="N48"/>
  <c r="M48"/>
  <c r="L48"/>
  <c r="K48"/>
  <c r="J48"/>
  <c r="I48"/>
  <c r="H48"/>
  <c r="G48"/>
  <c r="F48"/>
  <c r="E48"/>
  <c r="D48"/>
  <c r="C48"/>
  <c r="V47"/>
  <c r="W47" s="1"/>
  <c r="X47" s="1"/>
  <c r="U47"/>
  <c r="S47"/>
  <c r="T47" s="1"/>
  <c r="R47"/>
  <c r="M47"/>
  <c r="M44" s="1"/>
  <c r="H47"/>
  <c r="A47"/>
  <c r="W46"/>
  <c r="X46" s="1"/>
  <c r="S46"/>
  <c r="T46" s="1"/>
  <c r="U46" s="1"/>
  <c r="V46" s="1"/>
  <c r="R46"/>
  <c r="M46"/>
  <c r="H46"/>
  <c r="A46"/>
  <c r="S45"/>
  <c r="T45" s="1"/>
  <c r="U45" s="1"/>
  <c r="R45"/>
  <c r="R44" s="1"/>
  <c r="M45"/>
  <c r="H45"/>
  <c r="A45"/>
  <c r="T44"/>
  <c r="Q44"/>
  <c r="P44"/>
  <c r="O44"/>
  <c r="N44"/>
  <c r="L44"/>
  <c r="K44"/>
  <c r="J44"/>
  <c r="I44"/>
  <c r="H44"/>
  <c r="G44"/>
  <c r="F44"/>
  <c r="E44"/>
  <c r="D44"/>
  <c r="C44"/>
  <c r="W43"/>
  <c r="X43" s="1"/>
  <c r="S43"/>
  <c r="T43" s="1"/>
  <c r="U43" s="1"/>
  <c r="V43" s="1"/>
  <c r="R43"/>
  <c r="M43"/>
  <c r="M40" s="1"/>
  <c r="H43"/>
  <c r="A43"/>
  <c r="T42"/>
  <c r="U42" s="1"/>
  <c r="V42" s="1"/>
  <c r="W42" s="1"/>
  <c r="X42" s="1"/>
  <c r="S42"/>
  <c r="R42"/>
  <c r="M42"/>
  <c r="H42"/>
  <c r="H40" s="1"/>
  <c r="A42"/>
  <c r="S41"/>
  <c r="R41"/>
  <c r="M41"/>
  <c r="H41"/>
  <c r="A41"/>
  <c r="Q40"/>
  <c r="P40"/>
  <c r="O40"/>
  <c r="N40"/>
  <c r="L40"/>
  <c r="K40"/>
  <c r="J40"/>
  <c r="I40"/>
  <c r="G40"/>
  <c r="F40"/>
  <c r="E40"/>
  <c r="D40"/>
  <c r="C40"/>
  <c r="U39"/>
  <c r="V39" s="1"/>
  <c r="W39" s="1"/>
  <c r="X39" s="1"/>
  <c r="S39"/>
  <c r="T39" s="1"/>
  <c r="R39"/>
  <c r="M39"/>
  <c r="H39"/>
  <c r="A39"/>
  <c r="T38"/>
  <c r="U38" s="1"/>
  <c r="S38"/>
  <c r="R38"/>
  <c r="M38"/>
  <c r="H38"/>
  <c r="A38"/>
  <c r="V37"/>
  <c r="U37"/>
  <c r="S37"/>
  <c r="T37" s="1"/>
  <c r="R37"/>
  <c r="M37"/>
  <c r="M36" s="1"/>
  <c r="H37"/>
  <c r="A37"/>
  <c r="Q36"/>
  <c r="P36"/>
  <c r="O36"/>
  <c r="N36"/>
  <c r="L36"/>
  <c r="K36"/>
  <c r="J36"/>
  <c r="I36"/>
  <c r="H36"/>
  <c r="G36"/>
  <c r="F36"/>
  <c r="E36"/>
  <c r="D36"/>
  <c r="C36"/>
  <c r="V35"/>
  <c r="W35" s="1"/>
  <c r="X35" s="1"/>
  <c r="U35"/>
  <c r="S35"/>
  <c r="T35" s="1"/>
  <c r="R35"/>
  <c r="M35"/>
  <c r="H35"/>
  <c r="A35"/>
  <c r="U34"/>
  <c r="T34"/>
  <c r="T32" s="1"/>
  <c r="S34"/>
  <c r="R34"/>
  <c r="M34"/>
  <c r="H34"/>
  <c r="A34"/>
  <c r="W33"/>
  <c r="X33" s="1"/>
  <c r="V33"/>
  <c r="U33"/>
  <c r="S33"/>
  <c r="T33" s="1"/>
  <c r="R33"/>
  <c r="R32" s="1"/>
  <c r="M33"/>
  <c r="M32" s="1"/>
  <c r="H33"/>
  <c r="A33"/>
  <c r="S32"/>
  <c r="Q32"/>
  <c r="P32"/>
  <c r="O32"/>
  <c r="N32"/>
  <c r="L32"/>
  <c r="K32"/>
  <c r="J32"/>
  <c r="I32"/>
  <c r="H32"/>
  <c r="G32"/>
  <c r="F32"/>
  <c r="E32"/>
  <c r="D32"/>
  <c r="C32"/>
  <c r="V31"/>
  <c r="W31" s="1"/>
  <c r="X31" s="1"/>
  <c r="U31"/>
  <c r="S31"/>
  <c r="T31" s="1"/>
  <c r="R31"/>
  <c r="M31"/>
  <c r="M28" s="1"/>
  <c r="H31"/>
  <c r="A31"/>
  <c r="S30"/>
  <c r="T30" s="1"/>
  <c r="U30" s="1"/>
  <c r="V30" s="1"/>
  <c r="W30" s="1"/>
  <c r="X30" s="1"/>
  <c r="R30"/>
  <c r="M30"/>
  <c r="H30"/>
  <c r="A30"/>
  <c r="S29"/>
  <c r="T29" s="1"/>
  <c r="U29" s="1"/>
  <c r="R29"/>
  <c r="R28" s="1"/>
  <c r="M29"/>
  <c r="H29"/>
  <c r="A29"/>
  <c r="T28"/>
  <c r="Q28"/>
  <c r="P28"/>
  <c r="O28"/>
  <c r="N28"/>
  <c r="L28"/>
  <c r="K28"/>
  <c r="J28"/>
  <c r="I28"/>
  <c r="H28"/>
  <c r="G28"/>
  <c r="F28"/>
  <c r="E28"/>
  <c r="D28"/>
  <c r="C28"/>
  <c r="W27"/>
  <c r="X27" s="1"/>
  <c r="S27"/>
  <c r="T27" s="1"/>
  <c r="U27" s="1"/>
  <c r="V27" s="1"/>
  <c r="R27"/>
  <c r="M27"/>
  <c r="M24" s="1"/>
  <c r="H27"/>
  <c r="A27"/>
  <c r="S26"/>
  <c r="T26" s="1"/>
  <c r="U26" s="1"/>
  <c r="V26" s="1"/>
  <c r="W26" s="1"/>
  <c r="X26" s="1"/>
  <c r="R26"/>
  <c r="M26"/>
  <c r="H26"/>
  <c r="A26"/>
  <c r="S25"/>
  <c r="R25"/>
  <c r="M25"/>
  <c r="H25"/>
  <c r="A25"/>
  <c r="Q24"/>
  <c r="P24"/>
  <c r="O24"/>
  <c r="N24"/>
  <c r="L24"/>
  <c r="K24"/>
  <c r="J24"/>
  <c r="I24"/>
  <c r="H24"/>
  <c r="G24"/>
  <c r="F24"/>
  <c r="E24"/>
  <c r="D24"/>
  <c r="C24"/>
  <c r="S23"/>
  <c r="T23" s="1"/>
  <c r="U23" s="1"/>
  <c r="R23"/>
  <c r="M23"/>
  <c r="H23"/>
  <c r="A23"/>
  <c r="U22"/>
  <c r="V22" s="1"/>
  <c r="W22" s="1"/>
  <c r="X22" s="1"/>
  <c r="T22"/>
  <c r="S22"/>
  <c r="R22"/>
  <c r="M22"/>
  <c r="H22"/>
  <c r="A22"/>
  <c r="V21"/>
  <c r="U21"/>
  <c r="S21"/>
  <c r="T21" s="1"/>
  <c r="R21"/>
  <c r="M21"/>
  <c r="M20" s="1"/>
  <c r="H21"/>
  <c r="A21"/>
  <c r="Q20"/>
  <c r="P20"/>
  <c r="O20"/>
  <c r="N20"/>
  <c r="L20"/>
  <c r="K20"/>
  <c r="J20"/>
  <c r="I20"/>
  <c r="H20"/>
  <c r="G20"/>
  <c r="F20"/>
  <c r="E20"/>
  <c r="D20"/>
  <c r="C20"/>
  <c r="V16"/>
  <c r="W16" s="1"/>
  <c r="X16" s="1"/>
  <c r="U16"/>
  <c r="S16"/>
  <c r="T16" s="1"/>
  <c r="R16"/>
  <c r="M16"/>
  <c r="H16"/>
  <c r="A16"/>
  <c r="U15"/>
  <c r="T15"/>
  <c r="T13" s="1"/>
  <c r="S15"/>
  <c r="R15"/>
  <c r="M15"/>
  <c r="H15"/>
  <c r="A15"/>
  <c r="V14"/>
  <c r="U14"/>
  <c r="S14"/>
  <c r="T14" s="1"/>
  <c r="R14"/>
  <c r="R13" s="1"/>
  <c r="M14"/>
  <c r="M13" s="1"/>
  <c r="H14"/>
  <c r="A14"/>
  <c r="S13"/>
  <c r="Q13"/>
  <c r="P13"/>
  <c r="O13"/>
  <c r="N13"/>
  <c r="L13"/>
  <c r="K13"/>
  <c r="J13"/>
  <c r="I13"/>
  <c r="H13"/>
  <c r="G13"/>
  <c r="F13"/>
  <c r="E13"/>
  <c r="D13"/>
  <c r="C13"/>
  <c r="Q59" i="42"/>
  <c r="P59"/>
  <c r="O59"/>
  <c r="N59"/>
  <c r="R59" s="1"/>
  <c r="L59"/>
  <c r="K59"/>
  <c r="J59"/>
  <c r="I59"/>
  <c r="M59" s="1"/>
  <c r="G59"/>
  <c r="F59"/>
  <c r="E59"/>
  <c r="D59"/>
  <c r="H59" s="1"/>
  <c r="C59"/>
  <c r="S59" s="1"/>
  <c r="A59"/>
  <c r="Q58"/>
  <c r="P58"/>
  <c r="O58"/>
  <c r="N58"/>
  <c r="N56" s="1"/>
  <c r="L58"/>
  <c r="L56" s="1"/>
  <c r="K58"/>
  <c r="J58"/>
  <c r="J56" s="1"/>
  <c r="I58"/>
  <c r="M58" s="1"/>
  <c r="G58"/>
  <c r="F58"/>
  <c r="E58"/>
  <c r="D58"/>
  <c r="C58"/>
  <c r="S58" s="1"/>
  <c r="A58"/>
  <c r="Q57"/>
  <c r="P57"/>
  <c r="O57"/>
  <c r="N57"/>
  <c r="R57" s="1"/>
  <c r="L57"/>
  <c r="K57"/>
  <c r="K56" s="1"/>
  <c r="J57"/>
  <c r="I57"/>
  <c r="G57"/>
  <c r="G56" s="1"/>
  <c r="F57"/>
  <c r="E57"/>
  <c r="D57"/>
  <c r="C57"/>
  <c r="C56" s="1"/>
  <c r="A57"/>
  <c r="P56"/>
  <c r="O56"/>
  <c r="F56"/>
  <c r="D56"/>
  <c r="U55"/>
  <c r="V55" s="1"/>
  <c r="W55" s="1"/>
  <c r="X55" s="1"/>
  <c r="T55"/>
  <c r="S55"/>
  <c r="R55"/>
  <c r="M55"/>
  <c r="H55"/>
  <c r="A55"/>
  <c r="S54"/>
  <c r="R54"/>
  <c r="M54"/>
  <c r="H54"/>
  <c r="A54"/>
  <c r="T53"/>
  <c r="U53" s="1"/>
  <c r="S53"/>
  <c r="R53"/>
  <c r="R52" s="1"/>
  <c r="M53"/>
  <c r="H53"/>
  <c r="A53"/>
  <c r="Q52"/>
  <c r="P52"/>
  <c r="O52"/>
  <c r="N52"/>
  <c r="L52"/>
  <c r="K52"/>
  <c r="J52"/>
  <c r="I52"/>
  <c r="H52"/>
  <c r="G52"/>
  <c r="F52"/>
  <c r="E52"/>
  <c r="D52"/>
  <c r="C52"/>
  <c r="U51"/>
  <c r="V51" s="1"/>
  <c r="W51" s="1"/>
  <c r="X51" s="1"/>
  <c r="T51"/>
  <c r="S51"/>
  <c r="R51"/>
  <c r="M51"/>
  <c r="H51"/>
  <c r="A51"/>
  <c r="V50"/>
  <c r="W50" s="1"/>
  <c r="X50" s="1"/>
  <c r="T50"/>
  <c r="U50" s="1"/>
  <c r="S50"/>
  <c r="R50"/>
  <c r="M50"/>
  <c r="H50"/>
  <c r="H48" s="1"/>
  <c r="A50"/>
  <c r="V49"/>
  <c r="U49"/>
  <c r="T49"/>
  <c r="S49"/>
  <c r="R49"/>
  <c r="R48" s="1"/>
  <c r="M49"/>
  <c r="H49"/>
  <c r="A49"/>
  <c r="T48"/>
  <c r="S48"/>
  <c r="Q48"/>
  <c r="P48"/>
  <c r="O48"/>
  <c r="N48"/>
  <c r="L48"/>
  <c r="K48"/>
  <c r="J48"/>
  <c r="I48"/>
  <c r="G48"/>
  <c r="F48"/>
  <c r="E48"/>
  <c r="D48"/>
  <c r="C48"/>
  <c r="X47"/>
  <c r="T47"/>
  <c r="U47" s="1"/>
  <c r="V47" s="1"/>
  <c r="W47" s="1"/>
  <c r="S47"/>
  <c r="R47"/>
  <c r="M47"/>
  <c r="H47"/>
  <c r="A47"/>
  <c r="T46"/>
  <c r="U46" s="1"/>
  <c r="V46" s="1"/>
  <c r="W46" s="1"/>
  <c r="X46" s="1"/>
  <c r="S46"/>
  <c r="R46"/>
  <c r="M46"/>
  <c r="H46"/>
  <c r="H44" s="1"/>
  <c r="A46"/>
  <c r="U45"/>
  <c r="V45" s="1"/>
  <c r="T45"/>
  <c r="T44" s="1"/>
  <c r="S45"/>
  <c r="R45"/>
  <c r="M45"/>
  <c r="M44" s="1"/>
  <c r="H45"/>
  <c r="A45"/>
  <c r="S44"/>
  <c r="R44"/>
  <c r="Q44"/>
  <c r="P44"/>
  <c r="O44"/>
  <c r="N44"/>
  <c r="L44"/>
  <c r="K44"/>
  <c r="J44"/>
  <c r="I44"/>
  <c r="G44"/>
  <c r="F44"/>
  <c r="E44"/>
  <c r="D44"/>
  <c r="C44"/>
  <c r="V43"/>
  <c r="W43" s="1"/>
  <c r="X43" s="1"/>
  <c r="U43"/>
  <c r="T43"/>
  <c r="S43"/>
  <c r="R43"/>
  <c r="M43"/>
  <c r="H43"/>
  <c r="A43"/>
  <c r="X42"/>
  <c r="T42"/>
  <c r="U42" s="1"/>
  <c r="V42" s="1"/>
  <c r="W42" s="1"/>
  <c r="S42"/>
  <c r="S40" s="1"/>
  <c r="R42"/>
  <c r="M42"/>
  <c r="H42"/>
  <c r="A42"/>
  <c r="T41"/>
  <c r="T40" s="1"/>
  <c r="S41"/>
  <c r="R41"/>
  <c r="M41"/>
  <c r="M40" s="1"/>
  <c r="H41"/>
  <c r="H40" s="1"/>
  <c r="A41"/>
  <c r="R40"/>
  <c r="Q40"/>
  <c r="P40"/>
  <c r="O40"/>
  <c r="N40"/>
  <c r="L40"/>
  <c r="K40"/>
  <c r="J40"/>
  <c r="I40"/>
  <c r="G40"/>
  <c r="F40"/>
  <c r="E40"/>
  <c r="D40"/>
  <c r="C40"/>
  <c r="U39"/>
  <c r="V39" s="1"/>
  <c r="W39" s="1"/>
  <c r="X39" s="1"/>
  <c r="T39"/>
  <c r="S39"/>
  <c r="R39"/>
  <c r="M39"/>
  <c r="H39"/>
  <c r="A39"/>
  <c r="S38"/>
  <c r="R38"/>
  <c r="M38"/>
  <c r="H38"/>
  <c r="A38"/>
  <c r="T37"/>
  <c r="U37" s="1"/>
  <c r="S37"/>
  <c r="R37"/>
  <c r="R36" s="1"/>
  <c r="M37"/>
  <c r="H37"/>
  <c r="A37"/>
  <c r="Q36"/>
  <c r="P36"/>
  <c r="O36"/>
  <c r="N36"/>
  <c r="L36"/>
  <c r="K36"/>
  <c r="J36"/>
  <c r="I36"/>
  <c r="H36"/>
  <c r="G36"/>
  <c r="F36"/>
  <c r="E36"/>
  <c r="D36"/>
  <c r="C36"/>
  <c r="U35"/>
  <c r="V35" s="1"/>
  <c r="W35" s="1"/>
  <c r="X35" s="1"/>
  <c r="T35"/>
  <c r="S35"/>
  <c r="R35"/>
  <c r="M35"/>
  <c r="H35"/>
  <c r="A35"/>
  <c r="W34"/>
  <c r="X34" s="1"/>
  <c r="V34"/>
  <c r="T34"/>
  <c r="U34" s="1"/>
  <c r="S34"/>
  <c r="R34"/>
  <c r="R32" s="1"/>
  <c r="M34"/>
  <c r="M32" s="1"/>
  <c r="H34"/>
  <c r="A34"/>
  <c r="S33"/>
  <c r="S32" s="1"/>
  <c r="R33"/>
  <c r="M33"/>
  <c r="H33"/>
  <c r="H32" s="1"/>
  <c r="A33"/>
  <c r="Q32"/>
  <c r="P32"/>
  <c r="O32"/>
  <c r="N32"/>
  <c r="L32"/>
  <c r="K32"/>
  <c r="J32"/>
  <c r="I32"/>
  <c r="G32"/>
  <c r="F32"/>
  <c r="E32"/>
  <c r="D32"/>
  <c r="C32"/>
  <c r="S31"/>
  <c r="T31" s="1"/>
  <c r="U31" s="1"/>
  <c r="V31" s="1"/>
  <c r="W31" s="1"/>
  <c r="X31" s="1"/>
  <c r="R31"/>
  <c r="M31"/>
  <c r="H31"/>
  <c r="A31"/>
  <c r="V30"/>
  <c r="W30" s="1"/>
  <c r="X30" s="1"/>
  <c r="U30"/>
  <c r="T30"/>
  <c r="S30"/>
  <c r="R30"/>
  <c r="R28" s="1"/>
  <c r="M30"/>
  <c r="H30"/>
  <c r="A30"/>
  <c r="S29"/>
  <c r="S28" s="1"/>
  <c r="R29"/>
  <c r="M29"/>
  <c r="H29"/>
  <c r="H28" s="1"/>
  <c r="A29"/>
  <c r="Q28"/>
  <c r="P28"/>
  <c r="O28"/>
  <c r="N28"/>
  <c r="M28"/>
  <c r="L28"/>
  <c r="K28"/>
  <c r="J28"/>
  <c r="I28"/>
  <c r="G28"/>
  <c r="F28"/>
  <c r="E28"/>
  <c r="D28"/>
  <c r="C28"/>
  <c r="T27"/>
  <c r="U27" s="1"/>
  <c r="V27" s="1"/>
  <c r="W27" s="1"/>
  <c r="X27" s="1"/>
  <c r="S27"/>
  <c r="R27"/>
  <c r="M27"/>
  <c r="H27"/>
  <c r="A27"/>
  <c r="U26"/>
  <c r="V26" s="1"/>
  <c r="W26" s="1"/>
  <c r="X26" s="1"/>
  <c r="T26"/>
  <c r="S26"/>
  <c r="R26"/>
  <c r="M26"/>
  <c r="H26"/>
  <c r="A26"/>
  <c r="T25"/>
  <c r="S25"/>
  <c r="S24" s="1"/>
  <c r="R25"/>
  <c r="M25"/>
  <c r="H25"/>
  <c r="H24" s="1"/>
  <c r="A25"/>
  <c r="R24"/>
  <c r="Q24"/>
  <c r="P24"/>
  <c r="O24"/>
  <c r="N24"/>
  <c r="M24"/>
  <c r="L24"/>
  <c r="K24"/>
  <c r="J24"/>
  <c r="I24"/>
  <c r="G24"/>
  <c r="F24"/>
  <c r="E24"/>
  <c r="D24"/>
  <c r="C24"/>
  <c r="S23"/>
  <c r="T23" s="1"/>
  <c r="U23" s="1"/>
  <c r="V23" s="1"/>
  <c r="W23" s="1"/>
  <c r="X23" s="1"/>
  <c r="R23"/>
  <c r="R20" s="1"/>
  <c r="M23"/>
  <c r="H23"/>
  <c r="A23"/>
  <c r="T22"/>
  <c r="U22" s="1"/>
  <c r="S22"/>
  <c r="R22"/>
  <c r="M22"/>
  <c r="H22"/>
  <c r="H20" s="1"/>
  <c r="A22"/>
  <c r="V21"/>
  <c r="W21" s="1"/>
  <c r="T21"/>
  <c r="U21" s="1"/>
  <c r="S21"/>
  <c r="R21"/>
  <c r="M21"/>
  <c r="H21"/>
  <c r="A21"/>
  <c r="Q20"/>
  <c r="P20"/>
  <c r="O20"/>
  <c r="N20"/>
  <c r="M20"/>
  <c r="L20"/>
  <c r="K20"/>
  <c r="J20"/>
  <c r="I20"/>
  <c r="G20"/>
  <c r="F20"/>
  <c r="E20"/>
  <c r="D20"/>
  <c r="C20"/>
  <c r="S16"/>
  <c r="T16" s="1"/>
  <c r="U16" s="1"/>
  <c r="V16" s="1"/>
  <c r="W16" s="1"/>
  <c r="X16" s="1"/>
  <c r="R16"/>
  <c r="M16"/>
  <c r="E16"/>
  <c r="D16"/>
  <c r="A16"/>
  <c r="V15"/>
  <c r="W15" s="1"/>
  <c r="X15" s="1"/>
  <c r="T15"/>
  <c r="U15" s="1"/>
  <c r="S15"/>
  <c r="R15"/>
  <c r="M15"/>
  <c r="H15"/>
  <c r="A15"/>
  <c r="V14"/>
  <c r="W14" s="1"/>
  <c r="X14" s="1"/>
  <c r="U14"/>
  <c r="T14"/>
  <c r="S14"/>
  <c r="R14"/>
  <c r="R13" s="1"/>
  <c r="M14"/>
  <c r="M13" s="1"/>
  <c r="H14"/>
  <c r="A14"/>
  <c r="S13"/>
  <c r="Q13"/>
  <c r="P13"/>
  <c r="O13"/>
  <c r="N13"/>
  <c r="L13"/>
  <c r="K13"/>
  <c r="J13"/>
  <c r="I13"/>
  <c r="E13"/>
  <c r="D13"/>
  <c r="C13"/>
  <c r="Q59" i="41"/>
  <c r="P59"/>
  <c r="O59"/>
  <c r="N59"/>
  <c r="R59" s="1"/>
  <c r="A59"/>
  <c r="Q58"/>
  <c r="P58"/>
  <c r="O58"/>
  <c r="N58"/>
  <c r="R58" s="1"/>
  <c r="A58"/>
  <c r="Q57"/>
  <c r="Q56" s="1"/>
  <c r="P57"/>
  <c r="P56" s="1"/>
  <c r="O57"/>
  <c r="N57"/>
  <c r="A57"/>
  <c r="O56"/>
  <c r="R55"/>
  <c r="L55"/>
  <c r="K55"/>
  <c r="I55"/>
  <c r="G55"/>
  <c r="D55"/>
  <c r="C55"/>
  <c r="S55" s="1"/>
  <c r="A55"/>
  <c r="R54"/>
  <c r="L54"/>
  <c r="K54"/>
  <c r="J54"/>
  <c r="I54"/>
  <c r="G54"/>
  <c r="F54"/>
  <c r="E54"/>
  <c r="D54"/>
  <c r="C54"/>
  <c r="S54" s="1"/>
  <c r="A54"/>
  <c r="R53"/>
  <c r="L53"/>
  <c r="K53"/>
  <c r="J53"/>
  <c r="I53"/>
  <c r="G53"/>
  <c r="F53"/>
  <c r="E53"/>
  <c r="D53"/>
  <c r="C53"/>
  <c r="S53" s="1"/>
  <c r="A53"/>
  <c r="R52"/>
  <c r="Q52"/>
  <c r="P52"/>
  <c r="O52"/>
  <c r="N52"/>
  <c r="R51"/>
  <c r="L51"/>
  <c r="K51"/>
  <c r="J51"/>
  <c r="I51"/>
  <c r="G51"/>
  <c r="F51"/>
  <c r="E51"/>
  <c r="D51"/>
  <c r="C51"/>
  <c r="S51" s="1"/>
  <c r="A51"/>
  <c r="R50"/>
  <c r="L50"/>
  <c r="K50"/>
  <c r="J50"/>
  <c r="I50"/>
  <c r="G50"/>
  <c r="F50"/>
  <c r="E50"/>
  <c r="D50"/>
  <c r="C50"/>
  <c r="S50" s="1"/>
  <c r="A50"/>
  <c r="R49"/>
  <c r="L49"/>
  <c r="L48" s="1"/>
  <c r="K49"/>
  <c r="J49"/>
  <c r="I49"/>
  <c r="G49"/>
  <c r="G48" s="1"/>
  <c r="F49"/>
  <c r="E49"/>
  <c r="D49"/>
  <c r="C49"/>
  <c r="C48" s="1"/>
  <c r="A49"/>
  <c r="R48"/>
  <c r="Q48"/>
  <c r="P48"/>
  <c r="O48"/>
  <c r="N48"/>
  <c r="R47"/>
  <c r="L47"/>
  <c r="K47"/>
  <c r="J47"/>
  <c r="I47"/>
  <c r="G47"/>
  <c r="F47"/>
  <c r="E47"/>
  <c r="D47"/>
  <c r="C47"/>
  <c r="S47" s="1"/>
  <c r="A47"/>
  <c r="R46"/>
  <c r="L46"/>
  <c r="K46"/>
  <c r="J46"/>
  <c r="I46"/>
  <c r="G46"/>
  <c r="F46"/>
  <c r="E46"/>
  <c r="D46"/>
  <c r="C46"/>
  <c r="S46" s="1"/>
  <c r="A46"/>
  <c r="R45"/>
  <c r="L45"/>
  <c r="K45"/>
  <c r="J45"/>
  <c r="I45"/>
  <c r="G45"/>
  <c r="F45"/>
  <c r="E45"/>
  <c r="D45"/>
  <c r="C45"/>
  <c r="S45" s="1"/>
  <c r="A45"/>
  <c r="R44"/>
  <c r="Q44"/>
  <c r="P44"/>
  <c r="O44"/>
  <c r="N44"/>
  <c r="R43"/>
  <c r="L43"/>
  <c r="K43"/>
  <c r="J43"/>
  <c r="I43"/>
  <c r="G43"/>
  <c r="F43"/>
  <c r="E43"/>
  <c r="D43"/>
  <c r="C43"/>
  <c r="S43" s="1"/>
  <c r="A43"/>
  <c r="R42"/>
  <c r="L42"/>
  <c r="K42"/>
  <c r="J42"/>
  <c r="I42"/>
  <c r="G42"/>
  <c r="F42"/>
  <c r="E42"/>
  <c r="D42"/>
  <c r="C42"/>
  <c r="S42" s="1"/>
  <c r="A42"/>
  <c r="R41"/>
  <c r="R40" s="1"/>
  <c r="L41"/>
  <c r="L40" s="1"/>
  <c r="K41"/>
  <c r="J41"/>
  <c r="G41"/>
  <c r="F41"/>
  <c r="E41"/>
  <c r="D41"/>
  <c r="C41"/>
  <c r="S41" s="1"/>
  <c r="A41"/>
  <c r="Q40"/>
  <c r="P40"/>
  <c r="O40"/>
  <c r="N40"/>
  <c r="R39"/>
  <c r="L39"/>
  <c r="K39"/>
  <c r="J39"/>
  <c r="G39"/>
  <c r="F39"/>
  <c r="E39"/>
  <c r="D39"/>
  <c r="C39"/>
  <c r="A39"/>
  <c r="R38"/>
  <c r="L38"/>
  <c r="K38"/>
  <c r="J38"/>
  <c r="I38"/>
  <c r="G38"/>
  <c r="F38"/>
  <c r="E38"/>
  <c r="D38"/>
  <c r="C38"/>
  <c r="S38" s="1"/>
  <c r="A38"/>
  <c r="R37"/>
  <c r="L37"/>
  <c r="K37"/>
  <c r="J37"/>
  <c r="I37"/>
  <c r="G37"/>
  <c r="F37"/>
  <c r="E37"/>
  <c r="D37"/>
  <c r="C37"/>
  <c r="S37" s="1"/>
  <c r="A37"/>
  <c r="R36"/>
  <c r="Q36"/>
  <c r="P36"/>
  <c r="O36"/>
  <c r="N36"/>
  <c r="R35"/>
  <c r="L35"/>
  <c r="K35"/>
  <c r="J35"/>
  <c r="I35"/>
  <c r="G35"/>
  <c r="F35"/>
  <c r="E35"/>
  <c r="D35"/>
  <c r="C35"/>
  <c r="S35" s="1"/>
  <c r="A35"/>
  <c r="R34"/>
  <c r="L34"/>
  <c r="J34"/>
  <c r="I34"/>
  <c r="F34"/>
  <c r="E34"/>
  <c r="D34"/>
  <c r="A34"/>
  <c r="R33"/>
  <c r="L33"/>
  <c r="K33"/>
  <c r="J33"/>
  <c r="I33"/>
  <c r="G33"/>
  <c r="F33"/>
  <c r="E33"/>
  <c r="D33"/>
  <c r="C33"/>
  <c r="S33" s="1"/>
  <c r="A33"/>
  <c r="R32"/>
  <c r="Q32"/>
  <c r="P32"/>
  <c r="O32"/>
  <c r="N32"/>
  <c r="R31"/>
  <c r="L31"/>
  <c r="K31"/>
  <c r="J31"/>
  <c r="I31"/>
  <c r="G31"/>
  <c r="F31"/>
  <c r="E31"/>
  <c r="D31"/>
  <c r="C31"/>
  <c r="S31" s="1"/>
  <c r="A31"/>
  <c r="S30"/>
  <c r="T30" s="1"/>
  <c r="R30"/>
  <c r="L30"/>
  <c r="K30"/>
  <c r="J30"/>
  <c r="I30"/>
  <c r="G30"/>
  <c r="F30"/>
  <c r="E30"/>
  <c r="D30"/>
  <c r="C30"/>
  <c r="A30"/>
  <c r="S29"/>
  <c r="R29"/>
  <c r="L29"/>
  <c r="K29"/>
  <c r="K28" s="1"/>
  <c r="J29"/>
  <c r="J28" s="1"/>
  <c r="I29"/>
  <c r="G29"/>
  <c r="G28" s="1"/>
  <c r="F29"/>
  <c r="F28" s="1"/>
  <c r="E29"/>
  <c r="E28" s="1"/>
  <c r="D29"/>
  <c r="D28" s="1"/>
  <c r="C29"/>
  <c r="C28" s="1"/>
  <c r="A29"/>
  <c r="R28"/>
  <c r="Q28"/>
  <c r="P28"/>
  <c r="O28"/>
  <c r="N28"/>
  <c r="R27"/>
  <c r="L27"/>
  <c r="K27"/>
  <c r="J27"/>
  <c r="I27"/>
  <c r="G27"/>
  <c r="F27"/>
  <c r="E27"/>
  <c r="D27"/>
  <c r="C27"/>
  <c r="S27" s="1"/>
  <c r="A27"/>
  <c r="R26"/>
  <c r="L26"/>
  <c r="K26"/>
  <c r="I26"/>
  <c r="G26"/>
  <c r="D26"/>
  <c r="C26"/>
  <c r="S26" s="1"/>
  <c r="A26"/>
  <c r="R25"/>
  <c r="R24" s="1"/>
  <c r="K25"/>
  <c r="J25"/>
  <c r="I25"/>
  <c r="G25"/>
  <c r="F25"/>
  <c r="E25"/>
  <c r="C25"/>
  <c r="S25" s="1"/>
  <c r="A25"/>
  <c r="Q24"/>
  <c r="P24"/>
  <c r="O24"/>
  <c r="N24"/>
  <c r="R23"/>
  <c r="L23"/>
  <c r="K23"/>
  <c r="J23"/>
  <c r="G23"/>
  <c r="F23"/>
  <c r="E23"/>
  <c r="D23"/>
  <c r="C23"/>
  <c r="A23"/>
  <c r="R22"/>
  <c r="L22"/>
  <c r="K22"/>
  <c r="J22"/>
  <c r="I22"/>
  <c r="G22"/>
  <c r="F22"/>
  <c r="E22"/>
  <c r="D22"/>
  <c r="C22"/>
  <c r="S22" s="1"/>
  <c r="A22"/>
  <c r="R21"/>
  <c r="L21"/>
  <c r="K21"/>
  <c r="J21"/>
  <c r="I21"/>
  <c r="G21"/>
  <c r="F21"/>
  <c r="E21"/>
  <c r="D21"/>
  <c r="C21"/>
  <c r="A21"/>
  <c r="R20"/>
  <c r="Q20"/>
  <c r="P20"/>
  <c r="O20"/>
  <c r="N20"/>
  <c r="R16"/>
  <c r="S16"/>
  <c r="A16"/>
  <c r="R15"/>
  <c r="S15"/>
  <c r="A15"/>
  <c r="R14"/>
  <c r="S14"/>
  <c r="A14"/>
  <c r="R13"/>
  <c r="Q13"/>
  <c r="P13"/>
  <c r="O13"/>
  <c r="N13"/>
  <c r="I24" l="1"/>
  <c r="F44"/>
  <c r="T43"/>
  <c r="J32"/>
  <c r="T16"/>
  <c r="U16" s="1"/>
  <c r="D48"/>
  <c r="F48"/>
  <c r="E13"/>
  <c r="T42"/>
  <c r="U42" s="1"/>
  <c r="V42" s="1"/>
  <c r="W42" s="1"/>
  <c r="X42" s="1"/>
  <c r="F36"/>
  <c r="C36"/>
  <c r="K20"/>
  <c r="G32"/>
  <c r="D36"/>
  <c r="K40"/>
  <c r="G36"/>
  <c r="V16"/>
  <c r="W16" s="1"/>
  <c r="X16" s="1"/>
  <c r="M16"/>
  <c r="G40"/>
  <c r="E40"/>
  <c r="J20"/>
  <c r="T33"/>
  <c r="U33" s="1"/>
  <c r="E32"/>
  <c r="H35"/>
  <c r="T55"/>
  <c r="C20"/>
  <c r="D58"/>
  <c r="F32"/>
  <c r="T35"/>
  <c r="U35" s="1"/>
  <c r="V35" s="1"/>
  <c r="W35" s="1"/>
  <c r="X35" s="1"/>
  <c r="I52"/>
  <c r="F20"/>
  <c r="G58"/>
  <c r="M35"/>
  <c r="K52"/>
  <c r="C24"/>
  <c r="H41"/>
  <c r="H45"/>
  <c r="I44"/>
  <c r="M22"/>
  <c r="H27"/>
  <c r="U43"/>
  <c r="V43" s="1"/>
  <c r="W43" s="1"/>
  <c r="X43" s="1"/>
  <c r="H50"/>
  <c r="E48"/>
  <c r="H53"/>
  <c r="H14"/>
  <c r="T15"/>
  <c r="U15" s="1"/>
  <c r="V15" s="1"/>
  <c r="W15" s="1"/>
  <c r="X15" s="1"/>
  <c r="E20"/>
  <c r="C59"/>
  <c r="S59" s="1"/>
  <c r="G20"/>
  <c r="I58"/>
  <c r="K24"/>
  <c r="T31"/>
  <c r="U31" s="1"/>
  <c r="V31" s="1"/>
  <c r="W31" s="1"/>
  <c r="X31" s="1"/>
  <c r="L28"/>
  <c r="K36"/>
  <c r="T38"/>
  <c r="U38" s="1"/>
  <c r="V38" s="1"/>
  <c r="W38" s="1"/>
  <c r="X38" s="1"/>
  <c r="S39"/>
  <c r="S36" s="1"/>
  <c r="E44"/>
  <c r="J44"/>
  <c r="T47"/>
  <c r="U47" s="1"/>
  <c r="V47" s="1"/>
  <c r="W47" s="1"/>
  <c r="X47" s="1"/>
  <c r="K48"/>
  <c r="T51"/>
  <c r="U51" s="1"/>
  <c r="V51" s="1"/>
  <c r="W51" s="1"/>
  <c r="X51" s="1"/>
  <c r="T54"/>
  <c r="U54" s="1"/>
  <c r="V54" s="1"/>
  <c r="W54" s="1"/>
  <c r="X54" s="1"/>
  <c r="L52"/>
  <c r="K59"/>
  <c r="U30"/>
  <c r="V30" s="1"/>
  <c r="W30" s="1"/>
  <c r="X30" s="1"/>
  <c r="H34"/>
  <c r="J36"/>
  <c r="D44"/>
  <c r="M50"/>
  <c r="J48"/>
  <c r="H16"/>
  <c r="M39"/>
  <c r="G13"/>
  <c r="H15"/>
  <c r="M15"/>
  <c r="T22"/>
  <c r="U22" s="1"/>
  <c r="V22" s="1"/>
  <c r="W22" s="1"/>
  <c r="X22" s="1"/>
  <c r="L58"/>
  <c r="E24"/>
  <c r="J57"/>
  <c r="K58"/>
  <c r="T27"/>
  <c r="U27" s="1"/>
  <c r="V27" s="1"/>
  <c r="W27" s="1"/>
  <c r="X27" s="1"/>
  <c r="L59"/>
  <c r="M29"/>
  <c r="H30"/>
  <c r="H31"/>
  <c r="I28"/>
  <c r="I32"/>
  <c r="L36"/>
  <c r="H38"/>
  <c r="M38"/>
  <c r="C40"/>
  <c r="M42"/>
  <c r="H43"/>
  <c r="T46"/>
  <c r="U46" s="1"/>
  <c r="V46" s="1"/>
  <c r="W46" s="1"/>
  <c r="X46" s="1"/>
  <c r="L44"/>
  <c r="H47"/>
  <c r="M47"/>
  <c r="T50"/>
  <c r="U50" s="1"/>
  <c r="V50" s="1"/>
  <c r="W50" s="1"/>
  <c r="X50" s="1"/>
  <c r="H51"/>
  <c r="I48"/>
  <c r="H54"/>
  <c r="M54"/>
  <c r="G52"/>
  <c r="E58"/>
  <c r="K32"/>
  <c r="W53" i="43"/>
  <c r="X21" i="42"/>
  <c r="V23" i="43"/>
  <c r="W23" s="1"/>
  <c r="X23" s="1"/>
  <c r="U20"/>
  <c r="S13" i="41"/>
  <c r="T45"/>
  <c r="S44"/>
  <c r="W45" i="42"/>
  <c r="V44"/>
  <c r="M56" i="43"/>
  <c r="T26" i="41"/>
  <c r="S24"/>
  <c r="T37"/>
  <c r="S52"/>
  <c r="T53"/>
  <c r="U20" i="42"/>
  <c r="V22"/>
  <c r="V38" i="43"/>
  <c r="W38" s="1"/>
  <c r="X38" s="1"/>
  <c r="U36"/>
  <c r="T29" i="41"/>
  <c r="S28"/>
  <c r="W49" i="42"/>
  <c r="V48"/>
  <c r="T54"/>
  <c r="S52"/>
  <c r="V15" i="43"/>
  <c r="W15" s="1"/>
  <c r="X15" s="1"/>
  <c r="U13"/>
  <c r="V20"/>
  <c r="W21"/>
  <c r="T21" i="45"/>
  <c r="S20"/>
  <c r="F24"/>
  <c r="F58"/>
  <c r="F56" s="1"/>
  <c r="T38" i="46"/>
  <c r="U38" s="1"/>
  <c r="V38" s="1"/>
  <c r="W38" s="1"/>
  <c r="X38" s="1"/>
  <c r="S36"/>
  <c r="T46"/>
  <c r="U46" s="1"/>
  <c r="V46" s="1"/>
  <c r="W46" s="1"/>
  <c r="X46" s="1"/>
  <c r="S44"/>
  <c r="V40" i="47"/>
  <c r="W41"/>
  <c r="T38" i="42"/>
  <c r="U38" s="1"/>
  <c r="V38" s="1"/>
  <c r="W38" s="1"/>
  <c r="X38" s="1"/>
  <c r="S36"/>
  <c r="V34" i="43"/>
  <c r="W34" s="1"/>
  <c r="X34" s="1"/>
  <c r="U32"/>
  <c r="V36"/>
  <c r="W37"/>
  <c r="J24" i="45"/>
  <c r="J58"/>
  <c r="M58" s="1"/>
  <c r="U36" i="46"/>
  <c r="V37"/>
  <c r="U57"/>
  <c r="T56"/>
  <c r="U20" i="47"/>
  <c r="V21"/>
  <c r="V53" i="42"/>
  <c r="T25" i="43"/>
  <c r="S24"/>
  <c r="U28"/>
  <c r="V29"/>
  <c r="V50"/>
  <c r="W50" s="1"/>
  <c r="X50" s="1"/>
  <c r="U48"/>
  <c r="C28" i="45"/>
  <c r="S30"/>
  <c r="T30" s="1"/>
  <c r="U30" s="1"/>
  <c r="V30" s="1"/>
  <c r="W30" s="1"/>
  <c r="X30" s="1"/>
  <c r="T37"/>
  <c r="S36"/>
  <c r="T45"/>
  <c r="S44"/>
  <c r="C44"/>
  <c r="S46"/>
  <c r="T46" s="1"/>
  <c r="U46" s="1"/>
  <c r="V46" s="1"/>
  <c r="W46" s="1"/>
  <c r="X46" s="1"/>
  <c r="C48"/>
  <c r="S49"/>
  <c r="W25" i="46"/>
  <c r="V24"/>
  <c r="T42"/>
  <c r="U42" s="1"/>
  <c r="V42" s="1"/>
  <c r="W42" s="1"/>
  <c r="X42" s="1"/>
  <c r="S40"/>
  <c r="V25" i="47"/>
  <c r="T30"/>
  <c r="S28"/>
  <c r="T34"/>
  <c r="S32"/>
  <c r="T46"/>
  <c r="S44"/>
  <c r="V48"/>
  <c r="W49"/>
  <c r="H37" i="41"/>
  <c r="M45"/>
  <c r="H46"/>
  <c r="G59"/>
  <c r="V13" i="43"/>
  <c r="H25" i="45"/>
  <c r="H24" s="1"/>
  <c r="R58"/>
  <c r="C13" i="41"/>
  <c r="S23"/>
  <c r="D25"/>
  <c r="L25"/>
  <c r="M25" s="1"/>
  <c r="M33"/>
  <c r="H39"/>
  <c r="J40"/>
  <c r="M43"/>
  <c r="G44"/>
  <c r="D52"/>
  <c r="E52"/>
  <c r="M53"/>
  <c r="T59" i="42"/>
  <c r="U59" s="1"/>
  <c r="V59" s="1"/>
  <c r="W59" s="1"/>
  <c r="X59" s="1"/>
  <c r="V32" i="43"/>
  <c r="I59" i="45"/>
  <c r="H44"/>
  <c r="D13" i="41"/>
  <c r="H21"/>
  <c r="E59"/>
  <c r="G24"/>
  <c r="F26"/>
  <c r="F58" s="1"/>
  <c r="H29"/>
  <c r="D32"/>
  <c r="H33"/>
  <c r="L32"/>
  <c r="C34"/>
  <c r="D40"/>
  <c r="S40"/>
  <c r="I41"/>
  <c r="H42"/>
  <c r="K44"/>
  <c r="S49"/>
  <c r="C52"/>
  <c r="J55"/>
  <c r="J52" s="1"/>
  <c r="E57"/>
  <c r="D59"/>
  <c r="V13" i="42"/>
  <c r="H16"/>
  <c r="H13" s="1"/>
  <c r="T20"/>
  <c r="S20"/>
  <c r="T33"/>
  <c r="T36"/>
  <c r="H58"/>
  <c r="T20" i="43"/>
  <c r="S44"/>
  <c r="W48"/>
  <c r="X48" s="1"/>
  <c r="H57"/>
  <c r="H56" s="1"/>
  <c r="Q56"/>
  <c r="R59"/>
  <c r="R56" s="1"/>
  <c r="T59"/>
  <c r="U59" s="1"/>
  <c r="V59" s="1"/>
  <c r="W59" s="1"/>
  <c r="X59" s="1"/>
  <c r="M26" i="45"/>
  <c r="U35"/>
  <c r="V35" s="1"/>
  <c r="W35" s="1"/>
  <c r="X35" s="1"/>
  <c r="G48"/>
  <c r="M55"/>
  <c r="T58" i="46"/>
  <c r="U58" s="1"/>
  <c r="V58" s="1"/>
  <c r="W58" s="1"/>
  <c r="X58" s="1"/>
  <c r="U25" i="42"/>
  <c r="T24"/>
  <c r="V29" i="46"/>
  <c r="T29" i="45"/>
  <c r="S28"/>
  <c r="U36" i="42"/>
  <c r="V37"/>
  <c r="T41" i="43"/>
  <c r="S40"/>
  <c r="U44"/>
  <c r="V45"/>
  <c r="T14" i="45"/>
  <c r="S13"/>
  <c r="E24"/>
  <c r="E57"/>
  <c r="E56" s="1"/>
  <c r="I24"/>
  <c r="I57"/>
  <c r="C32"/>
  <c r="S33"/>
  <c r="S24" i="46"/>
  <c r="X27"/>
  <c r="V33"/>
  <c r="W14" i="47"/>
  <c r="W33"/>
  <c r="U42"/>
  <c r="V42" s="1"/>
  <c r="W42" s="1"/>
  <c r="X42" s="1"/>
  <c r="T40"/>
  <c r="U54"/>
  <c r="V54" s="1"/>
  <c r="W54" s="1"/>
  <c r="X54" s="1"/>
  <c r="T52"/>
  <c r="V57"/>
  <c r="H22" i="41"/>
  <c r="M31"/>
  <c r="M34"/>
  <c r="H49"/>
  <c r="M51"/>
  <c r="M28" i="45"/>
  <c r="M39"/>
  <c r="H40"/>
  <c r="M41"/>
  <c r="M40" s="1"/>
  <c r="D20" i="41"/>
  <c r="M21"/>
  <c r="M30"/>
  <c r="F40"/>
  <c r="C44"/>
  <c r="F55"/>
  <c r="F52" s="1"/>
  <c r="F57"/>
  <c r="W13" i="42"/>
  <c r="X13" s="1"/>
  <c r="U13"/>
  <c r="R58"/>
  <c r="S28" i="43"/>
  <c r="N56"/>
  <c r="M23" i="45"/>
  <c r="M45"/>
  <c r="D57"/>
  <c r="F13" i="41"/>
  <c r="L20"/>
  <c r="C57"/>
  <c r="G57"/>
  <c r="K57"/>
  <c r="S21"/>
  <c r="H23"/>
  <c r="I23"/>
  <c r="J26"/>
  <c r="J58" s="1"/>
  <c r="M27"/>
  <c r="E36"/>
  <c r="I36"/>
  <c r="M37"/>
  <c r="M46"/>
  <c r="M49"/>
  <c r="N56"/>
  <c r="R57"/>
  <c r="R56" s="1"/>
  <c r="T13" i="42"/>
  <c r="T29"/>
  <c r="U41"/>
  <c r="U44"/>
  <c r="H57"/>
  <c r="H56" s="1"/>
  <c r="R56"/>
  <c r="S57"/>
  <c r="T58"/>
  <c r="U58" s="1"/>
  <c r="V58" s="1"/>
  <c r="W58" s="1"/>
  <c r="X58" s="1"/>
  <c r="W14" i="43"/>
  <c r="T36"/>
  <c r="U54"/>
  <c r="V54" s="1"/>
  <c r="W54" s="1"/>
  <c r="X54" s="1"/>
  <c r="T57"/>
  <c r="T58"/>
  <c r="U58" s="1"/>
  <c r="V58" s="1"/>
  <c r="W58" s="1"/>
  <c r="X58" s="1"/>
  <c r="M16" i="45"/>
  <c r="F59"/>
  <c r="M25"/>
  <c r="G32"/>
  <c r="D52"/>
  <c r="H53"/>
  <c r="H52" s="1"/>
  <c r="L52"/>
  <c r="E52"/>
  <c r="M54"/>
  <c r="E20"/>
  <c r="E58"/>
  <c r="S27"/>
  <c r="C24"/>
  <c r="T53"/>
  <c r="S52"/>
  <c r="T30" i="46"/>
  <c r="U30" s="1"/>
  <c r="V30" s="1"/>
  <c r="W30" s="1"/>
  <c r="X30" s="1"/>
  <c r="S28"/>
  <c r="U44"/>
  <c r="V45"/>
  <c r="U48"/>
  <c r="V49"/>
  <c r="T54"/>
  <c r="U54" s="1"/>
  <c r="V54" s="1"/>
  <c r="W54" s="1"/>
  <c r="X54" s="1"/>
  <c r="S52"/>
  <c r="V29" i="47"/>
  <c r="J59" i="45"/>
  <c r="J20"/>
  <c r="S43"/>
  <c r="C40"/>
  <c r="U52" i="46"/>
  <c r="V53"/>
  <c r="U26" i="47"/>
  <c r="V26" s="1"/>
  <c r="W26" s="1"/>
  <c r="X26" s="1"/>
  <c r="T24"/>
  <c r="M48" i="42"/>
  <c r="U48"/>
  <c r="E56"/>
  <c r="I56"/>
  <c r="M57"/>
  <c r="M56" s="1"/>
  <c r="Q56"/>
  <c r="R24" i="43"/>
  <c r="R40"/>
  <c r="H13" i="45"/>
  <c r="M14"/>
  <c r="M15"/>
  <c r="H21"/>
  <c r="I20"/>
  <c r="M22"/>
  <c r="T25"/>
  <c r="H26"/>
  <c r="H31"/>
  <c r="H35"/>
  <c r="T54"/>
  <c r="U54" s="1"/>
  <c r="V54" s="1"/>
  <c r="W54" s="1"/>
  <c r="X54" s="1"/>
  <c r="H55"/>
  <c r="L57"/>
  <c r="L56" s="1"/>
  <c r="S56" i="46"/>
  <c r="U13" i="47"/>
  <c r="R56"/>
  <c r="R59"/>
  <c r="U59"/>
  <c r="V59" s="1"/>
  <c r="W59" s="1"/>
  <c r="X59" s="1"/>
  <c r="M36" i="42"/>
  <c r="M52"/>
  <c r="S20" i="43"/>
  <c r="R20"/>
  <c r="S36"/>
  <c r="R36"/>
  <c r="S52"/>
  <c r="R52"/>
  <c r="D58" i="45"/>
  <c r="H58" s="1"/>
  <c r="H22"/>
  <c r="L58"/>
  <c r="E59"/>
  <c r="H29"/>
  <c r="H33"/>
  <c r="H32" s="1"/>
  <c r="M33"/>
  <c r="M32" s="1"/>
  <c r="M34"/>
  <c r="D36"/>
  <c r="H37"/>
  <c r="H36" s="1"/>
  <c r="L36"/>
  <c r="E36"/>
  <c r="I36"/>
  <c r="M38"/>
  <c r="T41"/>
  <c r="H42"/>
  <c r="H51"/>
  <c r="H48" s="1"/>
  <c r="P56" i="46"/>
  <c r="E56"/>
  <c r="M58"/>
  <c r="M59"/>
  <c r="T34"/>
  <c r="U34" s="1"/>
  <c r="V34" s="1"/>
  <c r="W34" s="1"/>
  <c r="X34" s="1"/>
  <c r="S32"/>
  <c r="U40"/>
  <c r="V41"/>
  <c r="T50"/>
  <c r="U50" s="1"/>
  <c r="V50" s="1"/>
  <c r="W50" s="1"/>
  <c r="X50" s="1"/>
  <c r="S48"/>
  <c r="U15" i="47"/>
  <c r="V15" s="1"/>
  <c r="W15" s="1"/>
  <c r="X15" s="1"/>
  <c r="T13"/>
  <c r="M21" i="45"/>
  <c r="M37"/>
  <c r="M53"/>
  <c r="M52" s="1"/>
  <c r="M24" i="46"/>
  <c r="D56"/>
  <c r="H57"/>
  <c r="L56"/>
  <c r="H59"/>
  <c r="R24" i="47"/>
  <c r="M32"/>
  <c r="M40"/>
  <c r="U40"/>
  <c r="T58"/>
  <c r="U36"/>
  <c r="J56"/>
  <c r="N56"/>
  <c r="R58"/>
  <c r="W53"/>
  <c r="K13" i="45"/>
  <c r="H15"/>
  <c r="C57"/>
  <c r="G57"/>
  <c r="G56" s="1"/>
  <c r="G58"/>
  <c r="K58"/>
  <c r="K56" s="1"/>
  <c r="T23"/>
  <c r="U23" s="1"/>
  <c r="V23" s="1"/>
  <c r="W23" s="1"/>
  <c r="X23" s="1"/>
  <c r="L59"/>
  <c r="T26"/>
  <c r="U26" s="1"/>
  <c r="V26" s="1"/>
  <c r="W26" s="1"/>
  <c r="X26" s="1"/>
  <c r="F28"/>
  <c r="H30"/>
  <c r="M30"/>
  <c r="K32"/>
  <c r="H34"/>
  <c r="T39"/>
  <c r="U39" s="1"/>
  <c r="V39" s="1"/>
  <c r="W39" s="1"/>
  <c r="X39" s="1"/>
  <c r="T42"/>
  <c r="U42" s="1"/>
  <c r="V42" s="1"/>
  <c r="W42" s="1"/>
  <c r="X42" s="1"/>
  <c r="F44"/>
  <c r="H46"/>
  <c r="M46"/>
  <c r="K48"/>
  <c r="H50"/>
  <c r="T55"/>
  <c r="U55" s="1"/>
  <c r="V55" s="1"/>
  <c r="W55" s="1"/>
  <c r="X55" s="1"/>
  <c r="R57"/>
  <c r="R56" s="1"/>
  <c r="H28" i="46"/>
  <c r="H32"/>
  <c r="T32"/>
  <c r="H36"/>
  <c r="H40"/>
  <c r="T40"/>
  <c r="H44"/>
  <c r="T44"/>
  <c r="H48"/>
  <c r="T48"/>
  <c r="H52"/>
  <c r="T52"/>
  <c r="M57"/>
  <c r="R57"/>
  <c r="R56" s="1"/>
  <c r="R58"/>
  <c r="T59"/>
  <c r="U59" s="1"/>
  <c r="V59" s="1"/>
  <c r="W59" s="1"/>
  <c r="X59" s="1"/>
  <c r="V37" i="47"/>
  <c r="V45"/>
  <c r="I56"/>
  <c r="M57"/>
  <c r="Q56"/>
  <c r="F56"/>
  <c r="H59"/>
  <c r="H56" s="1"/>
  <c r="M59"/>
  <c r="C58" i="45"/>
  <c r="S58" s="1"/>
  <c r="D59"/>
  <c r="H59" s="1"/>
  <c r="M48" i="41" l="1"/>
  <c r="H55"/>
  <c r="G56"/>
  <c r="H58"/>
  <c r="M28"/>
  <c r="H40"/>
  <c r="H28"/>
  <c r="T39"/>
  <c r="U39" s="1"/>
  <c r="V39" s="1"/>
  <c r="W39" s="1"/>
  <c r="X39" s="1"/>
  <c r="E56"/>
  <c r="H52"/>
  <c r="K56"/>
  <c r="H44"/>
  <c r="M36"/>
  <c r="H36"/>
  <c r="M44"/>
  <c r="H48"/>
  <c r="H32"/>
  <c r="U55"/>
  <c r="V55" s="1"/>
  <c r="W55" s="1"/>
  <c r="X55" s="1"/>
  <c r="H13"/>
  <c r="W45" i="47"/>
  <c r="S57" i="45"/>
  <c r="C56"/>
  <c r="W41" i="46"/>
  <c r="V40"/>
  <c r="T43" i="45"/>
  <c r="U43" s="1"/>
  <c r="V43" s="1"/>
  <c r="W43" s="1"/>
  <c r="X43" s="1"/>
  <c r="S40"/>
  <c r="T27"/>
  <c r="U27" s="1"/>
  <c r="V27" s="1"/>
  <c r="W27" s="1"/>
  <c r="X27" s="1"/>
  <c r="S24"/>
  <c r="X14" i="43"/>
  <c r="W13"/>
  <c r="X13" s="1"/>
  <c r="S57" i="41"/>
  <c r="X14" i="47"/>
  <c r="W13"/>
  <c r="X13" s="1"/>
  <c r="I56" i="45"/>
  <c r="M57"/>
  <c r="W29" i="46"/>
  <c r="V28"/>
  <c r="U33" i="42"/>
  <c r="T32"/>
  <c r="M41" i="41"/>
  <c r="M40" s="1"/>
  <c r="I40"/>
  <c r="H25"/>
  <c r="D24"/>
  <c r="T49" i="45"/>
  <c r="S48"/>
  <c r="V28" i="43"/>
  <c r="W29"/>
  <c r="W53" i="42"/>
  <c r="X37" i="43"/>
  <c r="W36"/>
  <c r="X36" s="1"/>
  <c r="U53" i="41"/>
  <c r="T52"/>
  <c r="X53" i="43"/>
  <c r="W52"/>
  <c r="X52" s="1"/>
  <c r="W29" i="47"/>
  <c r="W49" i="46"/>
  <c r="V48"/>
  <c r="U29" i="42"/>
  <c r="T28"/>
  <c r="I59" i="41"/>
  <c r="M23"/>
  <c r="M20" s="1"/>
  <c r="H57" i="45"/>
  <c r="H56" s="1"/>
  <c r="D56"/>
  <c r="C32" i="41"/>
  <c r="S34"/>
  <c r="L57"/>
  <c r="L56" s="1"/>
  <c r="L24"/>
  <c r="U34" i="47"/>
  <c r="T32"/>
  <c r="X25" i="46"/>
  <c r="W24"/>
  <c r="X24" s="1"/>
  <c r="U37" i="45"/>
  <c r="T36"/>
  <c r="U25" i="43"/>
  <c r="T24"/>
  <c r="U21" i="45"/>
  <c r="T20"/>
  <c r="U54" i="42"/>
  <c r="T52"/>
  <c r="U29" i="41"/>
  <c r="T28"/>
  <c r="X45" i="42"/>
  <c r="W44"/>
  <c r="X44" s="1"/>
  <c r="V33" i="41"/>
  <c r="T40" i="45"/>
  <c r="U41"/>
  <c r="U25"/>
  <c r="U53"/>
  <c r="T52"/>
  <c r="S56" i="42"/>
  <c r="T57"/>
  <c r="U40"/>
  <c r="V41"/>
  <c r="X33" i="47"/>
  <c r="W33" i="46"/>
  <c r="V32"/>
  <c r="T33" i="45"/>
  <c r="S32"/>
  <c r="V44" i="43"/>
  <c r="W45"/>
  <c r="W37" i="42"/>
  <c r="V36"/>
  <c r="X49" i="47"/>
  <c r="W48"/>
  <c r="X48" s="1"/>
  <c r="V24"/>
  <c r="W25"/>
  <c r="V20"/>
  <c r="W21"/>
  <c r="W37" i="46"/>
  <c r="V36"/>
  <c r="X41" i="47"/>
  <c r="W40"/>
  <c r="X40" s="1"/>
  <c r="X21" i="43"/>
  <c r="W20"/>
  <c r="X20" s="1"/>
  <c r="W22" i="42"/>
  <c r="V20"/>
  <c r="U37" i="41"/>
  <c r="T36"/>
  <c r="V36" i="47"/>
  <c r="W37"/>
  <c r="X53"/>
  <c r="W52"/>
  <c r="X52" s="1"/>
  <c r="U58"/>
  <c r="T56"/>
  <c r="W53" i="46"/>
  <c r="V52"/>
  <c r="W45"/>
  <c r="V44"/>
  <c r="U57" i="43"/>
  <c r="T56"/>
  <c r="S20" i="41"/>
  <c r="T21"/>
  <c r="W57" i="47"/>
  <c r="U14" i="45"/>
  <c r="T13"/>
  <c r="U41" i="43"/>
  <c r="T40"/>
  <c r="U29" i="45"/>
  <c r="T28"/>
  <c r="V25" i="42"/>
  <c r="U24"/>
  <c r="S48" i="41"/>
  <c r="T49"/>
  <c r="U46" i="47"/>
  <c r="T44"/>
  <c r="U30"/>
  <c r="T28"/>
  <c r="U45" i="45"/>
  <c r="T44"/>
  <c r="V57" i="46"/>
  <c r="U56"/>
  <c r="W48" i="42"/>
  <c r="X48" s="1"/>
  <c r="X49"/>
  <c r="T44" i="41"/>
  <c r="U45"/>
  <c r="H28" i="45"/>
  <c r="T59"/>
  <c r="U59" s="1"/>
  <c r="V59" s="1"/>
  <c r="W59" s="1"/>
  <c r="X59" s="1"/>
  <c r="T25" i="41"/>
  <c r="T41"/>
  <c r="M13" i="45"/>
  <c r="I57" i="41"/>
  <c r="U32" i="46"/>
  <c r="H20" i="41"/>
  <c r="M59" i="45"/>
  <c r="J56"/>
  <c r="U24" i="47"/>
  <c r="D57" i="41"/>
  <c r="M58"/>
  <c r="M56" i="47"/>
  <c r="T36" i="46"/>
  <c r="T28"/>
  <c r="V52" i="47"/>
  <c r="U52"/>
  <c r="M20" i="45"/>
  <c r="F24" i="41"/>
  <c r="V48" i="43"/>
  <c r="C58" i="41"/>
  <c r="S58" s="1"/>
  <c r="T58" s="1"/>
  <c r="U58" s="1"/>
  <c r="V58" s="1"/>
  <c r="W58" s="1"/>
  <c r="X58" s="1"/>
  <c r="M32"/>
  <c r="I20"/>
  <c r="J59"/>
  <c r="J56" s="1"/>
  <c r="M55"/>
  <c r="M52" s="1"/>
  <c r="F59"/>
  <c r="F56" s="1"/>
  <c r="T58" i="45"/>
  <c r="U58" s="1"/>
  <c r="V58" s="1"/>
  <c r="W58" s="1"/>
  <c r="X58" s="1"/>
  <c r="M56" i="46"/>
  <c r="H56"/>
  <c r="M36" i="45"/>
  <c r="H20"/>
  <c r="M24"/>
  <c r="J24" i="41"/>
  <c r="M44" i="45"/>
  <c r="W32" i="43"/>
  <c r="X32" s="1"/>
  <c r="M26" i="41"/>
  <c r="M24" s="1"/>
  <c r="V13" i="47"/>
  <c r="U28" i="46"/>
  <c r="U52" i="43"/>
  <c r="H59" i="41"/>
  <c r="T23"/>
  <c r="U23" s="1"/>
  <c r="V23" s="1"/>
  <c r="W23" s="1"/>
  <c r="X23" s="1"/>
  <c r="H26"/>
  <c r="U26"/>
  <c r="V26" s="1"/>
  <c r="W26" s="1"/>
  <c r="X26" s="1"/>
  <c r="V52" i="43"/>
  <c r="H24" i="41" l="1"/>
  <c r="V30" i="47"/>
  <c r="U28"/>
  <c r="V29" i="45"/>
  <c r="U28"/>
  <c r="V58" i="47"/>
  <c r="U56"/>
  <c r="X37" i="46"/>
  <c r="W36"/>
  <c r="X36" s="1"/>
  <c r="W36" i="42"/>
  <c r="X36" s="1"/>
  <c r="X37"/>
  <c r="V53" i="45"/>
  <c r="U52"/>
  <c r="V29" i="42"/>
  <c r="U28"/>
  <c r="D56" i="41"/>
  <c r="H57"/>
  <c r="H56" s="1"/>
  <c r="I56"/>
  <c r="M57"/>
  <c r="T24"/>
  <c r="U25"/>
  <c r="W57" i="46"/>
  <c r="V56"/>
  <c r="V45" i="45"/>
  <c r="U44"/>
  <c r="V46" i="47"/>
  <c r="U44"/>
  <c r="W25" i="42"/>
  <c r="V24"/>
  <c r="V41" i="43"/>
  <c r="U40"/>
  <c r="X57" i="47"/>
  <c r="U56" i="43"/>
  <c r="V57"/>
  <c r="X53" i="46"/>
  <c r="W52"/>
  <c r="X52" s="1"/>
  <c r="V37" i="41"/>
  <c r="U36"/>
  <c r="X33" i="46"/>
  <c r="W32"/>
  <c r="X32" s="1"/>
  <c r="U28" i="41"/>
  <c r="V29"/>
  <c r="V21" i="45"/>
  <c r="U20"/>
  <c r="V25" i="43"/>
  <c r="U24"/>
  <c r="V37" i="45"/>
  <c r="U36"/>
  <c r="V34" i="47"/>
  <c r="U32"/>
  <c r="X49" i="46"/>
  <c r="W48"/>
  <c r="X48" s="1"/>
  <c r="X53" i="42"/>
  <c r="U49" i="45"/>
  <c r="T48"/>
  <c r="X29" i="46"/>
  <c r="W28"/>
  <c r="X28" s="1"/>
  <c r="S56" i="41"/>
  <c r="T57"/>
  <c r="T57" i="45"/>
  <c r="S56"/>
  <c r="U41" i="41"/>
  <c r="T40"/>
  <c r="U44"/>
  <c r="V45"/>
  <c r="X21" i="47"/>
  <c r="W20"/>
  <c r="X20" s="1"/>
  <c r="X45" i="43"/>
  <c r="W44"/>
  <c r="X44" s="1"/>
  <c r="W41" i="42"/>
  <c r="V40"/>
  <c r="V25" i="45"/>
  <c r="U24"/>
  <c r="W33" i="41"/>
  <c r="T34"/>
  <c r="S32"/>
  <c r="T24" i="45"/>
  <c r="M59" i="41"/>
  <c r="T59"/>
  <c r="U59" s="1"/>
  <c r="V59" s="1"/>
  <c r="W59" s="1"/>
  <c r="X59" s="1"/>
  <c r="M56" i="45"/>
  <c r="C56" i="41"/>
  <c r="V14" i="45"/>
  <c r="U13"/>
  <c r="X45" i="46"/>
  <c r="W44"/>
  <c r="X44" s="1"/>
  <c r="X22" i="42"/>
  <c r="W20"/>
  <c r="X20" s="1"/>
  <c r="U33" i="45"/>
  <c r="T32"/>
  <c r="V54" i="42"/>
  <c r="U52"/>
  <c r="V53" i="41"/>
  <c r="U52"/>
  <c r="V33" i="42"/>
  <c r="U32"/>
  <c r="X41" i="46"/>
  <c r="W40"/>
  <c r="X40" s="1"/>
  <c r="U49" i="41"/>
  <c r="T48"/>
  <c r="U21"/>
  <c r="T20"/>
  <c r="X37" i="47"/>
  <c r="W36"/>
  <c r="X36" s="1"/>
  <c r="X25"/>
  <c r="W24"/>
  <c r="X24" s="1"/>
  <c r="U57" i="42"/>
  <c r="T56"/>
  <c r="V41" i="45"/>
  <c r="U40"/>
  <c r="X29" i="47"/>
  <c r="X29" i="43"/>
  <c r="W28"/>
  <c r="X28" s="1"/>
  <c r="X45" i="47"/>
  <c r="V57" i="42" l="1"/>
  <c r="U56"/>
  <c r="V49" i="41"/>
  <c r="U48"/>
  <c r="W54" i="42"/>
  <c r="V52"/>
  <c r="W14" i="45"/>
  <c r="V13"/>
  <c r="U57" i="41"/>
  <c r="T56"/>
  <c r="W57" i="43"/>
  <c r="V56"/>
  <c r="T56" i="45"/>
  <c r="U57"/>
  <c r="W34" i="47"/>
  <c r="V32"/>
  <c r="V24" i="43"/>
  <c r="W25"/>
  <c r="W24" i="42"/>
  <c r="X24" s="1"/>
  <c r="X25"/>
  <c r="W45" i="45"/>
  <c r="V44"/>
  <c r="V28" i="42"/>
  <c r="W29"/>
  <c r="W58" i="47"/>
  <c r="V56"/>
  <c r="W30"/>
  <c r="V28"/>
  <c r="V52" i="41"/>
  <c r="W53"/>
  <c r="U34"/>
  <c r="T32"/>
  <c r="W25" i="45"/>
  <c r="V24"/>
  <c r="X41" i="42"/>
  <c r="W40"/>
  <c r="X40" s="1"/>
  <c r="U40" i="41"/>
  <c r="V41"/>
  <c r="V49" i="45"/>
  <c r="U48"/>
  <c r="V36"/>
  <c r="W37"/>
  <c r="W21"/>
  <c r="V20"/>
  <c r="W37" i="41"/>
  <c r="V36"/>
  <c r="V40" i="43"/>
  <c r="W41"/>
  <c r="W46" i="47"/>
  <c r="V44"/>
  <c r="W56" i="46"/>
  <c r="X56" s="1"/>
  <c r="X57"/>
  <c r="V52" i="45"/>
  <c r="W53"/>
  <c r="W29"/>
  <c r="V28"/>
  <c r="M56" i="41"/>
  <c r="W33" i="42"/>
  <c r="V32"/>
  <c r="W41" i="45"/>
  <c r="V40"/>
  <c r="V21" i="41"/>
  <c r="U20"/>
  <c r="V33" i="45"/>
  <c r="U32"/>
  <c r="X33" i="41"/>
  <c r="W45"/>
  <c r="V44"/>
  <c r="W29"/>
  <c r="V28"/>
  <c r="V25"/>
  <c r="U24"/>
  <c r="W25" l="1"/>
  <c r="V24"/>
  <c r="X29"/>
  <c r="W28"/>
  <c r="X28" s="1"/>
  <c r="V20"/>
  <c r="W21"/>
  <c r="W52" i="45"/>
  <c r="X52" s="1"/>
  <c r="X53"/>
  <c r="W41" i="41"/>
  <c r="V40"/>
  <c r="X29" i="45"/>
  <c r="W28"/>
  <c r="X28" s="1"/>
  <c r="W49"/>
  <c r="V48"/>
  <c r="V34" i="41"/>
  <c r="U32"/>
  <c r="X58" i="47"/>
  <c r="W56"/>
  <c r="X56" s="1"/>
  <c r="W56" i="43"/>
  <c r="X56" s="1"/>
  <c r="X57"/>
  <c r="W49" i="41"/>
  <c r="V48"/>
  <c r="X45"/>
  <c r="W44"/>
  <c r="X44" s="1"/>
  <c r="X41" i="45"/>
  <c r="W40"/>
  <c r="X40" s="1"/>
  <c r="X46" i="47"/>
  <c r="W44"/>
  <c r="X44" s="1"/>
  <c r="X37" i="41"/>
  <c r="W36"/>
  <c r="X36" s="1"/>
  <c r="X25" i="45"/>
  <c r="W24"/>
  <c r="X24" s="1"/>
  <c r="X30" i="47"/>
  <c r="W28"/>
  <c r="X28" s="1"/>
  <c r="X34"/>
  <c r="W32"/>
  <c r="X32" s="1"/>
  <c r="U56" i="41"/>
  <c r="V57"/>
  <c r="X54" i="42"/>
  <c r="W52"/>
  <c r="X52" s="1"/>
  <c r="W57"/>
  <c r="V56"/>
  <c r="W36" i="45"/>
  <c r="X36" s="1"/>
  <c r="X37"/>
  <c r="W28" i="42"/>
  <c r="X28" s="1"/>
  <c r="X29"/>
  <c r="W20" i="45"/>
  <c r="X20" s="1"/>
  <c r="X21"/>
  <c r="X45"/>
  <c r="W44"/>
  <c r="X44" s="1"/>
  <c r="X14"/>
  <c r="W13"/>
  <c r="X13" s="1"/>
  <c r="W33"/>
  <c r="V32"/>
  <c r="W32" i="42"/>
  <c r="X32" s="1"/>
  <c r="X33"/>
  <c r="X41" i="43"/>
  <c r="W40"/>
  <c r="X40" s="1"/>
  <c r="X53" i="41"/>
  <c r="W52"/>
  <c r="X52" s="1"/>
  <c r="X25" i="43"/>
  <c r="W24"/>
  <c r="X24" s="1"/>
  <c r="V57" i="45"/>
  <c r="U56"/>
  <c r="W57" i="41" l="1"/>
  <c r="V56"/>
  <c r="X21"/>
  <c r="W20"/>
  <c r="X20" s="1"/>
  <c r="W57" i="45"/>
  <c r="V56"/>
  <c r="X33"/>
  <c r="W32"/>
  <c r="X32" s="1"/>
  <c r="W34" i="41"/>
  <c r="V32"/>
  <c r="W56" i="42"/>
  <c r="X56" s="1"/>
  <c r="X57"/>
  <c r="W48" i="41"/>
  <c r="X48" s="1"/>
  <c r="X49"/>
  <c r="X49" i="45"/>
  <c r="W48"/>
  <c r="X48" s="1"/>
  <c r="W40" i="41"/>
  <c r="X40" s="1"/>
  <c r="X41"/>
  <c r="X25"/>
  <c r="W24"/>
  <c r="X24" s="1"/>
  <c r="X34" l="1"/>
  <c r="W32"/>
  <c r="X32" s="1"/>
  <c r="X57" i="45"/>
  <c r="W56"/>
  <c r="X56" s="1"/>
  <c r="X57" i="41"/>
  <c r="W56"/>
  <c r="X56" s="1"/>
  <c r="T59" i="34" l="1"/>
  <c r="U59" s="1"/>
  <c r="V59" s="1"/>
  <c r="W59" s="1"/>
  <c r="X59" s="1"/>
  <c r="Q59"/>
  <c r="P59"/>
  <c r="P56" s="1"/>
  <c r="O59"/>
  <c r="N59"/>
  <c r="L59"/>
  <c r="K59"/>
  <c r="J59"/>
  <c r="I59"/>
  <c r="G59"/>
  <c r="F59"/>
  <c r="E59"/>
  <c r="D59"/>
  <c r="H59" s="1"/>
  <c r="C59"/>
  <c r="S59" s="1"/>
  <c r="A59"/>
  <c r="S58"/>
  <c r="Q58"/>
  <c r="P58"/>
  <c r="O58"/>
  <c r="O56" s="1"/>
  <c r="N58"/>
  <c r="R58" s="1"/>
  <c r="L58"/>
  <c r="K58"/>
  <c r="J58"/>
  <c r="I58"/>
  <c r="M58" s="1"/>
  <c r="G58"/>
  <c r="F58"/>
  <c r="E58"/>
  <c r="D58"/>
  <c r="H58" s="1"/>
  <c r="C58"/>
  <c r="A58"/>
  <c r="Q57"/>
  <c r="P57"/>
  <c r="O57"/>
  <c r="N57"/>
  <c r="L57"/>
  <c r="K57"/>
  <c r="J57"/>
  <c r="I57"/>
  <c r="M57" s="1"/>
  <c r="G57"/>
  <c r="F57"/>
  <c r="F56" s="1"/>
  <c r="E57"/>
  <c r="E56" s="1"/>
  <c r="D57"/>
  <c r="C57"/>
  <c r="S57" s="1"/>
  <c r="A57"/>
  <c r="Q56"/>
  <c r="L56"/>
  <c r="I56"/>
  <c r="D56"/>
  <c r="W55"/>
  <c r="X55" s="1"/>
  <c r="V55"/>
  <c r="S55"/>
  <c r="T55" s="1"/>
  <c r="U55" s="1"/>
  <c r="R55"/>
  <c r="M55"/>
  <c r="H55"/>
  <c r="A55"/>
  <c r="U54"/>
  <c r="V54" s="1"/>
  <c r="W54" s="1"/>
  <c r="X54" s="1"/>
  <c r="T54"/>
  <c r="S54"/>
  <c r="R54"/>
  <c r="M54"/>
  <c r="M52" s="1"/>
  <c r="H54"/>
  <c r="H52" s="1"/>
  <c r="A54"/>
  <c r="S53"/>
  <c r="R53"/>
  <c r="M53"/>
  <c r="H53"/>
  <c r="A53"/>
  <c r="Q52"/>
  <c r="P52"/>
  <c r="O52"/>
  <c r="N52"/>
  <c r="L52"/>
  <c r="K52"/>
  <c r="J52"/>
  <c r="I52"/>
  <c r="G52"/>
  <c r="F52"/>
  <c r="E52"/>
  <c r="D52"/>
  <c r="C52"/>
  <c r="W51"/>
  <c r="X51" s="1"/>
  <c r="V51"/>
  <c r="S51"/>
  <c r="T51" s="1"/>
  <c r="U51" s="1"/>
  <c r="R51"/>
  <c r="M51"/>
  <c r="H51"/>
  <c r="A51"/>
  <c r="X50"/>
  <c r="U50"/>
  <c r="V50" s="1"/>
  <c r="W50" s="1"/>
  <c r="T50"/>
  <c r="S50"/>
  <c r="R50"/>
  <c r="M50"/>
  <c r="M48" s="1"/>
  <c r="H50"/>
  <c r="H48" s="1"/>
  <c r="A50"/>
  <c r="S49"/>
  <c r="R49"/>
  <c r="M49"/>
  <c r="H49"/>
  <c r="A49"/>
  <c r="Q48"/>
  <c r="P48"/>
  <c r="O48"/>
  <c r="N48"/>
  <c r="L48"/>
  <c r="K48"/>
  <c r="J48"/>
  <c r="I48"/>
  <c r="G48"/>
  <c r="F48"/>
  <c r="E48"/>
  <c r="D48"/>
  <c r="C48"/>
  <c r="W47"/>
  <c r="X47" s="1"/>
  <c r="V47"/>
  <c r="S47"/>
  <c r="T47" s="1"/>
  <c r="U47" s="1"/>
  <c r="R47"/>
  <c r="M47"/>
  <c r="H47"/>
  <c r="A47"/>
  <c r="U46"/>
  <c r="V46" s="1"/>
  <c r="W46" s="1"/>
  <c r="X46" s="1"/>
  <c r="T46"/>
  <c r="S46"/>
  <c r="R46"/>
  <c r="M46"/>
  <c r="M44" s="1"/>
  <c r="H46"/>
  <c r="H44" s="1"/>
  <c r="A46"/>
  <c r="S45"/>
  <c r="R45"/>
  <c r="M45"/>
  <c r="H45"/>
  <c r="A45"/>
  <c r="Q44"/>
  <c r="P44"/>
  <c r="O44"/>
  <c r="N44"/>
  <c r="L44"/>
  <c r="K44"/>
  <c r="J44"/>
  <c r="I44"/>
  <c r="G44"/>
  <c r="F44"/>
  <c r="E44"/>
  <c r="D44"/>
  <c r="C44"/>
  <c r="W43"/>
  <c r="X43" s="1"/>
  <c r="V43"/>
  <c r="S43"/>
  <c r="T43" s="1"/>
  <c r="U43" s="1"/>
  <c r="R43"/>
  <c r="M43"/>
  <c r="H43"/>
  <c r="A43"/>
  <c r="U42"/>
  <c r="V42" s="1"/>
  <c r="W42" s="1"/>
  <c r="X42" s="1"/>
  <c r="T42"/>
  <c r="S42"/>
  <c r="R42"/>
  <c r="M42"/>
  <c r="M40" s="1"/>
  <c r="H42"/>
  <c r="H40" s="1"/>
  <c r="A42"/>
  <c r="S41"/>
  <c r="R41"/>
  <c r="M41"/>
  <c r="H41"/>
  <c r="A41"/>
  <c r="Q40"/>
  <c r="P40"/>
  <c r="O40"/>
  <c r="N40"/>
  <c r="L40"/>
  <c r="K40"/>
  <c r="J40"/>
  <c r="I40"/>
  <c r="G40"/>
  <c r="F40"/>
  <c r="E40"/>
  <c r="D40"/>
  <c r="C40"/>
  <c r="W39"/>
  <c r="X39" s="1"/>
  <c r="V39"/>
  <c r="S39"/>
  <c r="T39" s="1"/>
  <c r="U39" s="1"/>
  <c r="R39"/>
  <c r="M39"/>
  <c r="H39"/>
  <c r="A39"/>
  <c r="X38"/>
  <c r="U38"/>
  <c r="V38" s="1"/>
  <c r="W38" s="1"/>
  <c r="T38"/>
  <c r="S38"/>
  <c r="R38"/>
  <c r="M38"/>
  <c r="M36" s="1"/>
  <c r="H38"/>
  <c r="H36" s="1"/>
  <c r="A38"/>
  <c r="S37"/>
  <c r="R37"/>
  <c r="M37"/>
  <c r="H37"/>
  <c r="A37"/>
  <c r="Q36"/>
  <c r="P36"/>
  <c r="O36"/>
  <c r="N36"/>
  <c r="L36"/>
  <c r="K36"/>
  <c r="J36"/>
  <c r="I36"/>
  <c r="G36"/>
  <c r="F36"/>
  <c r="E36"/>
  <c r="D36"/>
  <c r="C36"/>
  <c r="W35"/>
  <c r="X35" s="1"/>
  <c r="V35"/>
  <c r="S35"/>
  <c r="T35" s="1"/>
  <c r="U35" s="1"/>
  <c r="R35"/>
  <c r="M35"/>
  <c r="H35"/>
  <c r="A35"/>
  <c r="X34"/>
  <c r="U34"/>
  <c r="V34" s="1"/>
  <c r="W34" s="1"/>
  <c r="T34"/>
  <c r="S34"/>
  <c r="R34"/>
  <c r="M34"/>
  <c r="M32" s="1"/>
  <c r="H34"/>
  <c r="H32" s="1"/>
  <c r="A34"/>
  <c r="S33"/>
  <c r="R33"/>
  <c r="M33"/>
  <c r="H33"/>
  <c r="A33"/>
  <c r="Q32"/>
  <c r="P32"/>
  <c r="O32"/>
  <c r="N32"/>
  <c r="L32"/>
  <c r="K32"/>
  <c r="J32"/>
  <c r="I32"/>
  <c r="G32"/>
  <c r="F32"/>
  <c r="E32"/>
  <c r="D32"/>
  <c r="C32"/>
  <c r="W31"/>
  <c r="X31" s="1"/>
  <c r="V31"/>
  <c r="S31"/>
  <c r="T31" s="1"/>
  <c r="U31" s="1"/>
  <c r="R31"/>
  <c r="M31"/>
  <c r="H31"/>
  <c r="A31"/>
  <c r="U30"/>
  <c r="V30" s="1"/>
  <c r="W30" s="1"/>
  <c r="X30" s="1"/>
  <c r="T30"/>
  <c r="S30"/>
  <c r="R30"/>
  <c r="M30"/>
  <c r="M28" s="1"/>
  <c r="H30"/>
  <c r="H28" s="1"/>
  <c r="A30"/>
  <c r="S29"/>
  <c r="R29"/>
  <c r="M29"/>
  <c r="H29"/>
  <c r="A29"/>
  <c r="Q28"/>
  <c r="P28"/>
  <c r="O28"/>
  <c r="N28"/>
  <c r="L28"/>
  <c r="K28"/>
  <c r="J28"/>
  <c r="I28"/>
  <c r="G28"/>
  <c r="F28"/>
  <c r="E28"/>
  <c r="D28"/>
  <c r="C28"/>
  <c r="W27"/>
  <c r="X27" s="1"/>
  <c r="V27"/>
  <c r="S27"/>
  <c r="T27" s="1"/>
  <c r="U27" s="1"/>
  <c r="R27"/>
  <c r="M27"/>
  <c r="H27"/>
  <c r="A27"/>
  <c r="U26"/>
  <c r="V26" s="1"/>
  <c r="W26" s="1"/>
  <c r="X26" s="1"/>
  <c r="T26"/>
  <c r="S26"/>
  <c r="R26"/>
  <c r="M26"/>
  <c r="M24" s="1"/>
  <c r="H26"/>
  <c r="H24" s="1"/>
  <c r="A26"/>
  <c r="S25"/>
  <c r="R25"/>
  <c r="M25"/>
  <c r="H25"/>
  <c r="A25"/>
  <c r="Q24"/>
  <c r="P24"/>
  <c r="O24"/>
  <c r="N24"/>
  <c r="L24"/>
  <c r="K24"/>
  <c r="J24"/>
  <c r="I24"/>
  <c r="G24"/>
  <c r="F24"/>
  <c r="E24"/>
  <c r="D24"/>
  <c r="C24"/>
  <c r="W23"/>
  <c r="X23" s="1"/>
  <c r="V23"/>
  <c r="S23"/>
  <c r="T23" s="1"/>
  <c r="U23" s="1"/>
  <c r="R23"/>
  <c r="M23"/>
  <c r="H23"/>
  <c r="A23"/>
  <c r="U22"/>
  <c r="V22" s="1"/>
  <c r="W22" s="1"/>
  <c r="X22" s="1"/>
  <c r="T22"/>
  <c r="S22"/>
  <c r="R22"/>
  <c r="M22"/>
  <c r="M20" s="1"/>
  <c r="H22"/>
  <c r="H20" s="1"/>
  <c r="A22"/>
  <c r="S21"/>
  <c r="R21"/>
  <c r="M21"/>
  <c r="H21"/>
  <c r="A21"/>
  <c r="Q20"/>
  <c r="P20"/>
  <c r="O20"/>
  <c r="N20"/>
  <c r="L20"/>
  <c r="K20"/>
  <c r="J20"/>
  <c r="I20"/>
  <c r="G20"/>
  <c r="F20"/>
  <c r="E20"/>
  <c r="D20"/>
  <c r="C20"/>
  <c r="W16"/>
  <c r="X16" s="1"/>
  <c r="V16"/>
  <c r="S16"/>
  <c r="T16" s="1"/>
  <c r="U16" s="1"/>
  <c r="R16"/>
  <c r="M16"/>
  <c r="H16"/>
  <c r="A16"/>
  <c r="X15"/>
  <c r="U15"/>
  <c r="V15" s="1"/>
  <c r="W15" s="1"/>
  <c r="T15"/>
  <c r="S15"/>
  <c r="R15"/>
  <c r="M15"/>
  <c r="M13" s="1"/>
  <c r="H15"/>
  <c r="H13" s="1"/>
  <c r="A15"/>
  <c r="S14"/>
  <c r="R14"/>
  <c r="M14"/>
  <c r="H14"/>
  <c r="A14"/>
  <c r="Q13"/>
  <c r="P13"/>
  <c r="O13"/>
  <c r="N13"/>
  <c r="L13"/>
  <c r="K13"/>
  <c r="J13"/>
  <c r="I13"/>
  <c r="G13"/>
  <c r="F13"/>
  <c r="E13"/>
  <c r="D13"/>
  <c r="C13"/>
  <c r="Q59" i="33"/>
  <c r="P59"/>
  <c r="O59"/>
  <c r="N59"/>
  <c r="R59" s="1"/>
  <c r="L59"/>
  <c r="K59"/>
  <c r="K56" s="1"/>
  <c r="J59"/>
  <c r="I59"/>
  <c r="M59" s="1"/>
  <c r="G59"/>
  <c r="G56" s="1"/>
  <c r="F59"/>
  <c r="E59"/>
  <c r="D59"/>
  <c r="H59" s="1"/>
  <c r="C59"/>
  <c r="A59"/>
  <c r="Q58"/>
  <c r="P58"/>
  <c r="O58"/>
  <c r="N58"/>
  <c r="L58"/>
  <c r="K58"/>
  <c r="J58"/>
  <c r="J56" s="1"/>
  <c r="I58"/>
  <c r="M58" s="1"/>
  <c r="G58"/>
  <c r="F58"/>
  <c r="F56" s="1"/>
  <c r="E58"/>
  <c r="D58"/>
  <c r="C58"/>
  <c r="S58" s="1"/>
  <c r="A58"/>
  <c r="Q57"/>
  <c r="Q56" s="1"/>
  <c r="P57"/>
  <c r="P56" s="1"/>
  <c r="O57"/>
  <c r="N57"/>
  <c r="L57"/>
  <c r="L56" s="1"/>
  <c r="K57"/>
  <c r="J57"/>
  <c r="I57"/>
  <c r="I56" s="1"/>
  <c r="G57"/>
  <c r="F57"/>
  <c r="E57"/>
  <c r="E56" s="1"/>
  <c r="D57"/>
  <c r="D56" s="1"/>
  <c r="C57"/>
  <c r="S57" s="1"/>
  <c r="A57"/>
  <c r="O56"/>
  <c r="U55"/>
  <c r="V55" s="1"/>
  <c r="W55" s="1"/>
  <c r="X55" s="1"/>
  <c r="T55"/>
  <c r="S55"/>
  <c r="R55"/>
  <c r="M55"/>
  <c r="H55"/>
  <c r="A55"/>
  <c r="W54"/>
  <c r="X54" s="1"/>
  <c r="T54"/>
  <c r="U54" s="1"/>
  <c r="V54" s="1"/>
  <c r="S54"/>
  <c r="R54"/>
  <c r="M54"/>
  <c r="H54"/>
  <c r="A54"/>
  <c r="U53"/>
  <c r="U52" s="1"/>
  <c r="T53"/>
  <c r="S53"/>
  <c r="R53"/>
  <c r="R52" s="1"/>
  <c r="M53"/>
  <c r="M52" s="1"/>
  <c r="H53"/>
  <c r="A53"/>
  <c r="T52"/>
  <c r="S52"/>
  <c r="Q52"/>
  <c r="P52"/>
  <c r="O52"/>
  <c r="N52"/>
  <c r="L52"/>
  <c r="K52"/>
  <c r="J52"/>
  <c r="I52"/>
  <c r="H52"/>
  <c r="G52"/>
  <c r="F52"/>
  <c r="E52"/>
  <c r="D52"/>
  <c r="C52"/>
  <c r="V51"/>
  <c r="W51" s="1"/>
  <c r="X51" s="1"/>
  <c r="U51"/>
  <c r="T51"/>
  <c r="S51"/>
  <c r="R51"/>
  <c r="M51"/>
  <c r="H51"/>
  <c r="A51"/>
  <c r="T50"/>
  <c r="S50"/>
  <c r="S48" s="1"/>
  <c r="R50"/>
  <c r="M50"/>
  <c r="H50"/>
  <c r="H48" s="1"/>
  <c r="A50"/>
  <c r="V49"/>
  <c r="U49"/>
  <c r="T49"/>
  <c r="S49"/>
  <c r="R49"/>
  <c r="R48" s="1"/>
  <c r="M49"/>
  <c r="M48" s="1"/>
  <c r="H49"/>
  <c r="A49"/>
  <c r="Q48"/>
  <c r="P48"/>
  <c r="O48"/>
  <c r="N48"/>
  <c r="L48"/>
  <c r="K48"/>
  <c r="J48"/>
  <c r="I48"/>
  <c r="G48"/>
  <c r="F48"/>
  <c r="E48"/>
  <c r="D48"/>
  <c r="C48"/>
  <c r="V47"/>
  <c r="W47" s="1"/>
  <c r="X47" s="1"/>
  <c r="U47"/>
  <c r="S47"/>
  <c r="T47" s="1"/>
  <c r="R47"/>
  <c r="M47"/>
  <c r="H47"/>
  <c r="A47"/>
  <c r="W46"/>
  <c r="X46" s="1"/>
  <c r="T46"/>
  <c r="U46" s="1"/>
  <c r="V46" s="1"/>
  <c r="S46"/>
  <c r="R46"/>
  <c r="M46"/>
  <c r="H46"/>
  <c r="H44" s="1"/>
  <c r="A46"/>
  <c r="S45"/>
  <c r="T45" s="1"/>
  <c r="U45" s="1"/>
  <c r="R45"/>
  <c r="R44" s="1"/>
  <c r="M45"/>
  <c r="H45"/>
  <c r="A45"/>
  <c r="S44"/>
  <c r="Q44"/>
  <c r="P44"/>
  <c r="O44"/>
  <c r="N44"/>
  <c r="L44"/>
  <c r="K44"/>
  <c r="J44"/>
  <c r="I44"/>
  <c r="G44"/>
  <c r="F44"/>
  <c r="E44"/>
  <c r="D44"/>
  <c r="C44"/>
  <c r="V43"/>
  <c r="W43" s="1"/>
  <c r="X43" s="1"/>
  <c r="U43"/>
  <c r="S43"/>
  <c r="T43" s="1"/>
  <c r="R43"/>
  <c r="M43"/>
  <c r="H43"/>
  <c r="A43"/>
  <c r="T42"/>
  <c r="U42" s="1"/>
  <c r="V42" s="1"/>
  <c r="W42" s="1"/>
  <c r="X42" s="1"/>
  <c r="S42"/>
  <c r="R42"/>
  <c r="M42"/>
  <c r="H42"/>
  <c r="H40" s="1"/>
  <c r="A42"/>
  <c r="S41"/>
  <c r="T41" s="1"/>
  <c r="U41" s="1"/>
  <c r="R41"/>
  <c r="R40" s="1"/>
  <c r="M41"/>
  <c r="H41"/>
  <c r="A41"/>
  <c r="S40"/>
  <c r="Q40"/>
  <c r="P40"/>
  <c r="O40"/>
  <c r="N40"/>
  <c r="L40"/>
  <c r="K40"/>
  <c r="J40"/>
  <c r="I40"/>
  <c r="G40"/>
  <c r="F40"/>
  <c r="E40"/>
  <c r="D40"/>
  <c r="C40"/>
  <c r="U39"/>
  <c r="V39" s="1"/>
  <c r="W39" s="1"/>
  <c r="X39" s="1"/>
  <c r="S39"/>
  <c r="T39" s="1"/>
  <c r="R39"/>
  <c r="M39"/>
  <c r="H39"/>
  <c r="A39"/>
  <c r="T38"/>
  <c r="U38" s="1"/>
  <c r="V38" s="1"/>
  <c r="W38" s="1"/>
  <c r="X38" s="1"/>
  <c r="S38"/>
  <c r="R38"/>
  <c r="M38"/>
  <c r="H38"/>
  <c r="H36" s="1"/>
  <c r="A38"/>
  <c r="U37"/>
  <c r="S37"/>
  <c r="T37" s="1"/>
  <c r="R37"/>
  <c r="R36" s="1"/>
  <c r="M37"/>
  <c r="H37"/>
  <c r="A37"/>
  <c r="T36"/>
  <c r="S36"/>
  <c r="Q36"/>
  <c r="P36"/>
  <c r="O36"/>
  <c r="N36"/>
  <c r="L36"/>
  <c r="K36"/>
  <c r="J36"/>
  <c r="I36"/>
  <c r="G36"/>
  <c r="F36"/>
  <c r="E36"/>
  <c r="D36"/>
  <c r="C36"/>
  <c r="U35"/>
  <c r="V35" s="1"/>
  <c r="W35" s="1"/>
  <c r="X35" s="1"/>
  <c r="S35"/>
  <c r="T35" s="1"/>
  <c r="R35"/>
  <c r="M35"/>
  <c r="H35"/>
  <c r="A35"/>
  <c r="W34"/>
  <c r="X34" s="1"/>
  <c r="T34"/>
  <c r="U34" s="1"/>
  <c r="V34" s="1"/>
  <c r="S34"/>
  <c r="R34"/>
  <c r="M34"/>
  <c r="H34"/>
  <c r="H32" s="1"/>
  <c r="A34"/>
  <c r="U33"/>
  <c r="S33"/>
  <c r="T33" s="1"/>
  <c r="T32" s="1"/>
  <c r="R33"/>
  <c r="R32" s="1"/>
  <c r="M33"/>
  <c r="H33"/>
  <c r="A33"/>
  <c r="S32"/>
  <c r="Q32"/>
  <c r="P32"/>
  <c r="O32"/>
  <c r="N32"/>
  <c r="L32"/>
  <c r="K32"/>
  <c r="J32"/>
  <c r="I32"/>
  <c r="G32"/>
  <c r="F32"/>
  <c r="E32"/>
  <c r="D32"/>
  <c r="C32"/>
  <c r="V31"/>
  <c r="W31" s="1"/>
  <c r="X31" s="1"/>
  <c r="U31"/>
  <c r="S31"/>
  <c r="T31" s="1"/>
  <c r="R31"/>
  <c r="M31"/>
  <c r="H31"/>
  <c r="A31"/>
  <c r="T30"/>
  <c r="U30" s="1"/>
  <c r="V30" s="1"/>
  <c r="W30" s="1"/>
  <c r="X30" s="1"/>
  <c r="S30"/>
  <c r="R30"/>
  <c r="M30"/>
  <c r="H30"/>
  <c r="H28" s="1"/>
  <c r="A30"/>
  <c r="S29"/>
  <c r="T29" s="1"/>
  <c r="U29" s="1"/>
  <c r="R29"/>
  <c r="R28" s="1"/>
  <c r="M29"/>
  <c r="H29"/>
  <c r="A29"/>
  <c r="S28"/>
  <c r="Q28"/>
  <c r="P28"/>
  <c r="O28"/>
  <c r="N28"/>
  <c r="L28"/>
  <c r="K28"/>
  <c r="J28"/>
  <c r="I28"/>
  <c r="G28"/>
  <c r="F28"/>
  <c r="E28"/>
  <c r="D28"/>
  <c r="C28"/>
  <c r="V27"/>
  <c r="W27" s="1"/>
  <c r="X27" s="1"/>
  <c r="U27"/>
  <c r="S27"/>
  <c r="T27" s="1"/>
  <c r="R27"/>
  <c r="M27"/>
  <c r="H27"/>
  <c r="A27"/>
  <c r="T26"/>
  <c r="U26" s="1"/>
  <c r="V26" s="1"/>
  <c r="W26" s="1"/>
  <c r="X26" s="1"/>
  <c r="S26"/>
  <c r="R26"/>
  <c r="M26"/>
  <c r="H26"/>
  <c r="H24" s="1"/>
  <c r="A26"/>
  <c r="S25"/>
  <c r="T25" s="1"/>
  <c r="U25" s="1"/>
  <c r="R25"/>
  <c r="R24" s="1"/>
  <c r="M25"/>
  <c r="H25"/>
  <c r="A25"/>
  <c r="T24"/>
  <c r="S24"/>
  <c r="Q24"/>
  <c r="P24"/>
  <c r="O24"/>
  <c r="N24"/>
  <c r="L24"/>
  <c r="K24"/>
  <c r="J24"/>
  <c r="I24"/>
  <c r="G24"/>
  <c r="F24"/>
  <c r="E24"/>
  <c r="D24"/>
  <c r="C24"/>
  <c r="U23"/>
  <c r="V23" s="1"/>
  <c r="W23" s="1"/>
  <c r="X23" s="1"/>
  <c r="S23"/>
  <c r="T23" s="1"/>
  <c r="R23"/>
  <c r="M23"/>
  <c r="H23"/>
  <c r="A23"/>
  <c r="T22"/>
  <c r="U22" s="1"/>
  <c r="V22" s="1"/>
  <c r="W22" s="1"/>
  <c r="X22" s="1"/>
  <c r="S22"/>
  <c r="R22"/>
  <c r="M22"/>
  <c r="H22"/>
  <c r="H20" s="1"/>
  <c r="A22"/>
  <c r="U21"/>
  <c r="S21"/>
  <c r="T21" s="1"/>
  <c r="R21"/>
  <c r="R20" s="1"/>
  <c r="M21"/>
  <c r="H21"/>
  <c r="A21"/>
  <c r="T20"/>
  <c r="S20"/>
  <c r="Q20"/>
  <c r="P20"/>
  <c r="O20"/>
  <c r="N20"/>
  <c r="L20"/>
  <c r="K20"/>
  <c r="J20"/>
  <c r="I20"/>
  <c r="G20"/>
  <c r="F20"/>
  <c r="E20"/>
  <c r="D20"/>
  <c r="C20"/>
  <c r="U16"/>
  <c r="V16" s="1"/>
  <c r="W16" s="1"/>
  <c r="X16" s="1"/>
  <c r="S16"/>
  <c r="T16" s="1"/>
  <c r="R16"/>
  <c r="M16"/>
  <c r="M13" s="1"/>
  <c r="H16"/>
  <c r="S15"/>
  <c r="T15" s="1"/>
  <c r="U15" s="1"/>
  <c r="R15"/>
  <c r="R13" s="1"/>
  <c r="M15"/>
  <c r="H15"/>
  <c r="X14"/>
  <c r="W14"/>
  <c r="T14"/>
  <c r="U14" s="1"/>
  <c r="V14" s="1"/>
  <c r="S14"/>
  <c r="R14"/>
  <c r="M14"/>
  <c r="H14"/>
  <c r="H13" s="1"/>
  <c r="T13"/>
  <c r="Q13"/>
  <c r="P13"/>
  <c r="O13"/>
  <c r="N13"/>
  <c r="L13"/>
  <c r="K13"/>
  <c r="J13"/>
  <c r="I13"/>
  <c r="G13"/>
  <c r="F13"/>
  <c r="E13"/>
  <c r="D13"/>
  <c r="C13"/>
  <c r="Q59" i="32"/>
  <c r="P59"/>
  <c r="O59"/>
  <c r="N59"/>
  <c r="R59" s="1"/>
  <c r="L59"/>
  <c r="K59"/>
  <c r="K56" s="1"/>
  <c r="J59"/>
  <c r="I59"/>
  <c r="M59" s="1"/>
  <c r="G59"/>
  <c r="F59"/>
  <c r="E59"/>
  <c r="D59"/>
  <c r="C59"/>
  <c r="A59"/>
  <c r="Q58"/>
  <c r="P58"/>
  <c r="O58"/>
  <c r="N58"/>
  <c r="N56" s="1"/>
  <c r="L58"/>
  <c r="K58"/>
  <c r="J58"/>
  <c r="J56" s="1"/>
  <c r="I58"/>
  <c r="M58" s="1"/>
  <c r="G58"/>
  <c r="F58"/>
  <c r="F56" s="1"/>
  <c r="E58"/>
  <c r="D58"/>
  <c r="C58"/>
  <c r="S58" s="1"/>
  <c r="A58"/>
  <c r="Q57"/>
  <c r="Q56" s="1"/>
  <c r="P57"/>
  <c r="O57"/>
  <c r="N57"/>
  <c r="L57"/>
  <c r="L56" s="1"/>
  <c r="K57"/>
  <c r="J57"/>
  <c r="I57"/>
  <c r="I56" s="1"/>
  <c r="G57"/>
  <c r="F57"/>
  <c r="E57"/>
  <c r="E56" s="1"/>
  <c r="D57"/>
  <c r="D56" s="1"/>
  <c r="C57"/>
  <c r="S57" s="1"/>
  <c r="A57"/>
  <c r="P56"/>
  <c r="O56"/>
  <c r="G56"/>
  <c r="V55"/>
  <c r="W55" s="1"/>
  <c r="X55" s="1"/>
  <c r="U55"/>
  <c r="T55"/>
  <c r="S55"/>
  <c r="R55"/>
  <c r="M55"/>
  <c r="H55"/>
  <c r="A55"/>
  <c r="X54"/>
  <c r="W54"/>
  <c r="T54"/>
  <c r="U54" s="1"/>
  <c r="V54" s="1"/>
  <c r="S54"/>
  <c r="R54"/>
  <c r="M54"/>
  <c r="H54"/>
  <c r="A54"/>
  <c r="V53"/>
  <c r="U53"/>
  <c r="U52" s="1"/>
  <c r="T53"/>
  <c r="S53"/>
  <c r="R53"/>
  <c r="R52" s="1"/>
  <c r="M53"/>
  <c r="M52" s="1"/>
  <c r="H53"/>
  <c r="A53"/>
  <c r="T52"/>
  <c r="S52"/>
  <c r="Q52"/>
  <c r="P52"/>
  <c r="O52"/>
  <c r="N52"/>
  <c r="L52"/>
  <c r="K52"/>
  <c r="J52"/>
  <c r="I52"/>
  <c r="H52"/>
  <c r="G52"/>
  <c r="F52"/>
  <c r="E52"/>
  <c r="D52"/>
  <c r="C52"/>
  <c r="V51"/>
  <c r="W51" s="1"/>
  <c r="X51" s="1"/>
  <c r="U51"/>
  <c r="T51"/>
  <c r="S51"/>
  <c r="R51"/>
  <c r="M51"/>
  <c r="H51"/>
  <c r="A51"/>
  <c r="S50"/>
  <c r="R50"/>
  <c r="M50"/>
  <c r="H50"/>
  <c r="H48" s="1"/>
  <c r="A50"/>
  <c r="V49"/>
  <c r="U49"/>
  <c r="T49"/>
  <c r="S49"/>
  <c r="R49"/>
  <c r="R48" s="1"/>
  <c r="M49"/>
  <c r="M48" s="1"/>
  <c r="H49"/>
  <c r="A49"/>
  <c r="Q48"/>
  <c r="P48"/>
  <c r="O48"/>
  <c r="N48"/>
  <c r="L48"/>
  <c r="K48"/>
  <c r="J48"/>
  <c r="I48"/>
  <c r="G48"/>
  <c r="F48"/>
  <c r="E48"/>
  <c r="D48"/>
  <c r="C48"/>
  <c r="V47"/>
  <c r="W47" s="1"/>
  <c r="X47" s="1"/>
  <c r="U47"/>
  <c r="T47"/>
  <c r="S47"/>
  <c r="R47"/>
  <c r="M47"/>
  <c r="H47"/>
  <c r="A47"/>
  <c r="X46"/>
  <c r="W46"/>
  <c r="T46"/>
  <c r="U46" s="1"/>
  <c r="V46" s="1"/>
  <c r="S46"/>
  <c r="R46"/>
  <c r="M46"/>
  <c r="H46"/>
  <c r="A46"/>
  <c r="V45"/>
  <c r="U45"/>
  <c r="U44" s="1"/>
  <c r="T45"/>
  <c r="S45"/>
  <c r="R45"/>
  <c r="R44" s="1"/>
  <c r="M45"/>
  <c r="M44" s="1"/>
  <c r="H45"/>
  <c r="A45"/>
  <c r="T44"/>
  <c r="S44"/>
  <c r="Q44"/>
  <c r="P44"/>
  <c r="O44"/>
  <c r="N44"/>
  <c r="L44"/>
  <c r="K44"/>
  <c r="J44"/>
  <c r="I44"/>
  <c r="H44"/>
  <c r="G44"/>
  <c r="F44"/>
  <c r="E44"/>
  <c r="D44"/>
  <c r="C44"/>
  <c r="V43"/>
  <c r="W43" s="1"/>
  <c r="X43" s="1"/>
  <c r="U43"/>
  <c r="T43"/>
  <c r="S43"/>
  <c r="R43"/>
  <c r="M43"/>
  <c r="H43"/>
  <c r="A43"/>
  <c r="S42"/>
  <c r="T42" s="1"/>
  <c r="U42" s="1"/>
  <c r="V42" s="1"/>
  <c r="W42" s="1"/>
  <c r="X42" s="1"/>
  <c r="R42"/>
  <c r="M42"/>
  <c r="H42"/>
  <c r="H40" s="1"/>
  <c r="A42"/>
  <c r="V41"/>
  <c r="U41"/>
  <c r="T41"/>
  <c r="S41"/>
  <c r="R41"/>
  <c r="R40" s="1"/>
  <c r="M41"/>
  <c r="M40" s="1"/>
  <c r="H41"/>
  <c r="A41"/>
  <c r="T40"/>
  <c r="S40"/>
  <c r="Q40"/>
  <c r="P40"/>
  <c r="O40"/>
  <c r="N40"/>
  <c r="L40"/>
  <c r="K40"/>
  <c r="J40"/>
  <c r="I40"/>
  <c r="G40"/>
  <c r="F40"/>
  <c r="E40"/>
  <c r="D40"/>
  <c r="C40"/>
  <c r="U39"/>
  <c r="V39" s="1"/>
  <c r="W39" s="1"/>
  <c r="X39" s="1"/>
  <c r="T39"/>
  <c r="S39"/>
  <c r="R39"/>
  <c r="M39"/>
  <c r="H39"/>
  <c r="A39"/>
  <c r="W38"/>
  <c r="X38" s="1"/>
  <c r="T38"/>
  <c r="U38" s="1"/>
  <c r="V38" s="1"/>
  <c r="S38"/>
  <c r="R38"/>
  <c r="M38"/>
  <c r="H38"/>
  <c r="A38"/>
  <c r="U37"/>
  <c r="T37"/>
  <c r="S37"/>
  <c r="R37"/>
  <c r="R36" s="1"/>
  <c r="M37"/>
  <c r="M36" s="1"/>
  <c r="H37"/>
  <c r="A37"/>
  <c r="T36"/>
  <c r="S36"/>
  <c r="Q36"/>
  <c r="P36"/>
  <c r="O36"/>
  <c r="N36"/>
  <c r="L36"/>
  <c r="K36"/>
  <c r="J36"/>
  <c r="I36"/>
  <c r="H36"/>
  <c r="G36"/>
  <c r="F36"/>
  <c r="E36"/>
  <c r="D36"/>
  <c r="C36"/>
  <c r="V35"/>
  <c r="W35" s="1"/>
  <c r="X35" s="1"/>
  <c r="U35"/>
  <c r="T35"/>
  <c r="S35"/>
  <c r="R35"/>
  <c r="M35"/>
  <c r="H35"/>
  <c r="A35"/>
  <c r="T34"/>
  <c r="S34"/>
  <c r="R34"/>
  <c r="M34"/>
  <c r="H34"/>
  <c r="H32" s="1"/>
  <c r="A34"/>
  <c r="V33"/>
  <c r="U33"/>
  <c r="T33"/>
  <c r="S33"/>
  <c r="R33"/>
  <c r="R32" s="1"/>
  <c r="M33"/>
  <c r="M32" s="1"/>
  <c r="H33"/>
  <c r="A33"/>
  <c r="S32"/>
  <c r="Q32"/>
  <c r="P32"/>
  <c r="O32"/>
  <c r="N32"/>
  <c r="L32"/>
  <c r="K32"/>
  <c r="J32"/>
  <c r="I32"/>
  <c r="G32"/>
  <c r="F32"/>
  <c r="E32"/>
  <c r="D32"/>
  <c r="C32"/>
  <c r="U31"/>
  <c r="V31" s="1"/>
  <c r="W31" s="1"/>
  <c r="X31" s="1"/>
  <c r="T31"/>
  <c r="S31"/>
  <c r="R31"/>
  <c r="M31"/>
  <c r="H31"/>
  <c r="A31"/>
  <c r="W30"/>
  <c r="X30" s="1"/>
  <c r="T30"/>
  <c r="U30" s="1"/>
  <c r="V30" s="1"/>
  <c r="S30"/>
  <c r="R30"/>
  <c r="M30"/>
  <c r="H30"/>
  <c r="A30"/>
  <c r="U29"/>
  <c r="U28" s="1"/>
  <c r="T29"/>
  <c r="S29"/>
  <c r="R29"/>
  <c r="R28" s="1"/>
  <c r="M29"/>
  <c r="M28" s="1"/>
  <c r="H29"/>
  <c r="A29"/>
  <c r="T28"/>
  <c r="S28"/>
  <c r="Q28"/>
  <c r="P28"/>
  <c r="O28"/>
  <c r="N28"/>
  <c r="L28"/>
  <c r="K28"/>
  <c r="J28"/>
  <c r="I28"/>
  <c r="H28"/>
  <c r="G28"/>
  <c r="F28"/>
  <c r="E28"/>
  <c r="D28"/>
  <c r="C28"/>
  <c r="V27"/>
  <c r="W27" s="1"/>
  <c r="X27" s="1"/>
  <c r="U27"/>
  <c r="T27"/>
  <c r="S27"/>
  <c r="R27"/>
  <c r="M27"/>
  <c r="H27"/>
  <c r="A27"/>
  <c r="T26"/>
  <c r="S26"/>
  <c r="S24" s="1"/>
  <c r="R26"/>
  <c r="M26"/>
  <c r="H26"/>
  <c r="H24" s="1"/>
  <c r="A26"/>
  <c r="V25"/>
  <c r="U25"/>
  <c r="T25"/>
  <c r="S25"/>
  <c r="R25"/>
  <c r="R24" s="1"/>
  <c r="M25"/>
  <c r="M24" s="1"/>
  <c r="H25"/>
  <c r="A25"/>
  <c r="Q24"/>
  <c r="P24"/>
  <c r="O24"/>
  <c r="N24"/>
  <c r="L24"/>
  <c r="K24"/>
  <c r="J24"/>
  <c r="I24"/>
  <c r="G24"/>
  <c r="F24"/>
  <c r="E24"/>
  <c r="D24"/>
  <c r="C24"/>
  <c r="V23"/>
  <c r="W23" s="1"/>
  <c r="X23" s="1"/>
  <c r="U23"/>
  <c r="T23"/>
  <c r="S23"/>
  <c r="R23"/>
  <c r="M23"/>
  <c r="H23"/>
  <c r="A23"/>
  <c r="X22"/>
  <c r="W22"/>
  <c r="T22"/>
  <c r="U22" s="1"/>
  <c r="V22" s="1"/>
  <c r="S22"/>
  <c r="R22"/>
  <c r="M22"/>
  <c r="H22"/>
  <c r="A22"/>
  <c r="V21"/>
  <c r="U21"/>
  <c r="U20" s="1"/>
  <c r="T21"/>
  <c r="S21"/>
  <c r="R21"/>
  <c r="R20" s="1"/>
  <c r="M21"/>
  <c r="M20" s="1"/>
  <c r="H21"/>
  <c r="A21"/>
  <c r="T20"/>
  <c r="S20"/>
  <c r="Q20"/>
  <c r="P20"/>
  <c r="O20"/>
  <c r="N20"/>
  <c r="L20"/>
  <c r="K20"/>
  <c r="J20"/>
  <c r="I20"/>
  <c r="H20"/>
  <c r="G20"/>
  <c r="F20"/>
  <c r="E20"/>
  <c r="D20"/>
  <c r="C20"/>
  <c r="V16"/>
  <c r="W16" s="1"/>
  <c r="X16" s="1"/>
  <c r="U16"/>
  <c r="T16"/>
  <c r="S16"/>
  <c r="R16"/>
  <c r="M16"/>
  <c r="H16"/>
  <c r="A16"/>
  <c r="S15"/>
  <c r="R15"/>
  <c r="M15"/>
  <c r="H15"/>
  <c r="H13" s="1"/>
  <c r="A15"/>
  <c r="V14"/>
  <c r="U14"/>
  <c r="T14"/>
  <c r="S14"/>
  <c r="R14"/>
  <c r="R13" s="1"/>
  <c r="M14"/>
  <c r="M13" s="1"/>
  <c r="H14"/>
  <c r="A14"/>
  <c r="Q13"/>
  <c r="P13"/>
  <c r="O13"/>
  <c r="N13"/>
  <c r="L13"/>
  <c r="K13"/>
  <c r="J13"/>
  <c r="I13"/>
  <c r="G13"/>
  <c r="F13"/>
  <c r="E13"/>
  <c r="D13"/>
  <c r="C13"/>
  <c r="V59" i="31"/>
  <c r="W59" s="1"/>
  <c r="X59" s="1"/>
  <c r="U59"/>
  <c r="Q59"/>
  <c r="P59"/>
  <c r="O59"/>
  <c r="N59"/>
  <c r="R59" s="1"/>
  <c r="L59"/>
  <c r="K59"/>
  <c r="J59"/>
  <c r="J56" s="1"/>
  <c r="I59"/>
  <c r="M59" s="1"/>
  <c r="G59"/>
  <c r="F59"/>
  <c r="E59"/>
  <c r="D59"/>
  <c r="C59"/>
  <c r="S59" s="1"/>
  <c r="T59" s="1"/>
  <c r="A59"/>
  <c r="T58"/>
  <c r="Q58"/>
  <c r="Q56" s="1"/>
  <c r="P58"/>
  <c r="O58"/>
  <c r="N58"/>
  <c r="R58" s="1"/>
  <c r="L58"/>
  <c r="K58"/>
  <c r="J58"/>
  <c r="I58"/>
  <c r="I56" s="1"/>
  <c r="G58"/>
  <c r="F58"/>
  <c r="E58"/>
  <c r="E56" s="1"/>
  <c r="D58"/>
  <c r="C58"/>
  <c r="S58" s="1"/>
  <c r="A58"/>
  <c r="S57"/>
  <c r="Q57"/>
  <c r="P57"/>
  <c r="P56" s="1"/>
  <c r="O57"/>
  <c r="N57"/>
  <c r="R57" s="1"/>
  <c r="L57"/>
  <c r="L56" s="1"/>
  <c r="K57"/>
  <c r="J57"/>
  <c r="I57"/>
  <c r="M57" s="1"/>
  <c r="G57"/>
  <c r="F57"/>
  <c r="E57"/>
  <c r="D57"/>
  <c r="D56" s="1"/>
  <c r="C57"/>
  <c r="A57"/>
  <c r="O56"/>
  <c r="N56"/>
  <c r="K56"/>
  <c r="G56"/>
  <c r="F56"/>
  <c r="C56"/>
  <c r="U55"/>
  <c r="V55" s="1"/>
  <c r="W55" s="1"/>
  <c r="X55" s="1"/>
  <c r="T55"/>
  <c r="S55"/>
  <c r="R55"/>
  <c r="M55"/>
  <c r="H55"/>
  <c r="A55"/>
  <c r="S54"/>
  <c r="T54" s="1"/>
  <c r="U54" s="1"/>
  <c r="V54" s="1"/>
  <c r="W54" s="1"/>
  <c r="X54" s="1"/>
  <c r="R54"/>
  <c r="M54"/>
  <c r="H54"/>
  <c r="A54"/>
  <c r="T53"/>
  <c r="S53"/>
  <c r="R53"/>
  <c r="M53"/>
  <c r="H53"/>
  <c r="H52" s="1"/>
  <c r="A53"/>
  <c r="R52"/>
  <c r="Q52"/>
  <c r="P52"/>
  <c r="O52"/>
  <c r="N52"/>
  <c r="L52"/>
  <c r="K52"/>
  <c r="J52"/>
  <c r="I52"/>
  <c r="G52"/>
  <c r="F52"/>
  <c r="E52"/>
  <c r="D52"/>
  <c r="C52"/>
  <c r="T51"/>
  <c r="U51" s="1"/>
  <c r="V51" s="1"/>
  <c r="W51" s="1"/>
  <c r="X51" s="1"/>
  <c r="S51"/>
  <c r="R51"/>
  <c r="M51"/>
  <c r="H51"/>
  <c r="A51"/>
  <c r="S50"/>
  <c r="T50" s="1"/>
  <c r="U50" s="1"/>
  <c r="V50" s="1"/>
  <c r="W50" s="1"/>
  <c r="X50" s="1"/>
  <c r="R50"/>
  <c r="M50"/>
  <c r="H50"/>
  <c r="A50"/>
  <c r="T49"/>
  <c r="S49"/>
  <c r="R49"/>
  <c r="M49"/>
  <c r="H49"/>
  <c r="H48" s="1"/>
  <c r="A49"/>
  <c r="R48"/>
  <c r="Q48"/>
  <c r="P48"/>
  <c r="O48"/>
  <c r="N48"/>
  <c r="L48"/>
  <c r="K48"/>
  <c r="J48"/>
  <c r="I48"/>
  <c r="G48"/>
  <c r="F48"/>
  <c r="E48"/>
  <c r="D48"/>
  <c r="C48"/>
  <c r="U47"/>
  <c r="V47" s="1"/>
  <c r="W47" s="1"/>
  <c r="X47" s="1"/>
  <c r="T47"/>
  <c r="S47"/>
  <c r="R47"/>
  <c r="M47"/>
  <c r="H47"/>
  <c r="A47"/>
  <c r="V46"/>
  <c r="W46" s="1"/>
  <c r="X46" s="1"/>
  <c r="S46"/>
  <c r="T46" s="1"/>
  <c r="U46" s="1"/>
  <c r="R46"/>
  <c r="M46"/>
  <c r="H46"/>
  <c r="A46"/>
  <c r="T45"/>
  <c r="S45"/>
  <c r="R45"/>
  <c r="M45"/>
  <c r="H45"/>
  <c r="H44" s="1"/>
  <c r="A45"/>
  <c r="S44"/>
  <c r="R44"/>
  <c r="Q44"/>
  <c r="P44"/>
  <c r="O44"/>
  <c r="N44"/>
  <c r="L44"/>
  <c r="K44"/>
  <c r="J44"/>
  <c r="I44"/>
  <c r="G44"/>
  <c r="F44"/>
  <c r="E44"/>
  <c r="D44"/>
  <c r="C44"/>
  <c r="T43"/>
  <c r="U43" s="1"/>
  <c r="V43" s="1"/>
  <c r="W43" s="1"/>
  <c r="X43" s="1"/>
  <c r="S43"/>
  <c r="R43"/>
  <c r="M43"/>
  <c r="H43"/>
  <c r="A43"/>
  <c r="S42"/>
  <c r="T42" s="1"/>
  <c r="U42" s="1"/>
  <c r="V42" s="1"/>
  <c r="W42" s="1"/>
  <c r="X42" s="1"/>
  <c r="R42"/>
  <c r="M42"/>
  <c r="H42"/>
  <c r="A42"/>
  <c r="T41"/>
  <c r="S41"/>
  <c r="R41"/>
  <c r="M41"/>
  <c r="H41"/>
  <c r="H40" s="1"/>
  <c r="A41"/>
  <c r="R40"/>
  <c r="Q40"/>
  <c r="P40"/>
  <c r="O40"/>
  <c r="N40"/>
  <c r="L40"/>
  <c r="K40"/>
  <c r="J40"/>
  <c r="I40"/>
  <c r="G40"/>
  <c r="F40"/>
  <c r="E40"/>
  <c r="D40"/>
  <c r="C40"/>
  <c r="U39"/>
  <c r="V39" s="1"/>
  <c r="W39" s="1"/>
  <c r="X39" s="1"/>
  <c r="T39"/>
  <c r="S39"/>
  <c r="R39"/>
  <c r="M39"/>
  <c r="M36" s="1"/>
  <c r="H39"/>
  <c r="A39"/>
  <c r="V38"/>
  <c r="W38" s="1"/>
  <c r="X38" s="1"/>
  <c r="S38"/>
  <c r="T38" s="1"/>
  <c r="U38" s="1"/>
  <c r="R38"/>
  <c r="M38"/>
  <c r="H38"/>
  <c r="A38"/>
  <c r="T37"/>
  <c r="S37"/>
  <c r="R37"/>
  <c r="M37"/>
  <c r="H37"/>
  <c r="H36" s="1"/>
  <c r="A37"/>
  <c r="S36"/>
  <c r="R36"/>
  <c r="Q36"/>
  <c r="P36"/>
  <c r="O36"/>
  <c r="N36"/>
  <c r="L36"/>
  <c r="K36"/>
  <c r="J36"/>
  <c r="I36"/>
  <c r="G36"/>
  <c r="F36"/>
  <c r="E36"/>
  <c r="D36"/>
  <c r="C36"/>
  <c r="X35"/>
  <c r="T35"/>
  <c r="U35" s="1"/>
  <c r="V35" s="1"/>
  <c r="W35" s="1"/>
  <c r="S35"/>
  <c r="R35"/>
  <c r="M35"/>
  <c r="H35"/>
  <c r="A35"/>
  <c r="T34"/>
  <c r="U34" s="1"/>
  <c r="V34" s="1"/>
  <c r="W34" s="1"/>
  <c r="X34" s="1"/>
  <c r="S34"/>
  <c r="R34"/>
  <c r="M34"/>
  <c r="H34"/>
  <c r="H32" s="1"/>
  <c r="A34"/>
  <c r="S33"/>
  <c r="R33"/>
  <c r="R32" s="1"/>
  <c r="M33"/>
  <c r="H33"/>
  <c r="A33"/>
  <c r="Q32"/>
  <c r="P32"/>
  <c r="O32"/>
  <c r="N32"/>
  <c r="M32"/>
  <c r="L32"/>
  <c r="K32"/>
  <c r="J32"/>
  <c r="I32"/>
  <c r="G32"/>
  <c r="F32"/>
  <c r="E32"/>
  <c r="D32"/>
  <c r="C32"/>
  <c r="S31"/>
  <c r="T31" s="1"/>
  <c r="U31" s="1"/>
  <c r="V31" s="1"/>
  <c r="W31" s="1"/>
  <c r="X31" s="1"/>
  <c r="R31"/>
  <c r="M31"/>
  <c r="H31"/>
  <c r="A31"/>
  <c r="T30"/>
  <c r="U30" s="1"/>
  <c r="V30" s="1"/>
  <c r="W30" s="1"/>
  <c r="X30" s="1"/>
  <c r="S30"/>
  <c r="R30"/>
  <c r="M30"/>
  <c r="H30"/>
  <c r="H28" s="1"/>
  <c r="A30"/>
  <c r="S29"/>
  <c r="R29"/>
  <c r="R28" s="1"/>
  <c r="M29"/>
  <c r="H29"/>
  <c r="A29"/>
  <c r="Q28"/>
  <c r="P28"/>
  <c r="O28"/>
  <c r="N28"/>
  <c r="M28"/>
  <c r="L28"/>
  <c r="K28"/>
  <c r="J28"/>
  <c r="I28"/>
  <c r="G28"/>
  <c r="F28"/>
  <c r="E28"/>
  <c r="D28"/>
  <c r="C28"/>
  <c r="V27"/>
  <c r="W27" s="1"/>
  <c r="X27" s="1"/>
  <c r="S27"/>
  <c r="T27" s="1"/>
  <c r="U27" s="1"/>
  <c r="R27"/>
  <c r="M27"/>
  <c r="H27"/>
  <c r="A27"/>
  <c r="T26"/>
  <c r="U26" s="1"/>
  <c r="V26" s="1"/>
  <c r="W26" s="1"/>
  <c r="X26" s="1"/>
  <c r="S26"/>
  <c r="R26"/>
  <c r="M26"/>
  <c r="H26"/>
  <c r="H24" s="1"/>
  <c r="A26"/>
  <c r="S25"/>
  <c r="R25"/>
  <c r="R24" s="1"/>
  <c r="M25"/>
  <c r="H25"/>
  <c r="A25"/>
  <c r="Q24"/>
  <c r="P24"/>
  <c r="O24"/>
  <c r="N24"/>
  <c r="M24"/>
  <c r="L24"/>
  <c r="K24"/>
  <c r="J24"/>
  <c r="I24"/>
  <c r="G24"/>
  <c r="F24"/>
  <c r="E24"/>
  <c r="D24"/>
  <c r="C24"/>
  <c r="V23"/>
  <c r="W23" s="1"/>
  <c r="X23" s="1"/>
  <c r="S23"/>
  <c r="T23" s="1"/>
  <c r="U23" s="1"/>
  <c r="R23"/>
  <c r="M23"/>
  <c r="H23"/>
  <c r="A23"/>
  <c r="T22"/>
  <c r="U22" s="1"/>
  <c r="V22" s="1"/>
  <c r="W22" s="1"/>
  <c r="X22" s="1"/>
  <c r="S22"/>
  <c r="R22"/>
  <c r="M22"/>
  <c r="H22"/>
  <c r="A22"/>
  <c r="S21"/>
  <c r="R21"/>
  <c r="R20" s="1"/>
  <c r="M21"/>
  <c r="H21"/>
  <c r="A21"/>
  <c r="Q20"/>
  <c r="P20"/>
  <c r="O20"/>
  <c r="N20"/>
  <c r="M20"/>
  <c r="L20"/>
  <c r="K20"/>
  <c r="J20"/>
  <c r="I20"/>
  <c r="H20"/>
  <c r="G20"/>
  <c r="F20"/>
  <c r="E20"/>
  <c r="D20"/>
  <c r="C20"/>
  <c r="V16"/>
  <c r="W16" s="1"/>
  <c r="X16" s="1"/>
  <c r="S16"/>
  <c r="T16" s="1"/>
  <c r="U16" s="1"/>
  <c r="R16"/>
  <c r="M16"/>
  <c r="H16"/>
  <c r="A16"/>
  <c r="T15"/>
  <c r="U15" s="1"/>
  <c r="V15" s="1"/>
  <c r="W15" s="1"/>
  <c r="X15" s="1"/>
  <c r="S15"/>
  <c r="R15"/>
  <c r="M15"/>
  <c r="H15"/>
  <c r="H13" s="1"/>
  <c r="A15"/>
  <c r="S14"/>
  <c r="R14"/>
  <c r="R13" s="1"/>
  <c r="M14"/>
  <c r="H14"/>
  <c r="A14"/>
  <c r="Q13"/>
  <c r="P13"/>
  <c r="O13"/>
  <c r="N13"/>
  <c r="M13"/>
  <c r="L13"/>
  <c r="K13"/>
  <c r="J13"/>
  <c r="I13"/>
  <c r="G13"/>
  <c r="F13"/>
  <c r="E13"/>
  <c r="D13"/>
  <c r="C13"/>
  <c r="S59" i="30"/>
  <c r="T59" s="1"/>
  <c r="U59" s="1"/>
  <c r="V59" s="1"/>
  <c r="W59" s="1"/>
  <c r="X59" s="1"/>
  <c r="Q59"/>
  <c r="P59"/>
  <c r="O59"/>
  <c r="O56" s="1"/>
  <c r="N59"/>
  <c r="R59" s="1"/>
  <c r="L59"/>
  <c r="K59"/>
  <c r="J59"/>
  <c r="I59"/>
  <c r="G59"/>
  <c r="F59"/>
  <c r="E59"/>
  <c r="D59"/>
  <c r="C59"/>
  <c r="A59"/>
  <c r="Q58"/>
  <c r="P58"/>
  <c r="O58"/>
  <c r="N58"/>
  <c r="N56" s="1"/>
  <c r="L58"/>
  <c r="K58"/>
  <c r="J58"/>
  <c r="I58"/>
  <c r="M58" s="1"/>
  <c r="G58"/>
  <c r="F58"/>
  <c r="E58"/>
  <c r="D58"/>
  <c r="H58" s="1"/>
  <c r="C58"/>
  <c r="S58" s="1"/>
  <c r="A58"/>
  <c r="T57"/>
  <c r="U57" s="1"/>
  <c r="Q57"/>
  <c r="P57"/>
  <c r="P56" s="1"/>
  <c r="O57"/>
  <c r="N57"/>
  <c r="R57" s="1"/>
  <c r="L57"/>
  <c r="K57"/>
  <c r="J57"/>
  <c r="I57"/>
  <c r="G57"/>
  <c r="F57"/>
  <c r="E57"/>
  <c r="D57"/>
  <c r="H57" s="1"/>
  <c r="C57"/>
  <c r="S57" s="1"/>
  <c r="A57"/>
  <c r="S56"/>
  <c r="L56"/>
  <c r="K56"/>
  <c r="G56"/>
  <c r="D56"/>
  <c r="C56"/>
  <c r="U55"/>
  <c r="V55" s="1"/>
  <c r="W55" s="1"/>
  <c r="X55" s="1"/>
  <c r="T55"/>
  <c r="S55"/>
  <c r="R55"/>
  <c r="M55"/>
  <c r="H55"/>
  <c r="A55"/>
  <c r="T54"/>
  <c r="U54" s="1"/>
  <c r="V54" s="1"/>
  <c r="W54" s="1"/>
  <c r="X54" s="1"/>
  <c r="S54"/>
  <c r="S52" s="1"/>
  <c r="R54"/>
  <c r="M54"/>
  <c r="H54"/>
  <c r="H52" s="1"/>
  <c r="A54"/>
  <c r="U53"/>
  <c r="V53" s="1"/>
  <c r="T53"/>
  <c r="S53"/>
  <c r="R53"/>
  <c r="R52" s="1"/>
  <c r="M53"/>
  <c r="M52" s="1"/>
  <c r="H53"/>
  <c r="A53"/>
  <c r="Q52"/>
  <c r="P52"/>
  <c r="O52"/>
  <c r="N52"/>
  <c r="L52"/>
  <c r="K52"/>
  <c r="J52"/>
  <c r="I52"/>
  <c r="G52"/>
  <c r="F52"/>
  <c r="E52"/>
  <c r="D52"/>
  <c r="C52"/>
  <c r="V51"/>
  <c r="W51" s="1"/>
  <c r="X51" s="1"/>
  <c r="U51"/>
  <c r="T51"/>
  <c r="S51"/>
  <c r="R51"/>
  <c r="M51"/>
  <c r="H51"/>
  <c r="A51"/>
  <c r="S50"/>
  <c r="T50" s="1"/>
  <c r="R50"/>
  <c r="M50"/>
  <c r="H50"/>
  <c r="A50"/>
  <c r="V49"/>
  <c r="U49"/>
  <c r="T49"/>
  <c r="S49"/>
  <c r="R49"/>
  <c r="R48" s="1"/>
  <c r="M49"/>
  <c r="M48" s="1"/>
  <c r="H49"/>
  <c r="A49"/>
  <c r="S48"/>
  <c r="Q48"/>
  <c r="P48"/>
  <c r="O48"/>
  <c r="N48"/>
  <c r="L48"/>
  <c r="K48"/>
  <c r="J48"/>
  <c r="I48"/>
  <c r="H48"/>
  <c r="G48"/>
  <c r="F48"/>
  <c r="E48"/>
  <c r="D48"/>
  <c r="C48"/>
  <c r="U47"/>
  <c r="V47" s="1"/>
  <c r="W47" s="1"/>
  <c r="X47" s="1"/>
  <c r="T47"/>
  <c r="S47"/>
  <c r="R47"/>
  <c r="M47"/>
  <c r="H47"/>
  <c r="A47"/>
  <c r="T46"/>
  <c r="U46" s="1"/>
  <c r="V46" s="1"/>
  <c r="W46" s="1"/>
  <c r="X46" s="1"/>
  <c r="S46"/>
  <c r="S44" s="1"/>
  <c r="R46"/>
  <c r="M46"/>
  <c r="H46"/>
  <c r="H44" s="1"/>
  <c r="A46"/>
  <c r="U45"/>
  <c r="V45" s="1"/>
  <c r="T45"/>
  <c r="S45"/>
  <c r="R45"/>
  <c r="R44" s="1"/>
  <c r="M45"/>
  <c r="M44" s="1"/>
  <c r="H45"/>
  <c r="A45"/>
  <c r="Q44"/>
  <c r="P44"/>
  <c r="O44"/>
  <c r="N44"/>
  <c r="L44"/>
  <c r="K44"/>
  <c r="J44"/>
  <c r="I44"/>
  <c r="G44"/>
  <c r="F44"/>
  <c r="E44"/>
  <c r="D44"/>
  <c r="C44"/>
  <c r="V43"/>
  <c r="W43" s="1"/>
  <c r="X43" s="1"/>
  <c r="U43"/>
  <c r="T43"/>
  <c r="S43"/>
  <c r="R43"/>
  <c r="M43"/>
  <c r="H43"/>
  <c r="A43"/>
  <c r="S42"/>
  <c r="R42"/>
  <c r="M42"/>
  <c r="H42"/>
  <c r="A42"/>
  <c r="T41"/>
  <c r="U41" s="1"/>
  <c r="S41"/>
  <c r="R41"/>
  <c r="M41"/>
  <c r="H41"/>
  <c r="A41"/>
  <c r="Q40"/>
  <c r="P40"/>
  <c r="O40"/>
  <c r="N40"/>
  <c r="L40"/>
  <c r="K40"/>
  <c r="J40"/>
  <c r="I40"/>
  <c r="H40"/>
  <c r="G40"/>
  <c r="F40"/>
  <c r="E40"/>
  <c r="D40"/>
  <c r="C40"/>
  <c r="U39"/>
  <c r="V39" s="1"/>
  <c r="W39" s="1"/>
  <c r="X39" s="1"/>
  <c r="T39"/>
  <c r="S39"/>
  <c r="R39"/>
  <c r="M39"/>
  <c r="H39"/>
  <c r="H36" s="1"/>
  <c r="A39"/>
  <c r="W38"/>
  <c r="X38" s="1"/>
  <c r="V38"/>
  <c r="S38"/>
  <c r="T38" s="1"/>
  <c r="U38" s="1"/>
  <c r="R38"/>
  <c r="M38"/>
  <c r="H38"/>
  <c r="A38"/>
  <c r="V37"/>
  <c r="T37"/>
  <c r="U37" s="1"/>
  <c r="U36" s="1"/>
  <c r="S37"/>
  <c r="R37"/>
  <c r="R36" s="1"/>
  <c r="M37"/>
  <c r="H37"/>
  <c r="A37"/>
  <c r="T36"/>
  <c r="S36"/>
  <c r="Q36"/>
  <c r="P36"/>
  <c r="O36"/>
  <c r="N36"/>
  <c r="L36"/>
  <c r="K36"/>
  <c r="J36"/>
  <c r="I36"/>
  <c r="G36"/>
  <c r="F36"/>
  <c r="E36"/>
  <c r="D36"/>
  <c r="C36"/>
  <c r="X35"/>
  <c r="T35"/>
  <c r="U35" s="1"/>
  <c r="V35" s="1"/>
  <c r="W35" s="1"/>
  <c r="S35"/>
  <c r="R35"/>
  <c r="M35"/>
  <c r="H35"/>
  <c r="A35"/>
  <c r="T34"/>
  <c r="S34"/>
  <c r="R34"/>
  <c r="M34"/>
  <c r="H34"/>
  <c r="H32" s="1"/>
  <c r="A34"/>
  <c r="V33"/>
  <c r="U33"/>
  <c r="T33"/>
  <c r="S33"/>
  <c r="R33"/>
  <c r="M33"/>
  <c r="M32" s="1"/>
  <c r="H33"/>
  <c r="A33"/>
  <c r="S32"/>
  <c r="R32"/>
  <c r="Q32"/>
  <c r="P32"/>
  <c r="O32"/>
  <c r="N32"/>
  <c r="L32"/>
  <c r="K32"/>
  <c r="J32"/>
  <c r="I32"/>
  <c r="G32"/>
  <c r="F32"/>
  <c r="E32"/>
  <c r="D32"/>
  <c r="C32"/>
  <c r="V31"/>
  <c r="W31" s="1"/>
  <c r="X31" s="1"/>
  <c r="T31"/>
  <c r="U31" s="1"/>
  <c r="S31"/>
  <c r="R31"/>
  <c r="M31"/>
  <c r="H31"/>
  <c r="A31"/>
  <c r="T30"/>
  <c r="U30" s="1"/>
  <c r="V30" s="1"/>
  <c r="W30" s="1"/>
  <c r="X30" s="1"/>
  <c r="S30"/>
  <c r="S28" s="1"/>
  <c r="R30"/>
  <c r="M30"/>
  <c r="H30"/>
  <c r="A30"/>
  <c r="U29"/>
  <c r="T29"/>
  <c r="S29"/>
  <c r="R29"/>
  <c r="M29"/>
  <c r="M28" s="1"/>
  <c r="H29"/>
  <c r="A29"/>
  <c r="R28"/>
  <c r="Q28"/>
  <c r="P28"/>
  <c r="O28"/>
  <c r="N28"/>
  <c r="L28"/>
  <c r="K28"/>
  <c r="J28"/>
  <c r="I28"/>
  <c r="H28"/>
  <c r="G28"/>
  <c r="F28"/>
  <c r="E28"/>
  <c r="D28"/>
  <c r="C28"/>
  <c r="V27"/>
  <c r="W27" s="1"/>
  <c r="X27" s="1"/>
  <c r="U27"/>
  <c r="T27"/>
  <c r="S27"/>
  <c r="R27"/>
  <c r="M27"/>
  <c r="H27"/>
  <c r="A27"/>
  <c r="S26"/>
  <c r="R26"/>
  <c r="R24" s="1"/>
  <c r="M26"/>
  <c r="H26"/>
  <c r="A26"/>
  <c r="T25"/>
  <c r="U25" s="1"/>
  <c r="S25"/>
  <c r="R25"/>
  <c r="M25"/>
  <c r="H25"/>
  <c r="A25"/>
  <c r="Q24"/>
  <c r="P24"/>
  <c r="O24"/>
  <c r="N24"/>
  <c r="L24"/>
  <c r="K24"/>
  <c r="J24"/>
  <c r="I24"/>
  <c r="H24"/>
  <c r="G24"/>
  <c r="F24"/>
  <c r="E24"/>
  <c r="D24"/>
  <c r="C24"/>
  <c r="U23"/>
  <c r="V23" s="1"/>
  <c r="W23" s="1"/>
  <c r="X23" s="1"/>
  <c r="T23"/>
  <c r="S23"/>
  <c r="R23"/>
  <c r="M23"/>
  <c r="H23"/>
  <c r="H20" s="1"/>
  <c r="A23"/>
  <c r="V22"/>
  <c r="W22" s="1"/>
  <c r="X22" s="1"/>
  <c r="S22"/>
  <c r="T22" s="1"/>
  <c r="U22" s="1"/>
  <c r="R22"/>
  <c r="M22"/>
  <c r="H22"/>
  <c r="A22"/>
  <c r="T21"/>
  <c r="U21" s="1"/>
  <c r="U20" s="1"/>
  <c r="S21"/>
  <c r="R21"/>
  <c r="R20" s="1"/>
  <c r="M21"/>
  <c r="H21"/>
  <c r="A21"/>
  <c r="S20"/>
  <c r="Q20"/>
  <c r="P20"/>
  <c r="O20"/>
  <c r="N20"/>
  <c r="L20"/>
  <c r="K20"/>
  <c r="J20"/>
  <c r="I20"/>
  <c r="G20"/>
  <c r="F20"/>
  <c r="E20"/>
  <c r="D20"/>
  <c r="C20"/>
  <c r="X16"/>
  <c r="T16"/>
  <c r="U16" s="1"/>
  <c r="V16" s="1"/>
  <c r="W16" s="1"/>
  <c r="S16"/>
  <c r="R16"/>
  <c r="M16"/>
  <c r="H16"/>
  <c r="A16"/>
  <c r="T15"/>
  <c r="S15"/>
  <c r="R15"/>
  <c r="M15"/>
  <c r="H15"/>
  <c r="H13" s="1"/>
  <c r="A15"/>
  <c r="V14"/>
  <c r="U14"/>
  <c r="T14"/>
  <c r="S14"/>
  <c r="R14"/>
  <c r="R13" s="1"/>
  <c r="M14"/>
  <c r="M13" s="1"/>
  <c r="H14"/>
  <c r="A14"/>
  <c r="S13"/>
  <c r="Q13"/>
  <c r="P13"/>
  <c r="O13"/>
  <c r="N13"/>
  <c r="L13"/>
  <c r="K13"/>
  <c r="J13"/>
  <c r="I13"/>
  <c r="G13"/>
  <c r="F13"/>
  <c r="E13"/>
  <c r="D13"/>
  <c r="C13"/>
  <c r="Q59" i="29"/>
  <c r="Q56" s="1"/>
  <c r="P59"/>
  <c r="O59"/>
  <c r="N59"/>
  <c r="R59" s="1"/>
  <c r="L59"/>
  <c r="K59"/>
  <c r="J59"/>
  <c r="I59"/>
  <c r="I56" s="1"/>
  <c r="G59"/>
  <c r="F59"/>
  <c r="F56" s="1"/>
  <c r="E59"/>
  <c r="D59"/>
  <c r="H59" s="1"/>
  <c r="C59"/>
  <c r="S59" s="1"/>
  <c r="A59"/>
  <c r="T58"/>
  <c r="S58"/>
  <c r="Q58"/>
  <c r="P58"/>
  <c r="O58"/>
  <c r="N58"/>
  <c r="L58"/>
  <c r="K58"/>
  <c r="J58"/>
  <c r="I58"/>
  <c r="M58" s="1"/>
  <c r="G58"/>
  <c r="F58"/>
  <c r="E58"/>
  <c r="D58"/>
  <c r="H58" s="1"/>
  <c r="C58"/>
  <c r="A58"/>
  <c r="Q57"/>
  <c r="P57"/>
  <c r="P56" s="1"/>
  <c r="O57"/>
  <c r="N57"/>
  <c r="R57" s="1"/>
  <c r="L57"/>
  <c r="L56" s="1"/>
  <c r="K57"/>
  <c r="J57"/>
  <c r="I57"/>
  <c r="G57"/>
  <c r="F57"/>
  <c r="E57"/>
  <c r="D57"/>
  <c r="D56" s="1"/>
  <c r="C57"/>
  <c r="A57"/>
  <c r="O56"/>
  <c r="K56"/>
  <c r="J56"/>
  <c r="E56"/>
  <c r="W55"/>
  <c r="X55" s="1"/>
  <c r="U55"/>
  <c r="V55" s="1"/>
  <c r="S55"/>
  <c r="T55" s="1"/>
  <c r="R55"/>
  <c r="M55"/>
  <c r="H55"/>
  <c r="A55"/>
  <c r="W54"/>
  <c r="X54" s="1"/>
  <c r="V54"/>
  <c r="S54"/>
  <c r="T54" s="1"/>
  <c r="U54" s="1"/>
  <c r="R54"/>
  <c r="M54"/>
  <c r="M52" s="1"/>
  <c r="H54"/>
  <c r="A54"/>
  <c r="S53"/>
  <c r="T53" s="1"/>
  <c r="R53"/>
  <c r="M53"/>
  <c r="H53"/>
  <c r="H52" s="1"/>
  <c r="A53"/>
  <c r="R52"/>
  <c r="Q52"/>
  <c r="P52"/>
  <c r="O52"/>
  <c r="N52"/>
  <c r="L52"/>
  <c r="K52"/>
  <c r="J52"/>
  <c r="I52"/>
  <c r="G52"/>
  <c r="F52"/>
  <c r="E52"/>
  <c r="D52"/>
  <c r="C52"/>
  <c r="S51"/>
  <c r="T51" s="1"/>
  <c r="U51" s="1"/>
  <c r="V51" s="1"/>
  <c r="W51" s="1"/>
  <c r="X51" s="1"/>
  <c r="R51"/>
  <c r="M51"/>
  <c r="H51"/>
  <c r="A51"/>
  <c r="W50"/>
  <c r="X50" s="1"/>
  <c r="S50"/>
  <c r="T50" s="1"/>
  <c r="U50" s="1"/>
  <c r="V50" s="1"/>
  <c r="R50"/>
  <c r="R48" s="1"/>
  <c r="M50"/>
  <c r="H50"/>
  <c r="A50"/>
  <c r="T49"/>
  <c r="U49" s="1"/>
  <c r="V49" s="1"/>
  <c r="S49"/>
  <c r="R49"/>
  <c r="M49"/>
  <c r="H49"/>
  <c r="H48" s="1"/>
  <c r="A49"/>
  <c r="Q48"/>
  <c r="P48"/>
  <c r="O48"/>
  <c r="N48"/>
  <c r="M48"/>
  <c r="L48"/>
  <c r="K48"/>
  <c r="J48"/>
  <c r="I48"/>
  <c r="G48"/>
  <c r="F48"/>
  <c r="E48"/>
  <c r="D48"/>
  <c r="C48"/>
  <c r="V47"/>
  <c r="W47" s="1"/>
  <c r="X47" s="1"/>
  <c r="S47"/>
  <c r="T47" s="1"/>
  <c r="U47" s="1"/>
  <c r="R47"/>
  <c r="M47"/>
  <c r="H47"/>
  <c r="A47"/>
  <c r="T46"/>
  <c r="U46" s="1"/>
  <c r="V46" s="1"/>
  <c r="W46" s="1"/>
  <c r="X46" s="1"/>
  <c r="S46"/>
  <c r="R46"/>
  <c r="M46"/>
  <c r="H46"/>
  <c r="H44" s="1"/>
  <c r="A46"/>
  <c r="S45"/>
  <c r="R45"/>
  <c r="R44" s="1"/>
  <c r="M45"/>
  <c r="H45"/>
  <c r="A45"/>
  <c r="Q44"/>
  <c r="P44"/>
  <c r="O44"/>
  <c r="N44"/>
  <c r="M44"/>
  <c r="L44"/>
  <c r="K44"/>
  <c r="J44"/>
  <c r="I44"/>
  <c r="G44"/>
  <c r="F44"/>
  <c r="E44"/>
  <c r="D44"/>
  <c r="C44"/>
  <c r="V43"/>
  <c r="W43" s="1"/>
  <c r="X43" s="1"/>
  <c r="S43"/>
  <c r="T43" s="1"/>
  <c r="U43" s="1"/>
  <c r="R43"/>
  <c r="M43"/>
  <c r="H43"/>
  <c r="A43"/>
  <c r="T42"/>
  <c r="U42" s="1"/>
  <c r="V42" s="1"/>
  <c r="W42" s="1"/>
  <c r="X42" s="1"/>
  <c r="S42"/>
  <c r="R42"/>
  <c r="M42"/>
  <c r="H42"/>
  <c r="H40" s="1"/>
  <c r="A42"/>
  <c r="S41"/>
  <c r="R41"/>
  <c r="R40" s="1"/>
  <c r="M41"/>
  <c r="H41"/>
  <c r="A41"/>
  <c r="Q40"/>
  <c r="P40"/>
  <c r="O40"/>
  <c r="N40"/>
  <c r="M40"/>
  <c r="L40"/>
  <c r="K40"/>
  <c r="J40"/>
  <c r="I40"/>
  <c r="G40"/>
  <c r="F40"/>
  <c r="E40"/>
  <c r="D40"/>
  <c r="C40"/>
  <c r="V39"/>
  <c r="W39" s="1"/>
  <c r="X39" s="1"/>
  <c r="S39"/>
  <c r="T39" s="1"/>
  <c r="U39" s="1"/>
  <c r="R39"/>
  <c r="M39"/>
  <c r="H39"/>
  <c r="A39"/>
  <c r="T38"/>
  <c r="U38" s="1"/>
  <c r="V38" s="1"/>
  <c r="W38" s="1"/>
  <c r="X38" s="1"/>
  <c r="S38"/>
  <c r="R38"/>
  <c r="M38"/>
  <c r="H38"/>
  <c r="H36" s="1"/>
  <c r="A38"/>
  <c r="S37"/>
  <c r="R37"/>
  <c r="R36" s="1"/>
  <c r="M37"/>
  <c r="H37"/>
  <c r="A37"/>
  <c r="Q36"/>
  <c r="P36"/>
  <c r="O36"/>
  <c r="N36"/>
  <c r="M36"/>
  <c r="L36"/>
  <c r="K36"/>
  <c r="J36"/>
  <c r="I36"/>
  <c r="G36"/>
  <c r="F36"/>
  <c r="E36"/>
  <c r="D36"/>
  <c r="C36"/>
  <c r="V35"/>
  <c r="W35" s="1"/>
  <c r="X35" s="1"/>
  <c r="S35"/>
  <c r="T35" s="1"/>
  <c r="U35" s="1"/>
  <c r="R35"/>
  <c r="M35"/>
  <c r="H35"/>
  <c r="A35"/>
  <c r="T34"/>
  <c r="U34" s="1"/>
  <c r="V34" s="1"/>
  <c r="W34" s="1"/>
  <c r="X34" s="1"/>
  <c r="S34"/>
  <c r="R34"/>
  <c r="M34"/>
  <c r="H34"/>
  <c r="H32" s="1"/>
  <c r="A34"/>
  <c r="S33"/>
  <c r="R33"/>
  <c r="R32" s="1"/>
  <c r="M33"/>
  <c r="H33"/>
  <c r="A33"/>
  <c r="Q32"/>
  <c r="P32"/>
  <c r="O32"/>
  <c r="N32"/>
  <c r="M32"/>
  <c r="L32"/>
  <c r="K32"/>
  <c r="J32"/>
  <c r="I32"/>
  <c r="G32"/>
  <c r="F32"/>
  <c r="E32"/>
  <c r="D32"/>
  <c r="C32"/>
  <c r="V31"/>
  <c r="W31" s="1"/>
  <c r="X31" s="1"/>
  <c r="S31"/>
  <c r="T31" s="1"/>
  <c r="U31" s="1"/>
  <c r="R31"/>
  <c r="M31"/>
  <c r="H31"/>
  <c r="A31"/>
  <c r="T30"/>
  <c r="U30" s="1"/>
  <c r="V30" s="1"/>
  <c r="W30" s="1"/>
  <c r="X30" s="1"/>
  <c r="S30"/>
  <c r="R30"/>
  <c r="M30"/>
  <c r="H30"/>
  <c r="H28" s="1"/>
  <c r="A30"/>
  <c r="S29"/>
  <c r="R29"/>
  <c r="R28" s="1"/>
  <c r="M29"/>
  <c r="H29"/>
  <c r="A29"/>
  <c r="Q28"/>
  <c r="P28"/>
  <c r="O28"/>
  <c r="N28"/>
  <c r="M28"/>
  <c r="L28"/>
  <c r="K28"/>
  <c r="J28"/>
  <c r="I28"/>
  <c r="G28"/>
  <c r="F28"/>
  <c r="E28"/>
  <c r="D28"/>
  <c r="C28"/>
  <c r="V27"/>
  <c r="W27" s="1"/>
  <c r="X27" s="1"/>
  <c r="S27"/>
  <c r="T27" s="1"/>
  <c r="U27" s="1"/>
  <c r="R27"/>
  <c r="M27"/>
  <c r="H27"/>
  <c r="A27"/>
  <c r="T26"/>
  <c r="U26" s="1"/>
  <c r="V26" s="1"/>
  <c r="W26" s="1"/>
  <c r="X26" s="1"/>
  <c r="S26"/>
  <c r="R26"/>
  <c r="M26"/>
  <c r="H26"/>
  <c r="H24" s="1"/>
  <c r="A26"/>
  <c r="S25"/>
  <c r="R25"/>
  <c r="R24" s="1"/>
  <c r="M25"/>
  <c r="H25"/>
  <c r="A25"/>
  <c r="Q24"/>
  <c r="P24"/>
  <c r="O24"/>
  <c r="N24"/>
  <c r="M24"/>
  <c r="L24"/>
  <c r="K24"/>
  <c r="J24"/>
  <c r="I24"/>
  <c r="G24"/>
  <c r="F24"/>
  <c r="E24"/>
  <c r="D24"/>
  <c r="C24"/>
  <c r="V23"/>
  <c r="W23" s="1"/>
  <c r="X23" s="1"/>
  <c r="S23"/>
  <c r="T23" s="1"/>
  <c r="U23" s="1"/>
  <c r="R23"/>
  <c r="M23"/>
  <c r="H23"/>
  <c r="A23"/>
  <c r="T22"/>
  <c r="U22" s="1"/>
  <c r="V22" s="1"/>
  <c r="W22" s="1"/>
  <c r="X22" s="1"/>
  <c r="S22"/>
  <c r="R22"/>
  <c r="M22"/>
  <c r="H22"/>
  <c r="H20" s="1"/>
  <c r="A22"/>
  <c r="S21"/>
  <c r="R21"/>
  <c r="R20" s="1"/>
  <c r="M21"/>
  <c r="H21"/>
  <c r="A21"/>
  <c r="Q20"/>
  <c r="P20"/>
  <c r="O20"/>
  <c r="N20"/>
  <c r="M20"/>
  <c r="L20"/>
  <c r="K20"/>
  <c r="J20"/>
  <c r="I20"/>
  <c r="G20"/>
  <c r="F20"/>
  <c r="E20"/>
  <c r="D20"/>
  <c r="C20"/>
  <c r="V16"/>
  <c r="W16" s="1"/>
  <c r="X16" s="1"/>
  <c r="S16"/>
  <c r="T16" s="1"/>
  <c r="U16" s="1"/>
  <c r="R16"/>
  <c r="M16"/>
  <c r="H16"/>
  <c r="A16"/>
  <c r="T15"/>
  <c r="U15" s="1"/>
  <c r="V15" s="1"/>
  <c r="W15" s="1"/>
  <c r="X15" s="1"/>
  <c r="S15"/>
  <c r="R15"/>
  <c r="M15"/>
  <c r="H15"/>
  <c r="H13" s="1"/>
  <c r="A15"/>
  <c r="S14"/>
  <c r="R14"/>
  <c r="R13" s="1"/>
  <c r="M14"/>
  <c r="H14"/>
  <c r="A14"/>
  <c r="Q13"/>
  <c r="P13"/>
  <c r="O13"/>
  <c r="N13"/>
  <c r="M13"/>
  <c r="L13"/>
  <c r="K13"/>
  <c r="J13"/>
  <c r="I13"/>
  <c r="G13"/>
  <c r="F13"/>
  <c r="E13"/>
  <c r="D13"/>
  <c r="C13"/>
  <c r="Q59" i="28"/>
  <c r="P59"/>
  <c r="O59"/>
  <c r="N59"/>
  <c r="R59" s="1"/>
  <c r="A59"/>
  <c r="Q58"/>
  <c r="P58"/>
  <c r="O58"/>
  <c r="N58"/>
  <c r="A58"/>
  <c r="Q57"/>
  <c r="P57"/>
  <c r="O57"/>
  <c r="N57"/>
  <c r="R57" s="1"/>
  <c r="A57"/>
  <c r="P56"/>
  <c r="O56"/>
  <c r="R55"/>
  <c r="L55"/>
  <c r="K55"/>
  <c r="J55"/>
  <c r="I55"/>
  <c r="G55"/>
  <c r="F55"/>
  <c r="E55"/>
  <c r="D55"/>
  <c r="C55"/>
  <c r="S55" s="1"/>
  <c r="A55"/>
  <c r="R54"/>
  <c r="L54"/>
  <c r="K54"/>
  <c r="J54"/>
  <c r="I54"/>
  <c r="G54"/>
  <c r="F54"/>
  <c r="E54"/>
  <c r="D54"/>
  <c r="C54"/>
  <c r="S54" s="1"/>
  <c r="A54"/>
  <c r="R53"/>
  <c r="L53"/>
  <c r="K53"/>
  <c r="J53"/>
  <c r="I53"/>
  <c r="G53"/>
  <c r="F53"/>
  <c r="E53"/>
  <c r="D53"/>
  <c r="C53"/>
  <c r="A53"/>
  <c r="R52"/>
  <c r="Q52"/>
  <c r="P52"/>
  <c r="O52"/>
  <c r="N52"/>
  <c r="R51"/>
  <c r="L51"/>
  <c r="K51"/>
  <c r="J51"/>
  <c r="J48" s="1"/>
  <c r="I51"/>
  <c r="G51"/>
  <c r="F51"/>
  <c r="E51"/>
  <c r="D51"/>
  <c r="C51"/>
  <c r="S51" s="1"/>
  <c r="A51"/>
  <c r="R50"/>
  <c r="L50"/>
  <c r="K50"/>
  <c r="J50"/>
  <c r="I50"/>
  <c r="I48" s="1"/>
  <c r="G50"/>
  <c r="F50"/>
  <c r="E50"/>
  <c r="D50"/>
  <c r="C50"/>
  <c r="S50" s="1"/>
  <c r="A50"/>
  <c r="R49"/>
  <c r="R48" s="1"/>
  <c r="L49"/>
  <c r="K49"/>
  <c r="J49"/>
  <c r="I49"/>
  <c r="G49"/>
  <c r="F49"/>
  <c r="E49"/>
  <c r="D49"/>
  <c r="C49"/>
  <c r="S49" s="1"/>
  <c r="A49"/>
  <c r="Q48"/>
  <c r="P48"/>
  <c r="O48"/>
  <c r="N48"/>
  <c r="R47"/>
  <c r="L47"/>
  <c r="K47"/>
  <c r="J47"/>
  <c r="I47"/>
  <c r="G47"/>
  <c r="F47"/>
  <c r="E47"/>
  <c r="D47"/>
  <c r="C47"/>
  <c r="S47" s="1"/>
  <c r="A47"/>
  <c r="R46"/>
  <c r="L46"/>
  <c r="K46"/>
  <c r="J46"/>
  <c r="I46"/>
  <c r="G46"/>
  <c r="F46"/>
  <c r="E46"/>
  <c r="D46"/>
  <c r="C46"/>
  <c r="A46"/>
  <c r="R45"/>
  <c r="L45"/>
  <c r="K45"/>
  <c r="J45"/>
  <c r="I45"/>
  <c r="G45"/>
  <c r="F45"/>
  <c r="E45"/>
  <c r="D45"/>
  <c r="C45"/>
  <c r="S45" s="1"/>
  <c r="A45"/>
  <c r="Q44"/>
  <c r="P44"/>
  <c r="O44"/>
  <c r="N44"/>
  <c r="R43"/>
  <c r="L43"/>
  <c r="K43"/>
  <c r="J43"/>
  <c r="I43"/>
  <c r="G43"/>
  <c r="F43"/>
  <c r="E43"/>
  <c r="D43"/>
  <c r="C43"/>
  <c r="A43"/>
  <c r="R42"/>
  <c r="L42"/>
  <c r="K42"/>
  <c r="J42"/>
  <c r="I42"/>
  <c r="G42"/>
  <c r="F42"/>
  <c r="E42"/>
  <c r="D42"/>
  <c r="C42"/>
  <c r="S42" s="1"/>
  <c r="A42"/>
  <c r="R41"/>
  <c r="L41"/>
  <c r="K41"/>
  <c r="J41"/>
  <c r="I41"/>
  <c r="G41"/>
  <c r="F41"/>
  <c r="E41"/>
  <c r="D41"/>
  <c r="C41"/>
  <c r="S41" s="1"/>
  <c r="A41"/>
  <c r="Q40"/>
  <c r="P40"/>
  <c r="O40"/>
  <c r="N40"/>
  <c r="R39"/>
  <c r="L39"/>
  <c r="K39"/>
  <c r="J39"/>
  <c r="I39"/>
  <c r="G39"/>
  <c r="F39"/>
  <c r="E39"/>
  <c r="D39"/>
  <c r="C39"/>
  <c r="S39" s="1"/>
  <c r="A39"/>
  <c r="R38"/>
  <c r="L38"/>
  <c r="K38"/>
  <c r="J38"/>
  <c r="I38"/>
  <c r="G38"/>
  <c r="F38"/>
  <c r="E38"/>
  <c r="D38"/>
  <c r="C38"/>
  <c r="S38" s="1"/>
  <c r="A38"/>
  <c r="R37"/>
  <c r="L37"/>
  <c r="K37"/>
  <c r="J37"/>
  <c r="I37"/>
  <c r="G37"/>
  <c r="F37"/>
  <c r="E37"/>
  <c r="D37"/>
  <c r="C37"/>
  <c r="A37"/>
  <c r="R36"/>
  <c r="Q36"/>
  <c r="P36"/>
  <c r="O36"/>
  <c r="N36"/>
  <c r="R35"/>
  <c r="L35"/>
  <c r="K35"/>
  <c r="J35"/>
  <c r="I35"/>
  <c r="G35"/>
  <c r="F35"/>
  <c r="E35"/>
  <c r="D35"/>
  <c r="C35"/>
  <c r="S35" s="1"/>
  <c r="A35"/>
  <c r="R34"/>
  <c r="L34"/>
  <c r="K34"/>
  <c r="J34"/>
  <c r="I34"/>
  <c r="G34"/>
  <c r="F34"/>
  <c r="E34"/>
  <c r="D34"/>
  <c r="C34"/>
  <c r="S34" s="1"/>
  <c r="A34"/>
  <c r="R33"/>
  <c r="R32" s="1"/>
  <c r="L33"/>
  <c r="K33"/>
  <c r="J33"/>
  <c r="I33"/>
  <c r="G33"/>
  <c r="F33"/>
  <c r="E33"/>
  <c r="D33"/>
  <c r="C33"/>
  <c r="S33" s="1"/>
  <c r="A33"/>
  <c r="Q32"/>
  <c r="P32"/>
  <c r="O32"/>
  <c r="N32"/>
  <c r="R31"/>
  <c r="L31"/>
  <c r="K31"/>
  <c r="J31"/>
  <c r="I31"/>
  <c r="G31"/>
  <c r="F31"/>
  <c r="E31"/>
  <c r="D31"/>
  <c r="C31"/>
  <c r="S31" s="1"/>
  <c r="A31"/>
  <c r="R30"/>
  <c r="L30"/>
  <c r="K30"/>
  <c r="J30"/>
  <c r="I30"/>
  <c r="G30"/>
  <c r="F30"/>
  <c r="E30"/>
  <c r="D30"/>
  <c r="C30"/>
  <c r="S30" s="1"/>
  <c r="A30"/>
  <c r="R29"/>
  <c r="L29"/>
  <c r="K29"/>
  <c r="J29"/>
  <c r="I29"/>
  <c r="G29"/>
  <c r="F29"/>
  <c r="E29"/>
  <c r="D29"/>
  <c r="C29"/>
  <c r="S29" s="1"/>
  <c r="A29"/>
  <c r="R28"/>
  <c r="Q28"/>
  <c r="P28"/>
  <c r="O28"/>
  <c r="N28"/>
  <c r="R27"/>
  <c r="L27"/>
  <c r="K27"/>
  <c r="J27"/>
  <c r="I27"/>
  <c r="G27"/>
  <c r="F27"/>
  <c r="E27"/>
  <c r="D27"/>
  <c r="C27"/>
  <c r="S27" s="1"/>
  <c r="A27"/>
  <c r="R26"/>
  <c r="L26"/>
  <c r="K26"/>
  <c r="J26"/>
  <c r="I26"/>
  <c r="G26"/>
  <c r="F26"/>
  <c r="E26"/>
  <c r="D26"/>
  <c r="C26"/>
  <c r="S26" s="1"/>
  <c r="A26"/>
  <c r="R25"/>
  <c r="L25"/>
  <c r="K25"/>
  <c r="J25"/>
  <c r="I25"/>
  <c r="G25"/>
  <c r="F25"/>
  <c r="E25"/>
  <c r="D25"/>
  <c r="C25"/>
  <c r="S25" s="1"/>
  <c r="A25"/>
  <c r="R24"/>
  <c r="Q24"/>
  <c r="P24"/>
  <c r="O24"/>
  <c r="N24"/>
  <c r="R23"/>
  <c r="L23"/>
  <c r="K23"/>
  <c r="J23"/>
  <c r="I23"/>
  <c r="G23"/>
  <c r="F23"/>
  <c r="E23"/>
  <c r="D23"/>
  <c r="C23"/>
  <c r="A23"/>
  <c r="R22"/>
  <c r="L22"/>
  <c r="K22"/>
  <c r="J22"/>
  <c r="I22"/>
  <c r="G22"/>
  <c r="F22"/>
  <c r="E22"/>
  <c r="D22"/>
  <c r="C22"/>
  <c r="A22"/>
  <c r="R21"/>
  <c r="R20" s="1"/>
  <c r="L21"/>
  <c r="K21"/>
  <c r="J21"/>
  <c r="I21"/>
  <c r="G21"/>
  <c r="F21"/>
  <c r="E21"/>
  <c r="D21"/>
  <c r="C21"/>
  <c r="A21"/>
  <c r="Q20"/>
  <c r="P20"/>
  <c r="O20"/>
  <c r="N20"/>
  <c r="R16"/>
  <c r="L16"/>
  <c r="K16"/>
  <c r="J16"/>
  <c r="I16"/>
  <c r="G16"/>
  <c r="F16"/>
  <c r="E16"/>
  <c r="D16"/>
  <c r="C16"/>
  <c r="A16"/>
  <c r="R15"/>
  <c r="R13" s="1"/>
  <c r="L15"/>
  <c r="K15"/>
  <c r="J15"/>
  <c r="I15"/>
  <c r="G15"/>
  <c r="F15"/>
  <c r="E15"/>
  <c r="D15"/>
  <c r="C15"/>
  <c r="S15" s="1"/>
  <c r="A15"/>
  <c r="R14"/>
  <c r="L14"/>
  <c r="K14"/>
  <c r="J14"/>
  <c r="I14"/>
  <c r="G14"/>
  <c r="F14"/>
  <c r="E14"/>
  <c r="D14"/>
  <c r="C14"/>
  <c r="S14" s="1"/>
  <c r="A14"/>
  <c r="Q13"/>
  <c r="P13"/>
  <c r="O13"/>
  <c r="N13"/>
  <c r="T31" l="1"/>
  <c r="U31" s="1"/>
  <c r="V31" s="1"/>
  <c r="W31" s="1"/>
  <c r="X31" s="1"/>
  <c r="E44"/>
  <c r="E48"/>
  <c r="T47"/>
  <c r="U47" s="1"/>
  <c r="V47" s="1"/>
  <c r="W47" s="1"/>
  <c r="X47" s="1"/>
  <c r="T51"/>
  <c r="K28"/>
  <c r="I20"/>
  <c r="G28"/>
  <c r="L28"/>
  <c r="T38"/>
  <c r="U38" s="1"/>
  <c r="V38" s="1"/>
  <c r="W38" s="1"/>
  <c r="X38" s="1"/>
  <c r="D13"/>
  <c r="E32"/>
  <c r="J32"/>
  <c r="L13"/>
  <c r="E57"/>
  <c r="J57"/>
  <c r="F58"/>
  <c r="K58"/>
  <c r="C59"/>
  <c r="S59" s="1"/>
  <c r="G59"/>
  <c r="L59"/>
  <c r="F32"/>
  <c r="K32"/>
  <c r="L40"/>
  <c r="T34"/>
  <c r="U34" s="1"/>
  <c r="V34" s="1"/>
  <c r="W34" s="1"/>
  <c r="X34" s="1"/>
  <c r="M35"/>
  <c r="T42"/>
  <c r="U42" s="1"/>
  <c r="V42" s="1"/>
  <c r="W42" s="1"/>
  <c r="X42" s="1"/>
  <c r="F52"/>
  <c r="T55"/>
  <c r="U55" s="1"/>
  <c r="V55" s="1"/>
  <c r="W55" s="1"/>
  <c r="X55" s="1"/>
  <c r="J24"/>
  <c r="F24"/>
  <c r="T27"/>
  <c r="U27" s="1"/>
  <c r="V27" s="1"/>
  <c r="W27" s="1"/>
  <c r="X27" s="1"/>
  <c r="G36"/>
  <c r="E40"/>
  <c r="F40"/>
  <c r="K40"/>
  <c r="C40"/>
  <c r="G40"/>
  <c r="L44"/>
  <c r="H46"/>
  <c r="M46"/>
  <c r="D52"/>
  <c r="T26"/>
  <c r="U26" s="1"/>
  <c r="V26" s="1"/>
  <c r="W26" s="1"/>
  <c r="X26" s="1"/>
  <c r="H35"/>
  <c r="G52"/>
  <c r="H14"/>
  <c r="M14"/>
  <c r="J13"/>
  <c r="K13"/>
  <c r="H29"/>
  <c r="M29"/>
  <c r="E28"/>
  <c r="F28"/>
  <c r="F36"/>
  <c r="K36"/>
  <c r="M39"/>
  <c r="I40"/>
  <c r="F44"/>
  <c r="F48"/>
  <c r="K48"/>
  <c r="U51"/>
  <c r="V51" s="1"/>
  <c r="W51" s="1"/>
  <c r="X51" s="1"/>
  <c r="M15"/>
  <c r="D57"/>
  <c r="J58"/>
  <c r="K59"/>
  <c r="M25"/>
  <c r="H30"/>
  <c r="J28"/>
  <c r="T35"/>
  <c r="U35" s="1"/>
  <c r="V35" s="1"/>
  <c r="W35" s="1"/>
  <c r="X35" s="1"/>
  <c r="H41"/>
  <c r="G44"/>
  <c r="H47"/>
  <c r="E52"/>
  <c r="E13"/>
  <c r="F13"/>
  <c r="C13"/>
  <c r="G13"/>
  <c r="F57"/>
  <c r="C58"/>
  <c r="S58" s="1"/>
  <c r="G58"/>
  <c r="D59"/>
  <c r="K24"/>
  <c r="L24"/>
  <c r="H27"/>
  <c r="I24"/>
  <c r="I32"/>
  <c r="D32"/>
  <c r="C36"/>
  <c r="L36"/>
  <c r="H38"/>
  <c r="I36"/>
  <c r="J36"/>
  <c r="D40"/>
  <c r="H43"/>
  <c r="I44"/>
  <c r="M45"/>
  <c r="T50"/>
  <c r="U50" s="1"/>
  <c r="V50" s="1"/>
  <c r="W50" s="1"/>
  <c r="X50" s="1"/>
  <c r="L48"/>
  <c r="H51"/>
  <c r="M51"/>
  <c r="K52"/>
  <c r="T54"/>
  <c r="U54" s="1"/>
  <c r="V54" s="1"/>
  <c r="W54" s="1"/>
  <c r="X54" s="1"/>
  <c r="M55"/>
  <c r="L32"/>
  <c r="H15"/>
  <c r="E20"/>
  <c r="M21"/>
  <c r="F59"/>
  <c r="H25"/>
  <c r="M30"/>
  <c r="T39"/>
  <c r="U39" s="1"/>
  <c r="V39" s="1"/>
  <c r="W39" s="1"/>
  <c r="X39" s="1"/>
  <c r="D44"/>
  <c r="C44"/>
  <c r="M47"/>
  <c r="T15"/>
  <c r="U15" s="1"/>
  <c r="V15" s="1"/>
  <c r="W15" s="1"/>
  <c r="X15" s="1"/>
  <c r="H16"/>
  <c r="M16"/>
  <c r="L57"/>
  <c r="I58"/>
  <c r="G24"/>
  <c r="D24"/>
  <c r="M26"/>
  <c r="E24"/>
  <c r="C28"/>
  <c r="T30"/>
  <c r="U30" s="1"/>
  <c r="V30" s="1"/>
  <c r="W30" s="1"/>
  <c r="X30" s="1"/>
  <c r="H31"/>
  <c r="D36"/>
  <c r="T41"/>
  <c r="M42"/>
  <c r="S43"/>
  <c r="T43" s="1"/>
  <c r="U43" s="1"/>
  <c r="V43" s="1"/>
  <c r="W43" s="1"/>
  <c r="X43" s="1"/>
  <c r="J44"/>
  <c r="K44"/>
  <c r="D48"/>
  <c r="C52"/>
  <c r="L52"/>
  <c r="H54"/>
  <c r="I52"/>
  <c r="J52"/>
  <c r="T29"/>
  <c r="S28"/>
  <c r="T14"/>
  <c r="T25"/>
  <c r="S24"/>
  <c r="V57" i="30"/>
  <c r="T14" i="29"/>
  <c r="S13"/>
  <c r="T25"/>
  <c r="S24"/>
  <c r="T33"/>
  <c r="S32"/>
  <c r="T45"/>
  <c r="S44"/>
  <c r="W14" i="30"/>
  <c r="V13"/>
  <c r="T26"/>
  <c r="S24"/>
  <c r="U40"/>
  <c r="V41"/>
  <c r="W49"/>
  <c r="T33" i="28"/>
  <c r="S32"/>
  <c r="T52" i="29"/>
  <c r="U53"/>
  <c r="W37" i="30"/>
  <c r="V36"/>
  <c r="T48" i="31"/>
  <c r="U49"/>
  <c r="W21" i="32"/>
  <c r="V20"/>
  <c r="U36"/>
  <c r="V37"/>
  <c r="W53"/>
  <c r="V52"/>
  <c r="V15" i="33"/>
  <c r="W15" s="1"/>
  <c r="X15" s="1"/>
  <c r="U13"/>
  <c r="U44"/>
  <c r="V45"/>
  <c r="T45" i="28"/>
  <c r="S57" i="29"/>
  <c r="C56"/>
  <c r="U50" i="30"/>
  <c r="V50" s="1"/>
  <c r="W50" s="1"/>
  <c r="X50" s="1"/>
  <c r="T48"/>
  <c r="V52"/>
  <c r="W53"/>
  <c r="S28" i="31"/>
  <c r="T29"/>
  <c r="U20" i="33"/>
  <c r="V21"/>
  <c r="U24"/>
  <c r="V25"/>
  <c r="S16" i="28"/>
  <c r="T16" s="1"/>
  <c r="U16" s="1"/>
  <c r="V16" s="1"/>
  <c r="W16" s="1"/>
  <c r="X16" s="1"/>
  <c r="H23"/>
  <c r="H26"/>
  <c r="M27"/>
  <c r="J59"/>
  <c r="U58" i="29"/>
  <c r="V58" s="1"/>
  <c r="W58" s="1"/>
  <c r="X58" s="1"/>
  <c r="S23" i="28"/>
  <c r="T23" s="1"/>
  <c r="U23" s="1"/>
  <c r="V23" s="1"/>
  <c r="W23" s="1"/>
  <c r="X23" s="1"/>
  <c r="S48" i="29"/>
  <c r="T59"/>
  <c r="U59" s="1"/>
  <c r="V59" s="1"/>
  <c r="W59" s="1"/>
  <c r="X59" s="1"/>
  <c r="U13" i="30"/>
  <c r="U48"/>
  <c r="T58"/>
  <c r="U58" s="1"/>
  <c r="V58" s="1"/>
  <c r="W58" s="1"/>
  <c r="X58" s="1"/>
  <c r="U58" i="31"/>
  <c r="V58" s="1"/>
  <c r="W58" s="1"/>
  <c r="X58" s="1"/>
  <c r="C20" i="28"/>
  <c r="G20"/>
  <c r="K20"/>
  <c r="H21"/>
  <c r="M22"/>
  <c r="I28"/>
  <c r="H33"/>
  <c r="I13"/>
  <c r="F20"/>
  <c r="J20"/>
  <c r="C57"/>
  <c r="G57"/>
  <c r="K57"/>
  <c r="S21"/>
  <c r="D58"/>
  <c r="H22"/>
  <c r="L58"/>
  <c r="E59"/>
  <c r="I59"/>
  <c r="M23"/>
  <c r="C24"/>
  <c r="D28"/>
  <c r="C32"/>
  <c r="G32"/>
  <c r="M34"/>
  <c r="H37"/>
  <c r="H39"/>
  <c r="H42"/>
  <c r="S46"/>
  <c r="T46" s="1"/>
  <c r="U46" s="1"/>
  <c r="V46" s="1"/>
  <c r="W46" s="1"/>
  <c r="X46" s="1"/>
  <c r="C48"/>
  <c r="G48"/>
  <c r="M50"/>
  <c r="H53"/>
  <c r="H55"/>
  <c r="I57"/>
  <c r="N56"/>
  <c r="R58"/>
  <c r="R56" s="1"/>
  <c r="T48" i="29"/>
  <c r="S52"/>
  <c r="G56"/>
  <c r="T20" i="30"/>
  <c r="V21"/>
  <c r="T28"/>
  <c r="T40"/>
  <c r="R40"/>
  <c r="T56"/>
  <c r="S52" i="31"/>
  <c r="T57" i="32"/>
  <c r="T28" i="33"/>
  <c r="T40"/>
  <c r="H57"/>
  <c r="N56"/>
  <c r="R58"/>
  <c r="T58" i="34"/>
  <c r="U58" s="1"/>
  <c r="V58" s="1"/>
  <c r="W58" s="1"/>
  <c r="X58" s="1"/>
  <c r="T21" i="29"/>
  <c r="S20"/>
  <c r="T29"/>
  <c r="S28"/>
  <c r="T37"/>
  <c r="S36"/>
  <c r="T41"/>
  <c r="S40"/>
  <c r="V48"/>
  <c r="W49"/>
  <c r="U34" i="30"/>
  <c r="V34" s="1"/>
  <c r="W34" s="1"/>
  <c r="X34" s="1"/>
  <c r="T32"/>
  <c r="S24" i="31"/>
  <c r="T25"/>
  <c r="U32" i="33"/>
  <c r="V33"/>
  <c r="U50"/>
  <c r="V50" s="1"/>
  <c r="W50" s="1"/>
  <c r="X50" s="1"/>
  <c r="T48"/>
  <c r="T49" i="28"/>
  <c r="S48"/>
  <c r="S20" i="31"/>
  <c r="T21"/>
  <c r="U34" i="32"/>
  <c r="V34" s="1"/>
  <c r="W34" s="1"/>
  <c r="X34" s="1"/>
  <c r="T32"/>
  <c r="W45"/>
  <c r="V44"/>
  <c r="S59" i="33"/>
  <c r="T59" s="1"/>
  <c r="U59" s="1"/>
  <c r="V59" s="1"/>
  <c r="W59" s="1"/>
  <c r="X59" s="1"/>
  <c r="C56"/>
  <c r="U15" i="30"/>
  <c r="V15" s="1"/>
  <c r="W15" s="1"/>
  <c r="X15" s="1"/>
  <c r="T13"/>
  <c r="V25"/>
  <c r="U28"/>
  <c r="V29"/>
  <c r="W33"/>
  <c r="T42"/>
  <c r="U42" s="1"/>
  <c r="V42" s="1"/>
  <c r="W42" s="1"/>
  <c r="X42" s="1"/>
  <c r="S40"/>
  <c r="V44"/>
  <c r="W45"/>
  <c r="S13" i="31"/>
  <c r="T14"/>
  <c r="S32"/>
  <c r="T33"/>
  <c r="T40"/>
  <c r="U41"/>
  <c r="S56"/>
  <c r="T57"/>
  <c r="T15" i="32"/>
  <c r="S13"/>
  <c r="U26"/>
  <c r="V26" s="1"/>
  <c r="W26" s="1"/>
  <c r="X26" s="1"/>
  <c r="T24"/>
  <c r="T50"/>
  <c r="S48"/>
  <c r="S59"/>
  <c r="T59" s="1"/>
  <c r="U59" s="1"/>
  <c r="V59" s="1"/>
  <c r="W59" s="1"/>
  <c r="X59" s="1"/>
  <c r="C56"/>
  <c r="U28" i="33"/>
  <c r="V29"/>
  <c r="U36"/>
  <c r="V37"/>
  <c r="U40"/>
  <c r="V41"/>
  <c r="S22" i="28"/>
  <c r="T22" s="1"/>
  <c r="U22" s="1"/>
  <c r="V22" s="1"/>
  <c r="W22" s="1"/>
  <c r="X22" s="1"/>
  <c r="H34"/>
  <c r="H50"/>
  <c r="E58"/>
  <c r="M59" i="29"/>
  <c r="R56" i="30"/>
  <c r="D20" i="28"/>
  <c r="L20"/>
  <c r="M31"/>
  <c r="S37"/>
  <c r="M43"/>
  <c r="R44"/>
  <c r="S53"/>
  <c r="Q56"/>
  <c r="R56" i="29"/>
  <c r="R58"/>
  <c r="T44" i="30"/>
  <c r="M33" i="28"/>
  <c r="M37"/>
  <c r="E36"/>
  <c r="M38"/>
  <c r="M41"/>
  <c r="J40"/>
  <c r="R40"/>
  <c r="H45"/>
  <c r="H49"/>
  <c r="M49"/>
  <c r="M53"/>
  <c r="M54"/>
  <c r="U48" i="29"/>
  <c r="H57"/>
  <c r="H56" s="1"/>
  <c r="T52" i="30"/>
  <c r="R56" i="31"/>
  <c r="H58"/>
  <c r="M58"/>
  <c r="M56" s="1"/>
  <c r="H57" i="32"/>
  <c r="W13" i="33"/>
  <c r="X13" s="1"/>
  <c r="T44"/>
  <c r="M57"/>
  <c r="M56" s="1"/>
  <c r="T36" i="31"/>
  <c r="U37"/>
  <c r="T44"/>
  <c r="U45"/>
  <c r="T52"/>
  <c r="U53"/>
  <c r="T57" i="34"/>
  <c r="S56"/>
  <c r="N56" i="29"/>
  <c r="M20" i="30"/>
  <c r="M36"/>
  <c r="E56"/>
  <c r="I56"/>
  <c r="M57"/>
  <c r="Q56"/>
  <c r="F56"/>
  <c r="H59"/>
  <c r="H56" s="1"/>
  <c r="M59"/>
  <c r="S40" i="31"/>
  <c r="S48"/>
  <c r="H57"/>
  <c r="V29" i="32"/>
  <c r="V53" i="33"/>
  <c r="T57"/>
  <c r="M57" i="29"/>
  <c r="M24" i="30"/>
  <c r="M40"/>
  <c r="U44"/>
  <c r="U52"/>
  <c r="J56"/>
  <c r="R58"/>
  <c r="M57" i="32"/>
  <c r="M56" s="1"/>
  <c r="R58"/>
  <c r="H59"/>
  <c r="M40" i="31"/>
  <c r="M44"/>
  <c r="M48"/>
  <c r="M52"/>
  <c r="H59"/>
  <c r="U32" i="32"/>
  <c r="U40"/>
  <c r="R57"/>
  <c r="R56" s="1"/>
  <c r="T58"/>
  <c r="U58" s="1"/>
  <c r="V58" s="1"/>
  <c r="W58" s="1"/>
  <c r="X58" s="1"/>
  <c r="S13" i="33"/>
  <c r="M20"/>
  <c r="M24"/>
  <c r="M28"/>
  <c r="M32"/>
  <c r="M36"/>
  <c r="M40"/>
  <c r="M44"/>
  <c r="U48"/>
  <c r="R57"/>
  <c r="R56" s="1"/>
  <c r="T58"/>
  <c r="U58" s="1"/>
  <c r="V58" s="1"/>
  <c r="W58" s="1"/>
  <c r="X58" s="1"/>
  <c r="R13" i="34"/>
  <c r="R20"/>
  <c r="R24"/>
  <c r="R28"/>
  <c r="R32"/>
  <c r="R36"/>
  <c r="R40"/>
  <c r="R44"/>
  <c r="R48"/>
  <c r="R52"/>
  <c r="H57"/>
  <c r="H56" s="1"/>
  <c r="K56"/>
  <c r="W14" i="32"/>
  <c r="W25"/>
  <c r="V24"/>
  <c r="W33"/>
  <c r="W41"/>
  <c r="V40"/>
  <c r="W49"/>
  <c r="W49" i="33"/>
  <c r="V48"/>
  <c r="T14" i="34"/>
  <c r="S13"/>
  <c r="T21"/>
  <c r="S20"/>
  <c r="T25"/>
  <c r="S24"/>
  <c r="T29"/>
  <c r="S28"/>
  <c r="T33"/>
  <c r="S32"/>
  <c r="T37"/>
  <c r="S36"/>
  <c r="T41"/>
  <c r="S40"/>
  <c r="T45"/>
  <c r="S44"/>
  <c r="T49"/>
  <c r="S48"/>
  <c r="T53"/>
  <c r="S52"/>
  <c r="H58" i="32"/>
  <c r="V13" i="33"/>
  <c r="H58"/>
  <c r="J56" i="34"/>
  <c r="N56"/>
  <c r="R57"/>
  <c r="C56"/>
  <c r="G56"/>
  <c r="M59"/>
  <c r="M56" s="1"/>
  <c r="R59"/>
  <c r="K56" i="28" l="1"/>
  <c r="H44"/>
  <c r="J56"/>
  <c r="M13"/>
  <c r="H28"/>
  <c r="M32"/>
  <c r="G56"/>
  <c r="F56"/>
  <c r="M48"/>
  <c r="M36"/>
  <c r="H36"/>
  <c r="H59"/>
  <c r="S40"/>
  <c r="T40"/>
  <c r="H13"/>
  <c r="M44"/>
  <c r="H40"/>
  <c r="M24"/>
  <c r="L56"/>
  <c r="M52"/>
  <c r="T59"/>
  <c r="U59" s="1"/>
  <c r="V59" s="1"/>
  <c r="W59" s="1"/>
  <c r="X59" s="1"/>
  <c r="D56"/>
  <c r="H32"/>
  <c r="H57"/>
  <c r="E56"/>
  <c r="U41"/>
  <c r="U40" s="1"/>
  <c r="H48"/>
  <c r="M40"/>
  <c r="H52"/>
  <c r="M20"/>
  <c r="M28"/>
  <c r="H24"/>
  <c r="U45" i="34"/>
  <c r="T44"/>
  <c r="U29"/>
  <c r="T28"/>
  <c r="X49" i="33"/>
  <c r="W48"/>
  <c r="X48" s="1"/>
  <c r="V37" i="31"/>
  <c r="U36"/>
  <c r="T37" i="28"/>
  <c r="S36"/>
  <c r="W29" i="33"/>
  <c r="V28"/>
  <c r="V41" i="31"/>
  <c r="U40"/>
  <c r="W29" i="30"/>
  <c r="V28"/>
  <c r="U21" i="31"/>
  <c r="T20"/>
  <c r="U25"/>
  <c r="T24"/>
  <c r="U57" i="32"/>
  <c r="T56"/>
  <c r="X21"/>
  <c r="W20"/>
  <c r="X20" s="1"/>
  <c r="U33" i="28"/>
  <c r="T32"/>
  <c r="X14" i="30"/>
  <c r="W13"/>
  <c r="X13" s="1"/>
  <c r="U33" i="29"/>
  <c r="T32"/>
  <c r="W53" i="33"/>
  <c r="V52"/>
  <c r="U57" i="34"/>
  <c r="T56"/>
  <c r="U49" i="28"/>
  <c r="T48"/>
  <c r="U41" i="29"/>
  <c r="T40"/>
  <c r="W21" i="30"/>
  <c r="V20"/>
  <c r="X53"/>
  <c r="W52"/>
  <c r="X52" s="1"/>
  <c r="W45" i="33"/>
  <c r="V44"/>
  <c r="W41" i="30"/>
  <c r="V40"/>
  <c r="T53" i="28"/>
  <c r="S52"/>
  <c r="U50" i="32"/>
  <c r="T48"/>
  <c r="U15"/>
  <c r="T13"/>
  <c r="X45"/>
  <c r="W44"/>
  <c r="X44" s="1"/>
  <c r="U37" i="29"/>
  <c r="T36"/>
  <c r="U21"/>
  <c r="T20"/>
  <c r="W25" i="33"/>
  <c r="V24"/>
  <c r="U29" i="31"/>
  <c r="T28"/>
  <c r="W37" i="32"/>
  <c r="V36"/>
  <c r="V49" i="31"/>
  <c r="U48"/>
  <c r="V53" i="29"/>
  <c r="U52"/>
  <c r="X49" i="30"/>
  <c r="W48"/>
  <c r="X48" s="1"/>
  <c r="U29" i="28"/>
  <c r="T28"/>
  <c r="M56" i="30"/>
  <c r="R56" i="34"/>
  <c r="V32" i="32"/>
  <c r="S56" i="33"/>
  <c r="S56" i="32"/>
  <c r="U24"/>
  <c r="M56" i="29"/>
  <c r="H56" i="31"/>
  <c r="H56" i="32"/>
  <c r="H56" i="33"/>
  <c r="U32" i="30"/>
  <c r="H20" i="28"/>
  <c r="S44"/>
  <c r="M58"/>
  <c r="U56" i="30"/>
  <c r="S13" i="28"/>
  <c r="U53" i="34"/>
  <c r="T52"/>
  <c r="U37"/>
  <c r="T36"/>
  <c r="U21"/>
  <c r="T20"/>
  <c r="X41" i="32"/>
  <c r="W40"/>
  <c r="X40" s="1"/>
  <c r="X25"/>
  <c r="W24"/>
  <c r="X24" s="1"/>
  <c r="W29"/>
  <c r="V28"/>
  <c r="V53" i="31"/>
  <c r="U52"/>
  <c r="W41" i="33"/>
  <c r="V40"/>
  <c r="U14" i="31"/>
  <c r="T13"/>
  <c r="W48" i="29"/>
  <c r="X48" s="1"/>
  <c r="X49"/>
  <c r="S56"/>
  <c r="T57"/>
  <c r="X53" i="32"/>
  <c r="W52"/>
  <c r="X52" s="1"/>
  <c r="W36" i="30"/>
  <c r="X36" s="1"/>
  <c r="X37"/>
  <c r="U14" i="29"/>
  <c r="T13"/>
  <c r="X33" i="30"/>
  <c r="W32"/>
  <c r="X32" s="1"/>
  <c r="U29" i="29"/>
  <c r="T28"/>
  <c r="T21" i="28"/>
  <c r="S20"/>
  <c r="W21" i="33"/>
  <c r="V20"/>
  <c r="U49" i="34"/>
  <c r="T48"/>
  <c r="U41"/>
  <c r="T40"/>
  <c r="U33"/>
  <c r="T32"/>
  <c r="U25"/>
  <c r="T24"/>
  <c r="U14"/>
  <c r="T13"/>
  <c r="X49" i="32"/>
  <c r="X33"/>
  <c r="W32"/>
  <c r="X32" s="1"/>
  <c r="X14"/>
  <c r="U57" i="33"/>
  <c r="T56"/>
  <c r="V45" i="31"/>
  <c r="U44"/>
  <c r="W37" i="33"/>
  <c r="V36"/>
  <c r="U57" i="31"/>
  <c r="T56"/>
  <c r="U33"/>
  <c r="T32"/>
  <c r="X45" i="30"/>
  <c r="W44"/>
  <c r="X44" s="1"/>
  <c r="W25"/>
  <c r="W33" i="33"/>
  <c r="V32"/>
  <c r="I56" i="28"/>
  <c r="M57"/>
  <c r="S57"/>
  <c r="C56"/>
  <c r="T44"/>
  <c r="U45"/>
  <c r="U26" i="30"/>
  <c r="T24"/>
  <c r="U45" i="29"/>
  <c r="T44"/>
  <c r="U25"/>
  <c r="T24"/>
  <c r="W57" i="30"/>
  <c r="V56"/>
  <c r="U25" i="28"/>
  <c r="T24"/>
  <c r="U14"/>
  <c r="T13"/>
  <c r="V32" i="30"/>
  <c r="M59" i="28"/>
  <c r="H58"/>
  <c r="T58"/>
  <c r="U58" s="1"/>
  <c r="V58" s="1"/>
  <c r="W58" s="1"/>
  <c r="X58" s="1"/>
  <c r="V48" i="30"/>
  <c r="H56" i="28" l="1"/>
  <c r="M56"/>
  <c r="V41"/>
  <c r="U44"/>
  <c r="V45"/>
  <c r="U24"/>
  <c r="V25"/>
  <c r="V26" i="30"/>
  <c r="U24"/>
  <c r="X33" i="33"/>
  <c r="W32"/>
  <c r="X32" s="1"/>
  <c r="V57" i="31"/>
  <c r="U56"/>
  <c r="U24" i="34"/>
  <c r="V25"/>
  <c r="U28" i="29"/>
  <c r="V29"/>
  <c r="U36" i="34"/>
  <c r="V37"/>
  <c r="W49" i="31"/>
  <c r="V48"/>
  <c r="V29"/>
  <c r="U28"/>
  <c r="U20" i="29"/>
  <c r="V21"/>
  <c r="V50" i="32"/>
  <c r="U48"/>
  <c r="W40" i="30"/>
  <c r="X40" s="1"/>
  <c r="X41"/>
  <c r="U40" i="29"/>
  <c r="V41"/>
  <c r="U56" i="34"/>
  <c r="V57"/>
  <c r="W41" i="28"/>
  <c r="V40"/>
  <c r="X29" i="30"/>
  <c r="W28"/>
  <c r="X28" s="1"/>
  <c r="X29" i="33"/>
  <c r="W28"/>
  <c r="X28" s="1"/>
  <c r="W37" i="31"/>
  <c r="V36"/>
  <c r="V29" i="34"/>
  <c r="U28"/>
  <c r="V14" i="28"/>
  <c r="U13"/>
  <c r="X57" i="30"/>
  <c r="W56"/>
  <c r="X56" s="1"/>
  <c r="U44" i="29"/>
  <c r="V45"/>
  <c r="X25" i="30"/>
  <c r="V33" i="31"/>
  <c r="U32"/>
  <c r="X37" i="33"/>
  <c r="W36"/>
  <c r="X36" s="1"/>
  <c r="V57"/>
  <c r="U56"/>
  <c r="V14" i="34"/>
  <c r="U13"/>
  <c r="V33"/>
  <c r="U32"/>
  <c r="V49"/>
  <c r="U48"/>
  <c r="T20" i="28"/>
  <c r="U21"/>
  <c r="V14" i="31"/>
  <c r="U13"/>
  <c r="W53"/>
  <c r="V52"/>
  <c r="U20" i="34"/>
  <c r="V21"/>
  <c r="U52"/>
  <c r="V53"/>
  <c r="V29" i="28"/>
  <c r="U28"/>
  <c r="V52" i="29"/>
  <c r="W53"/>
  <c r="X37" i="32"/>
  <c r="W36"/>
  <c r="X36" s="1"/>
  <c r="X25" i="33"/>
  <c r="W24"/>
  <c r="X24" s="1"/>
  <c r="U36" i="29"/>
  <c r="V37"/>
  <c r="V15" i="32"/>
  <c r="U13"/>
  <c r="U53" i="28"/>
  <c r="T52"/>
  <c r="X45" i="33"/>
  <c r="W44"/>
  <c r="X44" s="1"/>
  <c r="W20" i="30"/>
  <c r="X20" s="1"/>
  <c r="X21"/>
  <c r="U48" i="28"/>
  <c r="V49"/>
  <c r="X53" i="33"/>
  <c r="W52"/>
  <c r="X52" s="1"/>
  <c r="U32" i="29"/>
  <c r="V33"/>
  <c r="U32" i="28"/>
  <c r="V33"/>
  <c r="V57" i="32"/>
  <c r="U56"/>
  <c r="V21" i="31"/>
  <c r="U20"/>
  <c r="W41"/>
  <c r="V40"/>
  <c r="U37" i="28"/>
  <c r="T36"/>
  <c r="V45" i="34"/>
  <c r="U44"/>
  <c r="U57" i="29"/>
  <c r="T56"/>
  <c r="U24"/>
  <c r="V25"/>
  <c r="T57" i="28"/>
  <c r="S56"/>
  <c r="W45" i="31"/>
  <c r="V44"/>
  <c r="U40" i="34"/>
  <c r="V41"/>
  <c r="X21" i="33"/>
  <c r="W20"/>
  <c r="X20" s="1"/>
  <c r="U13" i="29"/>
  <c r="V14"/>
  <c r="X41" i="33"/>
  <c r="W40"/>
  <c r="X40" s="1"/>
  <c r="X29" i="32"/>
  <c r="W28"/>
  <c r="X28" s="1"/>
  <c r="V25" i="31"/>
  <c r="U24"/>
  <c r="X41" l="1"/>
  <c r="W40"/>
  <c r="X40" s="1"/>
  <c r="W15" i="32"/>
  <c r="V13"/>
  <c r="W57" i="33"/>
  <c r="V56"/>
  <c r="X37" i="31"/>
  <c r="W36"/>
  <c r="X36" s="1"/>
  <c r="W26" i="30"/>
  <c r="V24"/>
  <c r="V24" i="29"/>
  <c r="W25"/>
  <c r="V48" i="28"/>
  <c r="W49"/>
  <c r="W52" i="29"/>
  <c r="X52" s="1"/>
  <c r="X53"/>
  <c r="V21" i="28"/>
  <c r="U20"/>
  <c r="V44" i="29"/>
  <c r="W45"/>
  <c r="W57" i="34"/>
  <c r="V56"/>
  <c r="U56" i="29"/>
  <c r="V57"/>
  <c r="V53" i="28"/>
  <c r="U52"/>
  <c r="W29"/>
  <c r="V28"/>
  <c r="V13" i="31"/>
  <c r="W14"/>
  <c r="V48" i="34"/>
  <c r="W49"/>
  <c r="V13"/>
  <c r="W14"/>
  <c r="V28"/>
  <c r="W29"/>
  <c r="X41" i="28"/>
  <c r="W40"/>
  <c r="X40" s="1"/>
  <c r="W50" i="32"/>
  <c r="V48"/>
  <c r="V28" i="31"/>
  <c r="W29"/>
  <c r="V24"/>
  <c r="W25"/>
  <c r="X45"/>
  <c r="W44"/>
  <c r="X44" s="1"/>
  <c r="V44" i="34"/>
  <c r="W45"/>
  <c r="W57" i="32"/>
  <c r="V56"/>
  <c r="X53" i="31"/>
  <c r="W52"/>
  <c r="X52" s="1"/>
  <c r="V32" i="34"/>
  <c r="W33"/>
  <c r="V32" i="31"/>
  <c r="W33"/>
  <c r="W14" i="28"/>
  <c r="V13"/>
  <c r="X49" i="31"/>
  <c r="W48"/>
  <c r="X48" s="1"/>
  <c r="W57"/>
  <c r="V56"/>
  <c r="V32" i="29"/>
  <c r="W33"/>
  <c r="V52" i="34"/>
  <c r="W53"/>
  <c r="V20" i="29"/>
  <c r="W21"/>
  <c r="V28"/>
  <c r="W29"/>
  <c r="W45" i="28"/>
  <c r="V44"/>
  <c r="T56"/>
  <c r="U57"/>
  <c r="V37"/>
  <c r="U36"/>
  <c r="V20" i="31"/>
  <c r="W21"/>
  <c r="V13" i="29"/>
  <c r="W14"/>
  <c r="V40" i="34"/>
  <c r="W41"/>
  <c r="V32" i="28"/>
  <c r="W33"/>
  <c r="V36" i="29"/>
  <c r="W37"/>
  <c r="V20" i="34"/>
  <c r="W21"/>
  <c r="V40" i="29"/>
  <c r="W41"/>
  <c r="V36" i="34"/>
  <c r="W37"/>
  <c r="V24"/>
  <c r="W25"/>
  <c r="W25" i="28"/>
  <c r="V24"/>
  <c r="X41" i="29" l="1"/>
  <c r="W40"/>
  <c r="X40" s="1"/>
  <c r="X41" i="34"/>
  <c r="W40"/>
  <c r="X40" s="1"/>
  <c r="V57" i="28"/>
  <c r="U56"/>
  <c r="X53" i="34"/>
  <c r="W52"/>
  <c r="X52" s="1"/>
  <c r="X33"/>
  <c r="W32"/>
  <c r="X32" s="1"/>
  <c r="W13" i="31"/>
  <c r="X13" s="1"/>
  <c r="X14"/>
  <c r="X25" i="28"/>
  <c r="W24"/>
  <c r="X24" s="1"/>
  <c r="W37"/>
  <c r="V36"/>
  <c r="X50" i="32"/>
  <c r="W48"/>
  <c r="X48" s="1"/>
  <c r="X15"/>
  <c r="W13"/>
  <c r="X13" s="1"/>
  <c r="X37" i="34"/>
  <c r="W36"/>
  <c r="X36" s="1"/>
  <c r="X33" i="28"/>
  <c r="W32"/>
  <c r="X32" s="1"/>
  <c r="X14" i="29"/>
  <c r="W13"/>
  <c r="X13" s="1"/>
  <c r="X21"/>
  <c r="W20"/>
  <c r="X20" s="1"/>
  <c r="X33"/>
  <c r="W32"/>
  <c r="X32" s="1"/>
  <c r="W32" i="31"/>
  <c r="X32" s="1"/>
  <c r="X33"/>
  <c r="W24"/>
  <c r="X24" s="1"/>
  <c r="X25"/>
  <c r="X29" i="34"/>
  <c r="W28"/>
  <c r="X28" s="1"/>
  <c r="X57" i="31"/>
  <c r="W56"/>
  <c r="X56" s="1"/>
  <c r="X14" i="28"/>
  <c r="W13"/>
  <c r="X13" s="1"/>
  <c r="X57" i="32"/>
  <c r="W56"/>
  <c r="X56" s="1"/>
  <c r="W53" i="28"/>
  <c r="V52"/>
  <c r="X57" i="34"/>
  <c r="W56"/>
  <c r="X56" s="1"/>
  <c r="W21" i="28"/>
  <c r="V20"/>
  <c r="X26" i="30"/>
  <c r="W24"/>
  <c r="X24" s="1"/>
  <c r="X57" i="33"/>
  <c r="W56"/>
  <c r="X56" s="1"/>
  <c r="X25" i="34"/>
  <c r="W24"/>
  <c r="X24" s="1"/>
  <c r="X37" i="29"/>
  <c r="W36"/>
  <c r="X36" s="1"/>
  <c r="W20" i="31"/>
  <c r="X20" s="1"/>
  <c r="X21"/>
  <c r="X29" i="29"/>
  <c r="W28"/>
  <c r="X28" s="1"/>
  <c r="W28" i="31"/>
  <c r="X28" s="1"/>
  <c r="X29"/>
  <c r="X14" i="34"/>
  <c r="W13"/>
  <c r="X13" s="1"/>
  <c r="X49" i="28"/>
  <c r="W48"/>
  <c r="X48" s="1"/>
  <c r="X45"/>
  <c r="W44"/>
  <c r="X44" s="1"/>
  <c r="X29"/>
  <c r="W28"/>
  <c r="X28" s="1"/>
  <c r="X21" i="34"/>
  <c r="W20"/>
  <c r="X20" s="1"/>
  <c r="X45"/>
  <c r="W44"/>
  <c r="X44" s="1"/>
  <c r="X49"/>
  <c r="W48"/>
  <c r="X48" s="1"/>
  <c r="W57" i="29"/>
  <c r="V56"/>
  <c r="X45"/>
  <c r="W44"/>
  <c r="X44" s="1"/>
  <c r="X25"/>
  <c r="W24"/>
  <c r="X24" s="1"/>
  <c r="W20" i="28" l="1"/>
  <c r="X20" s="1"/>
  <c r="X21"/>
  <c r="X53"/>
  <c r="W52"/>
  <c r="X52" s="1"/>
  <c r="X37"/>
  <c r="W36"/>
  <c r="X36" s="1"/>
  <c r="W56" i="29"/>
  <c r="X56" s="1"/>
  <c r="X57"/>
  <c r="W57" i="28"/>
  <c r="V56"/>
  <c r="X57" l="1"/>
  <c r="W56"/>
  <c r="X56" s="1"/>
  <c r="T59" i="27" l="1"/>
  <c r="U59" s="1"/>
  <c r="V59" s="1"/>
  <c r="W59" s="1"/>
  <c r="X59" s="1"/>
  <c r="Q59"/>
  <c r="P59"/>
  <c r="P56" s="1"/>
  <c r="O59"/>
  <c r="N59"/>
  <c r="L59"/>
  <c r="K59"/>
  <c r="J59"/>
  <c r="I59"/>
  <c r="G59"/>
  <c r="F59"/>
  <c r="E59"/>
  <c r="D59"/>
  <c r="H59" s="1"/>
  <c r="C59"/>
  <c r="S59" s="1"/>
  <c r="A59"/>
  <c r="S58"/>
  <c r="Q58"/>
  <c r="P58"/>
  <c r="O58"/>
  <c r="O56" s="1"/>
  <c r="N58"/>
  <c r="R58" s="1"/>
  <c r="L58"/>
  <c r="K58"/>
  <c r="J58"/>
  <c r="I58"/>
  <c r="M58" s="1"/>
  <c r="G58"/>
  <c r="F58"/>
  <c r="E58"/>
  <c r="D58"/>
  <c r="H58" s="1"/>
  <c r="C58"/>
  <c r="A58"/>
  <c r="Q57"/>
  <c r="P57"/>
  <c r="O57"/>
  <c r="N57"/>
  <c r="L57"/>
  <c r="K57"/>
  <c r="J57"/>
  <c r="I57"/>
  <c r="M57" s="1"/>
  <c r="G57"/>
  <c r="F57"/>
  <c r="F56" s="1"/>
  <c r="E57"/>
  <c r="E56" s="1"/>
  <c r="D57"/>
  <c r="C57"/>
  <c r="S57" s="1"/>
  <c r="A57"/>
  <c r="Q56"/>
  <c r="L56"/>
  <c r="I56"/>
  <c r="D56"/>
  <c r="W55"/>
  <c r="X55" s="1"/>
  <c r="V55"/>
  <c r="S55"/>
  <c r="T55" s="1"/>
  <c r="U55" s="1"/>
  <c r="R55"/>
  <c r="M55"/>
  <c r="H55"/>
  <c r="A55"/>
  <c r="U54"/>
  <c r="V54" s="1"/>
  <c r="W54" s="1"/>
  <c r="X54" s="1"/>
  <c r="T54"/>
  <c r="S54"/>
  <c r="R54"/>
  <c r="M54"/>
  <c r="M52" s="1"/>
  <c r="H54"/>
  <c r="H52" s="1"/>
  <c r="A54"/>
  <c r="S53"/>
  <c r="R53"/>
  <c r="M53"/>
  <c r="H53"/>
  <c r="A53"/>
  <c r="Q52"/>
  <c r="P52"/>
  <c r="O52"/>
  <c r="N52"/>
  <c r="L52"/>
  <c r="K52"/>
  <c r="J52"/>
  <c r="I52"/>
  <c r="G52"/>
  <c r="F52"/>
  <c r="E52"/>
  <c r="D52"/>
  <c r="C52"/>
  <c r="W51"/>
  <c r="X51" s="1"/>
  <c r="V51"/>
  <c r="S51"/>
  <c r="T51" s="1"/>
  <c r="U51" s="1"/>
  <c r="R51"/>
  <c r="M51"/>
  <c r="H51"/>
  <c r="A51"/>
  <c r="X50"/>
  <c r="U50"/>
  <c r="V50" s="1"/>
  <c r="W50" s="1"/>
  <c r="T50"/>
  <c r="S50"/>
  <c r="R50"/>
  <c r="M50"/>
  <c r="M48" s="1"/>
  <c r="H50"/>
  <c r="H48" s="1"/>
  <c r="A50"/>
  <c r="S49"/>
  <c r="R49"/>
  <c r="M49"/>
  <c r="H49"/>
  <c r="A49"/>
  <c r="Q48"/>
  <c r="P48"/>
  <c r="O48"/>
  <c r="N48"/>
  <c r="L48"/>
  <c r="K48"/>
  <c r="J48"/>
  <c r="I48"/>
  <c r="G48"/>
  <c r="F48"/>
  <c r="E48"/>
  <c r="D48"/>
  <c r="C48"/>
  <c r="W47"/>
  <c r="X47" s="1"/>
  <c r="V47"/>
  <c r="S47"/>
  <c r="T47" s="1"/>
  <c r="U47" s="1"/>
  <c r="R47"/>
  <c r="M47"/>
  <c r="H47"/>
  <c r="A47"/>
  <c r="X46"/>
  <c r="U46"/>
  <c r="V46" s="1"/>
  <c r="W46" s="1"/>
  <c r="T46"/>
  <c r="S46"/>
  <c r="R46"/>
  <c r="M46"/>
  <c r="M44" s="1"/>
  <c r="H46"/>
  <c r="H44" s="1"/>
  <c r="A46"/>
  <c r="S45"/>
  <c r="R45"/>
  <c r="M45"/>
  <c r="H45"/>
  <c r="A45"/>
  <c r="Q44"/>
  <c r="P44"/>
  <c r="O44"/>
  <c r="N44"/>
  <c r="L44"/>
  <c r="K44"/>
  <c r="J44"/>
  <c r="I44"/>
  <c r="G44"/>
  <c r="F44"/>
  <c r="E44"/>
  <c r="D44"/>
  <c r="C44"/>
  <c r="W43"/>
  <c r="X43" s="1"/>
  <c r="V43"/>
  <c r="S43"/>
  <c r="T43" s="1"/>
  <c r="U43" s="1"/>
  <c r="R43"/>
  <c r="M43"/>
  <c r="H43"/>
  <c r="A43"/>
  <c r="U42"/>
  <c r="V42" s="1"/>
  <c r="W42" s="1"/>
  <c r="X42" s="1"/>
  <c r="T42"/>
  <c r="S42"/>
  <c r="R42"/>
  <c r="M42"/>
  <c r="M40" s="1"/>
  <c r="H42"/>
  <c r="H40" s="1"/>
  <c r="A42"/>
  <c r="S41"/>
  <c r="R41"/>
  <c r="M41"/>
  <c r="H41"/>
  <c r="A41"/>
  <c r="Q40"/>
  <c r="P40"/>
  <c r="O40"/>
  <c r="N40"/>
  <c r="L40"/>
  <c r="K40"/>
  <c r="J40"/>
  <c r="I40"/>
  <c r="G40"/>
  <c r="F40"/>
  <c r="E40"/>
  <c r="D40"/>
  <c r="C40"/>
  <c r="W39"/>
  <c r="X39" s="1"/>
  <c r="V39"/>
  <c r="S39"/>
  <c r="T39" s="1"/>
  <c r="U39" s="1"/>
  <c r="R39"/>
  <c r="M39"/>
  <c r="H39"/>
  <c r="A39"/>
  <c r="U38"/>
  <c r="V38" s="1"/>
  <c r="W38" s="1"/>
  <c r="X38" s="1"/>
  <c r="T38"/>
  <c r="S38"/>
  <c r="R38"/>
  <c r="M38"/>
  <c r="M36" s="1"/>
  <c r="H38"/>
  <c r="H36" s="1"/>
  <c r="A38"/>
  <c r="S37"/>
  <c r="R37"/>
  <c r="M37"/>
  <c r="H37"/>
  <c r="A37"/>
  <c r="Q36"/>
  <c r="P36"/>
  <c r="O36"/>
  <c r="N36"/>
  <c r="L36"/>
  <c r="K36"/>
  <c r="J36"/>
  <c r="I36"/>
  <c r="G36"/>
  <c r="F36"/>
  <c r="E36"/>
  <c r="D36"/>
  <c r="C36"/>
  <c r="W35"/>
  <c r="X35" s="1"/>
  <c r="V35"/>
  <c r="S35"/>
  <c r="T35" s="1"/>
  <c r="U35" s="1"/>
  <c r="R35"/>
  <c r="M35"/>
  <c r="H35"/>
  <c r="A35"/>
  <c r="X34"/>
  <c r="U34"/>
  <c r="V34" s="1"/>
  <c r="W34" s="1"/>
  <c r="T34"/>
  <c r="S34"/>
  <c r="R34"/>
  <c r="M34"/>
  <c r="M32" s="1"/>
  <c r="H34"/>
  <c r="H32" s="1"/>
  <c r="A34"/>
  <c r="S33"/>
  <c r="R33"/>
  <c r="M33"/>
  <c r="H33"/>
  <c r="A33"/>
  <c r="Q32"/>
  <c r="P32"/>
  <c r="O32"/>
  <c r="N32"/>
  <c r="L32"/>
  <c r="K32"/>
  <c r="J32"/>
  <c r="I32"/>
  <c r="G32"/>
  <c r="F32"/>
  <c r="E32"/>
  <c r="D32"/>
  <c r="C32"/>
  <c r="W31"/>
  <c r="X31" s="1"/>
  <c r="V31"/>
  <c r="S31"/>
  <c r="T31" s="1"/>
  <c r="U31" s="1"/>
  <c r="R31"/>
  <c r="M31"/>
  <c r="H31"/>
  <c r="A31"/>
  <c r="X30"/>
  <c r="U30"/>
  <c r="V30" s="1"/>
  <c r="W30" s="1"/>
  <c r="T30"/>
  <c r="S30"/>
  <c r="R30"/>
  <c r="M30"/>
  <c r="M28" s="1"/>
  <c r="H30"/>
  <c r="H28" s="1"/>
  <c r="A30"/>
  <c r="S29"/>
  <c r="R29"/>
  <c r="M29"/>
  <c r="H29"/>
  <c r="A29"/>
  <c r="Q28"/>
  <c r="P28"/>
  <c r="O28"/>
  <c r="N28"/>
  <c r="L28"/>
  <c r="K28"/>
  <c r="J28"/>
  <c r="I28"/>
  <c r="G28"/>
  <c r="F28"/>
  <c r="E28"/>
  <c r="D28"/>
  <c r="C28"/>
  <c r="W27"/>
  <c r="X27" s="1"/>
  <c r="V27"/>
  <c r="S27"/>
  <c r="T27" s="1"/>
  <c r="U27" s="1"/>
  <c r="R27"/>
  <c r="M27"/>
  <c r="H27"/>
  <c r="A27"/>
  <c r="U26"/>
  <c r="V26" s="1"/>
  <c r="W26" s="1"/>
  <c r="X26" s="1"/>
  <c r="T26"/>
  <c r="S26"/>
  <c r="R26"/>
  <c r="M26"/>
  <c r="M24" s="1"/>
  <c r="H26"/>
  <c r="H24" s="1"/>
  <c r="A26"/>
  <c r="S25"/>
  <c r="R25"/>
  <c r="M25"/>
  <c r="H25"/>
  <c r="A25"/>
  <c r="Q24"/>
  <c r="P24"/>
  <c r="O24"/>
  <c r="N24"/>
  <c r="L24"/>
  <c r="K24"/>
  <c r="J24"/>
  <c r="I24"/>
  <c r="G24"/>
  <c r="F24"/>
  <c r="E24"/>
  <c r="D24"/>
  <c r="C24"/>
  <c r="W23"/>
  <c r="X23" s="1"/>
  <c r="V23"/>
  <c r="S23"/>
  <c r="T23" s="1"/>
  <c r="U23" s="1"/>
  <c r="R23"/>
  <c r="M23"/>
  <c r="H23"/>
  <c r="A23"/>
  <c r="U22"/>
  <c r="V22" s="1"/>
  <c r="W22" s="1"/>
  <c r="X22" s="1"/>
  <c r="T22"/>
  <c r="S22"/>
  <c r="R22"/>
  <c r="M22"/>
  <c r="M20" s="1"/>
  <c r="H22"/>
  <c r="H20" s="1"/>
  <c r="A22"/>
  <c r="S21"/>
  <c r="R21"/>
  <c r="M21"/>
  <c r="H21"/>
  <c r="A21"/>
  <c r="Q20"/>
  <c r="P20"/>
  <c r="O20"/>
  <c r="N20"/>
  <c r="L20"/>
  <c r="K20"/>
  <c r="J20"/>
  <c r="I20"/>
  <c r="G20"/>
  <c r="F20"/>
  <c r="E20"/>
  <c r="D20"/>
  <c r="C20"/>
  <c r="W16"/>
  <c r="X16" s="1"/>
  <c r="V16"/>
  <c r="S16"/>
  <c r="T16" s="1"/>
  <c r="U16" s="1"/>
  <c r="R16"/>
  <c r="M16"/>
  <c r="H16"/>
  <c r="A16"/>
  <c r="X15"/>
  <c r="U15"/>
  <c r="V15" s="1"/>
  <c r="W15" s="1"/>
  <c r="T15"/>
  <c r="S15"/>
  <c r="R15"/>
  <c r="M15"/>
  <c r="M13" s="1"/>
  <c r="H15"/>
  <c r="H13" s="1"/>
  <c r="A15"/>
  <c r="S14"/>
  <c r="R14"/>
  <c r="M14"/>
  <c r="H14"/>
  <c r="A14"/>
  <c r="Q13"/>
  <c r="P13"/>
  <c r="O13"/>
  <c r="N13"/>
  <c r="L13"/>
  <c r="K13"/>
  <c r="J13"/>
  <c r="I13"/>
  <c r="G13"/>
  <c r="F13"/>
  <c r="E13"/>
  <c r="D13"/>
  <c r="C13"/>
  <c r="Q59" i="26"/>
  <c r="P59"/>
  <c r="O59"/>
  <c r="N59"/>
  <c r="R59" s="1"/>
  <c r="L59"/>
  <c r="K59"/>
  <c r="K56" s="1"/>
  <c r="J59"/>
  <c r="I59"/>
  <c r="M59" s="1"/>
  <c r="G59"/>
  <c r="F59"/>
  <c r="E59"/>
  <c r="D59"/>
  <c r="C59"/>
  <c r="A59"/>
  <c r="Q58"/>
  <c r="P58"/>
  <c r="O58"/>
  <c r="N58"/>
  <c r="N56" s="1"/>
  <c r="L58"/>
  <c r="K58"/>
  <c r="J58"/>
  <c r="J56" s="1"/>
  <c r="I58"/>
  <c r="M58" s="1"/>
  <c r="G58"/>
  <c r="F58"/>
  <c r="F56" s="1"/>
  <c r="E58"/>
  <c r="D58"/>
  <c r="C58"/>
  <c r="S58" s="1"/>
  <c r="A58"/>
  <c r="Q57"/>
  <c r="Q56" s="1"/>
  <c r="P57"/>
  <c r="P56" s="1"/>
  <c r="O57"/>
  <c r="N57"/>
  <c r="L57"/>
  <c r="L56" s="1"/>
  <c r="K57"/>
  <c r="J57"/>
  <c r="I57"/>
  <c r="I56" s="1"/>
  <c r="G57"/>
  <c r="F57"/>
  <c r="E57"/>
  <c r="E56" s="1"/>
  <c r="D57"/>
  <c r="D56" s="1"/>
  <c r="C57"/>
  <c r="S57" s="1"/>
  <c r="A57"/>
  <c r="O56"/>
  <c r="G56"/>
  <c r="V55"/>
  <c r="W55" s="1"/>
  <c r="X55" s="1"/>
  <c r="U55"/>
  <c r="S55"/>
  <c r="T55" s="1"/>
  <c r="R55"/>
  <c r="M55"/>
  <c r="H55"/>
  <c r="A55"/>
  <c r="W54"/>
  <c r="X54" s="1"/>
  <c r="T54"/>
  <c r="U54" s="1"/>
  <c r="V54" s="1"/>
  <c r="S54"/>
  <c r="R54"/>
  <c r="M54"/>
  <c r="H54"/>
  <c r="H52" s="1"/>
  <c r="A54"/>
  <c r="S53"/>
  <c r="T53" s="1"/>
  <c r="T52" s="1"/>
  <c r="R53"/>
  <c r="R52" s="1"/>
  <c r="M53"/>
  <c r="H53"/>
  <c r="A53"/>
  <c r="S52"/>
  <c r="Q52"/>
  <c r="P52"/>
  <c r="O52"/>
  <c r="N52"/>
  <c r="L52"/>
  <c r="K52"/>
  <c r="J52"/>
  <c r="I52"/>
  <c r="G52"/>
  <c r="F52"/>
  <c r="E52"/>
  <c r="D52"/>
  <c r="C52"/>
  <c r="V51"/>
  <c r="W51" s="1"/>
  <c r="X51" s="1"/>
  <c r="U51"/>
  <c r="S51"/>
  <c r="T51" s="1"/>
  <c r="R51"/>
  <c r="M51"/>
  <c r="H51"/>
  <c r="A51"/>
  <c r="T50"/>
  <c r="U50" s="1"/>
  <c r="V50" s="1"/>
  <c r="W50" s="1"/>
  <c r="X50" s="1"/>
  <c r="S50"/>
  <c r="R50"/>
  <c r="M50"/>
  <c r="H50"/>
  <c r="H48" s="1"/>
  <c r="A50"/>
  <c r="S49"/>
  <c r="T49" s="1"/>
  <c r="U49" s="1"/>
  <c r="R49"/>
  <c r="R48" s="1"/>
  <c r="M49"/>
  <c r="H49"/>
  <c r="A49"/>
  <c r="T48"/>
  <c r="S48"/>
  <c r="Q48"/>
  <c r="P48"/>
  <c r="O48"/>
  <c r="N48"/>
  <c r="L48"/>
  <c r="K48"/>
  <c r="J48"/>
  <c r="I48"/>
  <c r="G48"/>
  <c r="F48"/>
  <c r="E48"/>
  <c r="D48"/>
  <c r="C48"/>
  <c r="U47"/>
  <c r="V47" s="1"/>
  <c r="W47" s="1"/>
  <c r="X47" s="1"/>
  <c r="S47"/>
  <c r="T47" s="1"/>
  <c r="R47"/>
  <c r="M47"/>
  <c r="H47"/>
  <c r="A47"/>
  <c r="T46"/>
  <c r="U46" s="1"/>
  <c r="V46" s="1"/>
  <c r="W46" s="1"/>
  <c r="X46" s="1"/>
  <c r="S46"/>
  <c r="R46"/>
  <c r="M46"/>
  <c r="H46"/>
  <c r="H44" s="1"/>
  <c r="A46"/>
  <c r="U45"/>
  <c r="S45"/>
  <c r="T45" s="1"/>
  <c r="R45"/>
  <c r="R44" s="1"/>
  <c r="M45"/>
  <c r="H45"/>
  <c r="A45"/>
  <c r="T44"/>
  <c r="S44"/>
  <c r="Q44"/>
  <c r="P44"/>
  <c r="O44"/>
  <c r="N44"/>
  <c r="L44"/>
  <c r="K44"/>
  <c r="J44"/>
  <c r="I44"/>
  <c r="G44"/>
  <c r="F44"/>
  <c r="E44"/>
  <c r="D44"/>
  <c r="C44"/>
  <c r="U43"/>
  <c r="V43" s="1"/>
  <c r="W43" s="1"/>
  <c r="X43" s="1"/>
  <c r="S43"/>
  <c r="T43" s="1"/>
  <c r="R43"/>
  <c r="M43"/>
  <c r="H43"/>
  <c r="A43"/>
  <c r="W42"/>
  <c r="X42" s="1"/>
  <c r="T42"/>
  <c r="U42" s="1"/>
  <c r="V42" s="1"/>
  <c r="S42"/>
  <c r="R42"/>
  <c r="M42"/>
  <c r="H42"/>
  <c r="H40" s="1"/>
  <c r="A42"/>
  <c r="U41"/>
  <c r="S41"/>
  <c r="T41" s="1"/>
  <c r="T40" s="1"/>
  <c r="R41"/>
  <c r="R40" s="1"/>
  <c r="M41"/>
  <c r="H41"/>
  <c r="A41"/>
  <c r="S40"/>
  <c r="Q40"/>
  <c r="P40"/>
  <c r="O40"/>
  <c r="N40"/>
  <c r="L40"/>
  <c r="K40"/>
  <c r="J40"/>
  <c r="I40"/>
  <c r="G40"/>
  <c r="F40"/>
  <c r="E40"/>
  <c r="D40"/>
  <c r="C40"/>
  <c r="V39"/>
  <c r="W39" s="1"/>
  <c r="X39" s="1"/>
  <c r="U39"/>
  <c r="S39"/>
  <c r="T39" s="1"/>
  <c r="R39"/>
  <c r="M39"/>
  <c r="H39"/>
  <c r="A39"/>
  <c r="W38"/>
  <c r="X38" s="1"/>
  <c r="T38"/>
  <c r="U38" s="1"/>
  <c r="V38" s="1"/>
  <c r="S38"/>
  <c r="R38"/>
  <c r="M38"/>
  <c r="H38"/>
  <c r="H36" s="1"/>
  <c r="A38"/>
  <c r="S37"/>
  <c r="T37" s="1"/>
  <c r="U37" s="1"/>
  <c r="R37"/>
  <c r="R36" s="1"/>
  <c r="M37"/>
  <c r="H37"/>
  <c r="A37"/>
  <c r="S36"/>
  <c r="Q36"/>
  <c r="P36"/>
  <c r="O36"/>
  <c r="N36"/>
  <c r="L36"/>
  <c r="K36"/>
  <c r="J36"/>
  <c r="I36"/>
  <c r="G36"/>
  <c r="F36"/>
  <c r="E36"/>
  <c r="D36"/>
  <c r="C36"/>
  <c r="V35"/>
  <c r="W35" s="1"/>
  <c r="X35" s="1"/>
  <c r="U35"/>
  <c r="S35"/>
  <c r="T35" s="1"/>
  <c r="R35"/>
  <c r="M35"/>
  <c r="H35"/>
  <c r="A35"/>
  <c r="T34"/>
  <c r="U34" s="1"/>
  <c r="V34" s="1"/>
  <c r="W34" s="1"/>
  <c r="X34" s="1"/>
  <c r="S34"/>
  <c r="R34"/>
  <c r="M34"/>
  <c r="H34"/>
  <c r="H32" s="1"/>
  <c r="A34"/>
  <c r="S33"/>
  <c r="T33" s="1"/>
  <c r="U33" s="1"/>
  <c r="R33"/>
  <c r="R32" s="1"/>
  <c r="M33"/>
  <c r="H33"/>
  <c r="A33"/>
  <c r="T32"/>
  <c r="S32"/>
  <c r="Q32"/>
  <c r="P32"/>
  <c r="O32"/>
  <c r="N32"/>
  <c r="L32"/>
  <c r="K32"/>
  <c r="J32"/>
  <c r="I32"/>
  <c r="G32"/>
  <c r="F32"/>
  <c r="E32"/>
  <c r="D32"/>
  <c r="C32"/>
  <c r="U31"/>
  <c r="V31" s="1"/>
  <c r="W31" s="1"/>
  <c r="X31" s="1"/>
  <c r="S31"/>
  <c r="T31" s="1"/>
  <c r="R31"/>
  <c r="M31"/>
  <c r="H31"/>
  <c r="A31"/>
  <c r="T30"/>
  <c r="U30" s="1"/>
  <c r="V30" s="1"/>
  <c r="W30" s="1"/>
  <c r="X30" s="1"/>
  <c r="S30"/>
  <c r="R30"/>
  <c r="M30"/>
  <c r="H30"/>
  <c r="H28" s="1"/>
  <c r="A30"/>
  <c r="U29"/>
  <c r="S29"/>
  <c r="T29" s="1"/>
  <c r="R29"/>
  <c r="R28" s="1"/>
  <c r="M29"/>
  <c r="H29"/>
  <c r="A29"/>
  <c r="T28"/>
  <c r="S28"/>
  <c r="Q28"/>
  <c r="P28"/>
  <c r="O28"/>
  <c r="N28"/>
  <c r="L28"/>
  <c r="K28"/>
  <c r="J28"/>
  <c r="I28"/>
  <c r="G28"/>
  <c r="F28"/>
  <c r="E28"/>
  <c r="D28"/>
  <c r="C28"/>
  <c r="U27"/>
  <c r="U24" s="1"/>
  <c r="S27"/>
  <c r="R27"/>
  <c r="M27"/>
  <c r="M24" s="1"/>
  <c r="H27"/>
  <c r="H24" s="1"/>
  <c r="A27"/>
  <c r="S26"/>
  <c r="X26" s="1"/>
  <c r="R26"/>
  <c r="M26"/>
  <c r="H26"/>
  <c r="W25"/>
  <c r="U25"/>
  <c r="V25" s="1"/>
  <c r="S25"/>
  <c r="R25"/>
  <c r="M25"/>
  <c r="H25"/>
  <c r="T24"/>
  <c r="S24"/>
  <c r="Q24"/>
  <c r="P24"/>
  <c r="O24"/>
  <c r="N24"/>
  <c r="L24"/>
  <c r="K24"/>
  <c r="J24"/>
  <c r="I24"/>
  <c r="G24"/>
  <c r="F24"/>
  <c r="E24"/>
  <c r="D24"/>
  <c r="C24"/>
  <c r="U23"/>
  <c r="V23" s="1"/>
  <c r="W23" s="1"/>
  <c r="X23" s="1"/>
  <c r="S23"/>
  <c r="T23" s="1"/>
  <c r="R23"/>
  <c r="M23"/>
  <c r="H23"/>
  <c r="A23"/>
  <c r="W22"/>
  <c r="X22" s="1"/>
  <c r="T22"/>
  <c r="U22" s="1"/>
  <c r="V22" s="1"/>
  <c r="S22"/>
  <c r="R22"/>
  <c r="M22"/>
  <c r="H22"/>
  <c r="H20" s="1"/>
  <c r="A22"/>
  <c r="U21"/>
  <c r="S21"/>
  <c r="T21" s="1"/>
  <c r="T20" s="1"/>
  <c r="R21"/>
  <c r="R20" s="1"/>
  <c r="M21"/>
  <c r="H21"/>
  <c r="A21"/>
  <c r="S20"/>
  <c r="Q20"/>
  <c r="P20"/>
  <c r="O20"/>
  <c r="N20"/>
  <c r="L20"/>
  <c r="K20"/>
  <c r="J20"/>
  <c r="I20"/>
  <c r="G20"/>
  <c r="F20"/>
  <c r="E20"/>
  <c r="D20"/>
  <c r="C20"/>
  <c r="V16"/>
  <c r="W16" s="1"/>
  <c r="X16" s="1"/>
  <c r="U16"/>
  <c r="U13" s="1"/>
  <c r="S16"/>
  <c r="R16"/>
  <c r="M16"/>
  <c r="H16"/>
  <c r="H13" s="1"/>
  <c r="A16"/>
  <c r="V15"/>
  <c r="U15"/>
  <c r="S15"/>
  <c r="R15"/>
  <c r="M15"/>
  <c r="H15"/>
  <c r="W14"/>
  <c r="X14" s="1"/>
  <c r="V14"/>
  <c r="U14"/>
  <c r="S14"/>
  <c r="R14"/>
  <c r="M14"/>
  <c r="H14"/>
  <c r="T13"/>
  <c r="S13"/>
  <c r="R13"/>
  <c r="Q13"/>
  <c r="P13"/>
  <c r="O13"/>
  <c r="N13"/>
  <c r="L13"/>
  <c r="K13"/>
  <c r="J13"/>
  <c r="I13"/>
  <c r="G13"/>
  <c r="F13"/>
  <c r="E13"/>
  <c r="D13"/>
  <c r="C13"/>
  <c r="Q59" i="25"/>
  <c r="P59"/>
  <c r="O59"/>
  <c r="N59"/>
  <c r="R59" s="1"/>
  <c r="L59"/>
  <c r="K59"/>
  <c r="J59"/>
  <c r="I59"/>
  <c r="M59" s="1"/>
  <c r="G59"/>
  <c r="F59"/>
  <c r="E59"/>
  <c r="D59"/>
  <c r="H59" s="1"/>
  <c r="C59"/>
  <c r="S59" s="1"/>
  <c r="T59" s="1"/>
  <c r="U59" s="1"/>
  <c r="V59" s="1"/>
  <c r="W59" s="1"/>
  <c r="X59" s="1"/>
  <c r="A59"/>
  <c r="S58"/>
  <c r="T58" s="1"/>
  <c r="U58" s="1"/>
  <c r="V58" s="1"/>
  <c r="W58" s="1"/>
  <c r="X58" s="1"/>
  <c r="Q58"/>
  <c r="P58"/>
  <c r="P56" s="1"/>
  <c r="O58"/>
  <c r="N58"/>
  <c r="R58" s="1"/>
  <c r="L58"/>
  <c r="L56" s="1"/>
  <c r="K58"/>
  <c r="J58"/>
  <c r="I58"/>
  <c r="M58" s="1"/>
  <c r="G58"/>
  <c r="F58"/>
  <c r="E58"/>
  <c r="D58"/>
  <c r="H58" s="1"/>
  <c r="C58"/>
  <c r="A58"/>
  <c r="Q57"/>
  <c r="P57"/>
  <c r="O57"/>
  <c r="N57"/>
  <c r="N56" s="1"/>
  <c r="L57"/>
  <c r="K57"/>
  <c r="K56" s="1"/>
  <c r="J57"/>
  <c r="I57"/>
  <c r="M57" s="1"/>
  <c r="G57"/>
  <c r="G56" s="1"/>
  <c r="F57"/>
  <c r="F56" s="1"/>
  <c r="E57"/>
  <c r="D57"/>
  <c r="C57"/>
  <c r="A57"/>
  <c r="Q56"/>
  <c r="M56"/>
  <c r="J56"/>
  <c r="I56"/>
  <c r="E56"/>
  <c r="X55"/>
  <c r="S55"/>
  <c r="T55" s="1"/>
  <c r="U55" s="1"/>
  <c r="V55" s="1"/>
  <c r="W55" s="1"/>
  <c r="R55"/>
  <c r="M55"/>
  <c r="H55"/>
  <c r="A55"/>
  <c r="V54"/>
  <c r="W54" s="1"/>
  <c r="X54" s="1"/>
  <c r="U54"/>
  <c r="S54"/>
  <c r="T54" s="1"/>
  <c r="R54"/>
  <c r="R52" s="1"/>
  <c r="M54"/>
  <c r="M52" s="1"/>
  <c r="H54"/>
  <c r="A54"/>
  <c r="T53"/>
  <c r="S53"/>
  <c r="R53"/>
  <c r="M53"/>
  <c r="H53"/>
  <c r="H52" s="1"/>
  <c r="A53"/>
  <c r="Q52"/>
  <c r="P52"/>
  <c r="O52"/>
  <c r="N52"/>
  <c r="L52"/>
  <c r="K52"/>
  <c r="J52"/>
  <c r="I52"/>
  <c r="G52"/>
  <c r="F52"/>
  <c r="E52"/>
  <c r="D52"/>
  <c r="C52"/>
  <c r="X51"/>
  <c r="S51"/>
  <c r="T51" s="1"/>
  <c r="U51" s="1"/>
  <c r="V51" s="1"/>
  <c r="W51" s="1"/>
  <c r="R51"/>
  <c r="M51"/>
  <c r="H51"/>
  <c r="A51"/>
  <c r="V50"/>
  <c r="W50" s="1"/>
  <c r="X50" s="1"/>
  <c r="U50"/>
  <c r="S50"/>
  <c r="T50" s="1"/>
  <c r="R50"/>
  <c r="R48" s="1"/>
  <c r="M50"/>
  <c r="M48" s="1"/>
  <c r="H50"/>
  <c r="A50"/>
  <c r="T49"/>
  <c r="S49"/>
  <c r="R49"/>
  <c r="M49"/>
  <c r="H49"/>
  <c r="H48" s="1"/>
  <c r="A49"/>
  <c r="Q48"/>
  <c r="P48"/>
  <c r="O48"/>
  <c r="N48"/>
  <c r="L48"/>
  <c r="K48"/>
  <c r="J48"/>
  <c r="I48"/>
  <c r="G48"/>
  <c r="F48"/>
  <c r="E48"/>
  <c r="D48"/>
  <c r="C48"/>
  <c r="X47"/>
  <c r="S47"/>
  <c r="T47" s="1"/>
  <c r="U47" s="1"/>
  <c r="V47" s="1"/>
  <c r="W47" s="1"/>
  <c r="R47"/>
  <c r="M47"/>
  <c r="H47"/>
  <c r="A47"/>
  <c r="V46"/>
  <c r="W46" s="1"/>
  <c r="X46" s="1"/>
  <c r="U46"/>
  <c r="S46"/>
  <c r="T46" s="1"/>
  <c r="R46"/>
  <c r="R44" s="1"/>
  <c r="M46"/>
  <c r="M44" s="1"/>
  <c r="H46"/>
  <c r="A46"/>
  <c r="W45"/>
  <c r="W44" s="1"/>
  <c r="T45"/>
  <c r="U45" s="1"/>
  <c r="V45" s="1"/>
  <c r="S45"/>
  <c r="R45"/>
  <c r="M45"/>
  <c r="H45"/>
  <c r="H44" s="1"/>
  <c r="U44"/>
  <c r="T44"/>
  <c r="Q44"/>
  <c r="P44"/>
  <c r="O44"/>
  <c r="N44"/>
  <c r="L44"/>
  <c r="K44"/>
  <c r="J44"/>
  <c r="I44"/>
  <c r="G44"/>
  <c r="F44"/>
  <c r="E44"/>
  <c r="D44"/>
  <c r="C44"/>
  <c r="W43"/>
  <c r="X43" s="1"/>
  <c r="V43"/>
  <c r="S43"/>
  <c r="T43" s="1"/>
  <c r="U43" s="1"/>
  <c r="R43"/>
  <c r="M43"/>
  <c r="H43"/>
  <c r="A43"/>
  <c r="U42"/>
  <c r="V42" s="1"/>
  <c r="W42" s="1"/>
  <c r="X42" s="1"/>
  <c r="T42"/>
  <c r="S42"/>
  <c r="R42"/>
  <c r="M42"/>
  <c r="M40" s="1"/>
  <c r="H42"/>
  <c r="H40" s="1"/>
  <c r="A42"/>
  <c r="S41"/>
  <c r="R41"/>
  <c r="M41"/>
  <c r="H41"/>
  <c r="A41"/>
  <c r="Q40"/>
  <c r="P40"/>
  <c r="O40"/>
  <c r="N40"/>
  <c r="L40"/>
  <c r="K40"/>
  <c r="J40"/>
  <c r="I40"/>
  <c r="G40"/>
  <c r="F40"/>
  <c r="E40"/>
  <c r="D40"/>
  <c r="C40"/>
  <c r="W39"/>
  <c r="X39" s="1"/>
  <c r="V39"/>
  <c r="S39"/>
  <c r="T39" s="1"/>
  <c r="U39" s="1"/>
  <c r="R39"/>
  <c r="M39"/>
  <c r="H39"/>
  <c r="A39"/>
  <c r="X38"/>
  <c r="U38"/>
  <c r="V38" s="1"/>
  <c r="W38" s="1"/>
  <c r="T38"/>
  <c r="S38"/>
  <c r="R38"/>
  <c r="M38"/>
  <c r="M36" s="1"/>
  <c r="H38"/>
  <c r="H36" s="1"/>
  <c r="A38"/>
  <c r="S37"/>
  <c r="R37"/>
  <c r="M37"/>
  <c r="H37"/>
  <c r="A37"/>
  <c r="Q36"/>
  <c r="P36"/>
  <c r="O36"/>
  <c r="N36"/>
  <c r="L36"/>
  <c r="K36"/>
  <c r="J36"/>
  <c r="I36"/>
  <c r="G36"/>
  <c r="F36"/>
  <c r="E36"/>
  <c r="D36"/>
  <c r="C36"/>
  <c r="W35"/>
  <c r="X35" s="1"/>
  <c r="V35"/>
  <c r="S35"/>
  <c r="T35" s="1"/>
  <c r="U35" s="1"/>
  <c r="R35"/>
  <c r="M35"/>
  <c r="H35"/>
  <c r="A35"/>
  <c r="X34"/>
  <c r="U34"/>
  <c r="V34" s="1"/>
  <c r="W34" s="1"/>
  <c r="T34"/>
  <c r="S34"/>
  <c r="R34"/>
  <c r="M34"/>
  <c r="M32" s="1"/>
  <c r="H34"/>
  <c r="H32" s="1"/>
  <c r="A34"/>
  <c r="S33"/>
  <c r="R33"/>
  <c r="M33"/>
  <c r="H33"/>
  <c r="A33"/>
  <c r="Q32"/>
  <c r="P32"/>
  <c r="O32"/>
  <c r="N32"/>
  <c r="L32"/>
  <c r="K32"/>
  <c r="J32"/>
  <c r="I32"/>
  <c r="G32"/>
  <c r="F32"/>
  <c r="E32"/>
  <c r="D32"/>
  <c r="C32"/>
  <c r="W31"/>
  <c r="X31" s="1"/>
  <c r="V31"/>
  <c r="S31"/>
  <c r="T31" s="1"/>
  <c r="U31" s="1"/>
  <c r="R31"/>
  <c r="M31"/>
  <c r="H31"/>
  <c r="A31"/>
  <c r="U30"/>
  <c r="V30" s="1"/>
  <c r="W30" s="1"/>
  <c r="X30" s="1"/>
  <c r="T30"/>
  <c r="S30"/>
  <c r="R30"/>
  <c r="M30"/>
  <c r="M28" s="1"/>
  <c r="H30"/>
  <c r="H28" s="1"/>
  <c r="A30"/>
  <c r="S29"/>
  <c r="R29"/>
  <c r="M29"/>
  <c r="H29"/>
  <c r="A29"/>
  <c r="Q28"/>
  <c r="P28"/>
  <c r="O28"/>
  <c r="N28"/>
  <c r="L28"/>
  <c r="K28"/>
  <c r="J28"/>
  <c r="I28"/>
  <c r="G28"/>
  <c r="F28"/>
  <c r="E28"/>
  <c r="D28"/>
  <c r="C28"/>
  <c r="W27"/>
  <c r="X27" s="1"/>
  <c r="V27"/>
  <c r="S27"/>
  <c r="T27" s="1"/>
  <c r="U27" s="1"/>
  <c r="R27"/>
  <c r="M27"/>
  <c r="H27"/>
  <c r="A27"/>
  <c r="U26"/>
  <c r="V26" s="1"/>
  <c r="W26" s="1"/>
  <c r="X26" s="1"/>
  <c r="T26"/>
  <c r="S26"/>
  <c r="R26"/>
  <c r="M26"/>
  <c r="M24" s="1"/>
  <c r="H26"/>
  <c r="H24" s="1"/>
  <c r="A26"/>
  <c r="S25"/>
  <c r="R25"/>
  <c r="M25"/>
  <c r="H25"/>
  <c r="A25"/>
  <c r="Q24"/>
  <c r="P24"/>
  <c r="O24"/>
  <c r="N24"/>
  <c r="L24"/>
  <c r="K24"/>
  <c r="J24"/>
  <c r="I24"/>
  <c r="G24"/>
  <c r="F24"/>
  <c r="E24"/>
  <c r="D24"/>
  <c r="C24"/>
  <c r="W23"/>
  <c r="X23" s="1"/>
  <c r="V23"/>
  <c r="S23"/>
  <c r="T23" s="1"/>
  <c r="U23" s="1"/>
  <c r="R23"/>
  <c r="M23"/>
  <c r="H23"/>
  <c r="A23"/>
  <c r="X22"/>
  <c r="U22"/>
  <c r="V22" s="1"/>
  <c r="W22" s="1"/>
  <c r="T22"/>
  <c r="S22"/>
  <c r="R22"/>
  <c r="M22"/>
  <c r="M20" s="1"/>
  <c r="H22"/>
  <c r="H20" s="1"/>
  <c r="A22"/>
  <c r="S21"/>
  <c r="R21"/>
  <c r="M21"/>
  <c r="H21"/>
  <c r="A21"/>
  <c r="Q20"/>
  <c r="P20"/>
  <c r="O20"/>
  <c r="N20"/>
  <c r="L20"/>
  <c r="K20"/>
  <c r="J20"/>
  <c r="I20"/>
  <c r="G20"/>
  <c r="F20"/>
  <c r="E20"/>
  <c r="D20"/>
  <c r="C20"/>
  <c r="W16"/>
  <c r="X16" s="1"/>
  <c r="V16"/>
  <c r="S16"/>
  <c r="T16" s="1"/>
  <c r="U16" s="1"/>
  <c r="R16"/>
  <c r="R13" s="1"/>
  <c r="M16"/>
  <c r="H16"/>
  <c r="A16"/>
  <c r="X15"/>
  <c r="U15"/>
  <c r="V15" s="1"/>
  <c r="W15" s="1"/>
  <c r="T15"/>
  <c r="S15"/>
  <c r="R15"/>
  <c r="M15"/>
  <c r="H15"/>
  <c r="H13" s="1"/>
  <c r="U14"/>
  <c r="S14"/>
  <c r="T14" s="1"/>
  <c r="T13" s="1"/>
  <c r="R14"/>
  <c r="M14"/>
  <c r="H14"/>
  <c r="S13"/>
  <c r="Q13"/>
  <c r="P13"/>
  <c r="O13"/>
  <c r="N13"/>
  <c r="L13"/>
  <c r="K13"/>
  <c r="J13"/>
  <c r="I13"/>
  <c r="G13"/>
  <c r="F13"/>
  <c r="E13"/>
  <c r="D13"/>
  <c r="C13"/>
  <c r="T59" i="24"/>
  <c r="Q59"/>
  <c r="P59"/>
  <c r="O59"/>
  <c r="N59"/>
  <c r="R59" s="1"/>
  <c r="L59"/>
  <c r="K59"/>
  <c r="J59"/>
  <c r="I59"/>
  <c r="M59" s="1"/>
  <c r="G59"/>
  <c r="F59"/>
  <c r="E59"/>
  <c r="E56" s="1"/>
  <c r="D59"/>
  <c r="C59"/>
  <c r="S59" s="1"/>
  <c r="A59"/>
  <c r="S58"/>
  <c r="Q58"/>
  <c r="P58"/>
  <c r="P56" s="1"/>
  <c r="O58"/>
  <c r="N58"/>
  <c r="R58" s="1"/>
  <c r="L58"/>
  <c r="L56" s="1"/>
  <c r="K58"/>
  <c r="J58"/>
  <c r="I58"/>
  <c r="G58"/>
  <c r="F58"/>
  <c r="E58"/>
  <c r="D58"/>
  <c r="D56" s="1"/>
  <c r="C58"/>
  <c r="A58"/>
  <c r="Q57"/>
  <c r="P57"/>
  <c r="O57"/>
  <c r="O56" s="1"/>
  <c r="N57"/>
  <c r="R57" s="1"/>
  <c r="R56" s="1"/>
  <c r="L57"/>
  <c r="K57"/>
  <c r="K56" s="1"/>
  <c r="J57"/>
  <c r="I57"/>
  <c r="G57"/>
  <c r="G56" s="1"/>
  <c r="F57"/>
  <c r="F56" s="1"/>
  <c r="E57"/>
  <c r="D57"/>
  <c r="C57"/>
  <c r="A57"/>
  <c r="Q56"/>
  <c r="N56"/>
  <c r="J56"/>
  <c r="I56"/>
  <c r="W55"/>
  <c r="X55" s="1"/>
  <c r="T55"/>
  <c r="U55" s="1"/>
  <c r="V55" s="1"/>
  <c r="S55"/>
  <c r="R55"/>
  <c r="M55"/>
  <c r="H55"/>
  <c r="A55"/>
  <c r="U54"/>
  <c r="V54" s="1"/>
  <c r="W54" s="1"/>
  <c r="X54" s="1"/>
  <c r="T54"/>
  <c r="S54"/>
  <c r="R54"/>
  <c r="R52" s="1"/>
  <c r="M54"/>
  <c r="M52" s="1"/>
  <c r="H54"/>
  <c r="A54"/>
  <c r="T53"/>
  <c r="S53"/>
  <c r="S52" s="1"/>
  <c r="R53"/>
  <c r="M53"/>
  <c r="H53"/>
  <c r="H52" s="1"/>
  <c r="A53"/>
  <c r="Q52"/>
  <c r="P52"/>
  <c r="O52"/>
  <c r="N52"/>
  <c r="L52"/>
  <c r="K52"/>
  <c r="J52"/>
  <c r="I52"/>
  <c r="G52"/>
  <c r="F52"/>
  <c r="E52"/>
  <c r="D52"/>
  <c r="C52"/>
  <c r="S51"/>
  <c r="T51" s="1"/>
  <c r="U51" s="1"/>
  <c r="V51" s="1"/>
  <c r="W51" s="1"/>
  <c r="X51" s="1"/>
  <c r="R51"/>
  <c r="M51"/>
  <c r="H51"/>
  <c r="A51"/>
  <c r="V50"/>
  <c r="W50" s="1"/>
  <c r="X50" s="1"/>
  <c r="U50"/>
  <c r="S50"/>
  <c r="T50" s="1"/>
  <c r="R50"/>
  <c r="R48" s="1"/>
  <c r="M50"/>
  <c r="M48" s="1"/>
  <c r="H50"/>
  <c r="A50"/>
  <c r="T49"/>
  <c r="S49"/>
  <c r="R49"/>
  <c r="M49"/>
  <c r="H49"/>
  <c r="H48" s="1"/>
  <c r="A49"/>
  <c r="Q48"/>
  <c r="P48"/>
  <c r="O48"/>
  <c r="N48"/>
  <c r="L48"/>
  <c r="K48"/>
  <c r="J48"/>
  <c r="I48"/>
  <c r="G48"/>
  <c r="F48"/>
  <c r="E48"/>
  <c r="D48"/>
  <c r="C48"/>
  <c r="S47"/>
  <c r="T47" s="1"/>
  <c r="U47" s="1"/>
  <c r="V47" s="1"/>
  <c r="W47" s="1"/>
  <c r="X47" s="1"/>
  <c r="R47"/>
  <c r="M47"/>
  <c r="H47"/>
  <c r="A47"/>
  <c r="V46"/>
  <c r="W46" s="1"/>
  <c r="X46" s="1"/>
  <c r="U46"/>
  <c r="S46"/>
  <c r="T46" s="1"/>
  <c r="R46"/>
  <c r="R44" s="1"/>
  <c r="M46"/>
  <c r="M44" s="1"/>
  <c r="H46"/>
  <c r="A46"/>
  <c r="T45"/>
  <c r="S45"/>
  <c r="R45"/>
  <c r="M45"/>
  <c r="H45"/>
  <c r="H44" s="1"/>
  <c r="A45"/>
  <c r="Q44"/>
  <c r="P44"/>
  <c r="O44"/>
  <c r="N44"/>
  <c r="L44"/>
  <c r="K44"/>
  <c r="J44"/>
  <c r="I44"/>
  <c r="G44"/>
  <c r="F44"/>
  <c r="E44"/>
  <c r="D44"/>
  <c r="C44"/>
  <c r="S43"/>
  <c r="T43" s="1"/>
  <c r="U43" s="1"/>
  <c r="V43" s="1"/>
  <c r="W43" s="1"/>
  <c r="X43" s="1"/>
  <c r="R43"/>
  <c r="M43"/>
  <c r="H43"/>
  <c r="A43"/>
  <c r="V42"/>
  <c r="W42" s="1"/>
  <c r="X42" s="1"/>
  <c r="U42"/>
  <c r="S42"/>
  <c r="T42" s="1"/>
  <c r="R42"/>
  <c r="R40" s="1"/>
  <c r="M42"/>
  <c r="M40" s="1"/>
  <c r="H42"/>
  <c r="A42"/>
  <c r="T41"/>
  <c r="S41"/>
  <c r="R41"/>
  <c r="M41"/>
  <c r="H41"/>
  <c r="H40" s="1"/>
  <c r="A41"/>
  <c r="Q40"/>
  <c r="P40"/>
  <c r="O40"/>
  <c r="N40"/>
  <c r="L40"/>
  <c r="K40"/>
  <c r="J40"/>
  <c r="I40"/>
  <c r="G40"/>
  <c r="F40"/>
  <c r="E40"/>
  <c r="D40"/>
  <c r="C40"/>
  <c r="S39"/>
  <c r="R39"/>
  <c r="M39"/>
  <c r="H39"/>
  <c r="A39"/>
  <c r="V38"/>
  <c r="W38" s="1"/>
  <c r="X38" s="1"/>
  <c r="U38"/>
  <c r="S38"/>
  <c r="T38" s="1"/>
  <c r="R38"/>
  <c r="M38"/>
  <c r="H38"/>
  <c r="A38"/>
  <c r="T37"/>
  <c r="S37"/>
  <c r="R37"/>
  <c r="M37"/>
  <c r="M36" s="1"/>
  <c r="H37"/>
  <c r="A37"/>
  <c r="R36"/>
  <c r="Q36"/>
  <c r="P36"/>
  <c r="O36"/>
  <c r="N36"/>
  <c r="L36"/>
  <c r="K36"/>
  <c r="J36"/>
  <c r="I36"/>
  <c r="H36"/>
  <c r="G36"/>
  <c r="F36"/>
  <c r="E36"/>
  <c r="D36"/>
  <c r="C36"/>
  <c r="S35"/>
  <c r="T35" s="1"/>
  <c r="U35" s="1"/>
  <c r="V35" s="1"/>
  <c r="W35" s="1"/>
  <c r="X35" s="1"/>
  <c r="R35"/>
  <c r="M35"/>
  <c r="H35"/>
  <c r="A35"/>
  <c r="V34"/>
  <c r="W34" s="1"/>
  <c r="X34" s="1"/>
  <c r="U34"/>
  <c r="T34"/>
  <c r="S34"/>
  <c r="R34"/>
  <c r="R32" s="1"/>
  <c r="M34"/>
  <c r="H34"/>
  <c r="A34"/>
  <c r="S33"/>
  <c r="S32" s="1"/>
  <c r="R33"/>
  <c r="M33"/>
  <c r="H33"/>
  <c r="H32" s="1"/>
  <c r="A33"/>
  <c r="Q32"/>
  <c r="P32"/>
  <c r="O32"/>
  <c r="N32"/>
  <c r="M32"/>
  <c r="L32"/>
  <c r="K32"/>
  <c r="J32"/>
  <c r="I32"/>
  <c r="G32"/>
  <c r="F32"/>
  <c r="E32"/>
  <c r="D32"/>
  <c r="C32"/>
  <c r="T31"/>
  <c r="U31" s="1"/>
  <c r="V31" s="1"/>
  <c r="W31" s="1"/>
  <c r="X31" s="1"/>
  <c r="S31"/>
  <c r="R31"/>
  <c r="M31"/>
  <c r="H31"/>
  <c r="A31"/>
  <c r="U30"/>
  <c r="V30" s="1"/>
  <c r="W30" s="1"/>
  <c r="X30" s="1"/>
  <c r="T30"/>
  <c r="S30"/>
  <c r="R30"/>
  <c r="M30"/>
  <c r="H30"/>
  <c r="A30"/>
  <c r="T29"/>
  <c r="S29"/>
  <c r="S28" s="1"/>
  <c r="R29"/>
  <c r="M29"/>
  <c r="H29"/>
  <c r="H28" s="1"/>
  <c r="A29"/>
  <c r="R28"/>
  <c r="Q28"/>
  <c r="P28"/>
  <c r="O28"/>
  <c r="N28"/>
  <c r="M28"/>
  <c r="L28"/>
  <c r="K28"/>
  <c r="J28"/>
  <c r="I28"/>
  <c r="G28"/>
  <c r="F28"/>
  <c r="E28"/>
  <c r="D28"/>
  <c r="C28"/>
  <c r="W27"/>
  <c r="X27" s="1"/>
  <c r="T27"/>
  <c r="U27" s="1"/>
  <c r="V27" s="1"/>
  <c r="S27"/>
  <c r="R27"/>
  <c r="M27"/>
  <c r="H27"/>
  <c r="T26"/>
  <c r="U26" s="1"/>
  <c r="V26" s="1"/>
  <c r="S26"/>
  <c r="R26"/>
  <c r="M26"/>
  <c r="H26"/>
  <c r="V25"/>
  <c r="W25" s="1"/>
  <c r="X25" s="1"/>
  <c r="U25"/>
  <c r="T25"/>
  <c r="S25"/>
  <c r="R25"/>
  <c r="R24" s="1"/>
  <c r="M25"/>
  <c r="H25"/>
  <c r="S24"/>
  <c r="Q24"/>
  <c r="P24"/>
  <c r="O24"/>
  <c r="N24"/>
  <c r="L24"/>
  <c r="K24"/>
  <c r="J24"/>
  <c r="I24"/>
  <c r="G24"/>
  <c r="F24"/>
  <c r="E24"/>
  <c r="D24"/>
  <c r="C24"/>
  <c r="T23"/>
  <c r="U23" s="1"/>
  <c r="V23" s="1"/>
  <c r="W23" s="1"/>
  <c r="X23" s="1"/>
  <c r="S23"/>
  <c r="R23"/>
  <c r="M23"/>
  <c r="H23"/>
  <c r="A23"/>
  <c r="S22"/>
  <c r="T22" s="1"/>
  <c r="U22" s="1"/>
  <c r="V22" s="1"/>
  <c r="W22" s="1"/>
  <c r="X22" s="1"/>
  <c r="R22"/>
  <c r="R20" s="1"/>
  <c r="M22"/>
  <c r="H22"/>
  <c r="A22"/>
  <c r="U21"/>
  <c r="T21"/>
  <c r="S21"/>
  <c r="R21"/>
  <c r="M21"/>
  <c r="M20" s="1"/>
  <c r="H21"/>
  <c r="A21"/>
  <c r="Q20"/>
  <c r="P20"/>
  <c r="O20"/>
  <c r="N20"/>
  <c r="L20"/>
  <c r="K20"/>
  <c r="J20"/>
  <c r="I20"/>
  <c r="G20"/>
  <c r="F20"/>
  <c r="E20"/>
  <c r="D20"/>
  <c r="C20"/>
  <c r="T16"/>
  <c r="U16" s="1"/>
  <c r="V16" s="1"/>
  <c r="W16" s="1"/>
  <c r="X16" s="1"/>
  <c r="S16"/>
  <c r="R16"/>
  <c r="M16"/>
  <c r="H16"/>
  <c r="A16"/>
  <c r="S15"/>
  <c r="T15" s="1"/>
  <c r="U15" s="1"/>
  <c r="V15" s="1"/>
  <c r="W15" s="1"/>
  <c r="X15" s="1"/>
  <c r="R15"/>
  <c r="R13" s="1"/>
  <c r="M15"/>
  <c r="H15"/>
  <c r="A15"/>
  <c r="U14"/>
  <c r="T14"/>
  <c r="S14"/>
  <c r="R14"/>
  <c r="M14"/>
  <c r="M13" s="1"/>
  <c r="H14"/>
  <c r="A14"/>
  <c r="Q13"/>
  <c r="P13"/>
  <c r="O13"/>
  <c r="N13"/>
  <c r="L13"/>
  <c r="K13"/>
  <c r="J13"/>
  <c r="I13"/>
  <c r="G13"/>
  <c r="F13"/>
  <c r="E13"/>
  <c r="D13"/>
  <c r="C13"/>
  <c r="Q59" i="23"/>
  <c r="P59"/>
  <c r="O59"/>
  <c r="N59"/>
  <c r="L59"/>
  <c r="K59"/>
  <c r="J59"/>
  <c r="I59"/>
  <c r="M59" s="1"/>
  <c r="G59"/>
  <c r="F59"/>
  <c r="E59"/>
  <c r="E56" s="1"/>
  <c r="D59"/>
  <c r="H59" s="1"/>
  <c r="C59"/>
  <c r="S59" s="1"/>
  <c r="A59"/>
  <c r="Q58"/>
  <c r="P58"/>
  <c r="P56" s="1"/>
  <c r="O58"/>
  <c r="N58"/>
  <c r="L58"/>
  <c r="L56" s="1"/>
  <c r="K58"/>
  <c r="J58"/>
  <c r="I58"/>
  <c r="G58"/>
  <c r="F58"/>
  <c r="E58"/>
  <c r="D58"/>
  <c r="D56" s="1"/>
  <c r="C58"/>
  <c r="S58" s="1"/>
  <c r="T58" s="1"/>
  <c r="U58" s="1"/>
  <c r="V58" s="1"/>
  <c r="W58" s="1"/>
  <c r="X58" s="1"/>
  <c r="A58"/>
  <c r="S57"/>
  <c r="Q57"/>
  <c r="P57"/>
  <c r="O57"/>
  <c r="O56" s="1"/>
  <c r="N57"/>
  <c r="R57" s="1"/>
  <c r="L57"/>
  <c r="K57"/>
  <c r="K56" s="1"/>
  <c r="J57"/>
  <c r="J56" s="1"/>
  <c r="I57"/>
  <c r="G57"/>
  <c r="F57"/>
  <c r="F56" s="1"/>
  <c r="E57"/>
  <c r="D57"/>
  <c r="C57"/>
  <c r="A57"/>
  <c r="Q56"/>
  <c r="N56"/>
  <c r="I56"/>
  <c r="W55"/>
  <c r="X55" s="1"/>
  <c r="T55"/>
  <c r="U55" s="1"/>
  <c r="V55" s="1"/>
  <c r="S55"/>
  <c r="R55"/>
  <c r="M55"/>
  <c r="H55"/>
  <c r="A55"/>
  <c r="U54"/>
  <c r="V54" s="1"/>
  <c r="W54" s="1"/>
  <c r="X54" s="1"/>
  <c r="T54"/>
  <c r="S54"/>
  <c r="R54"/>
  <c r="M54"/>
  <c r="M52" s="1"/>
  <c r="H54"/>
  <c r="A54"/>
  <c r="T53"/>
  <c r="S53"/>
  <c r="S52" s="1"/>
  <c r="R53"/>
  <c r="M53"/>
  <c r="H53"/>
  <c r="H52" s="1"/>
  <c r="A53"/>
  <c r="R52"/>
  <c r="Q52"/>
  <c r="P52"/>
  <c r="O52"/>
  <c r="N52"/>
  <c r="L52"/>
  <c r="K52"/>
  <c r="J52"/>
  <c r="I52"/>
  <c r="G52"/>
  <c r="F52"/>
  <c r="E52"/>
  <c r="D52"/>
  <c r="C52"/>
  <c r="S51"/>
  <c r="T51" s="1"/>
  <c r="U51" s="1"/>
  <c r="V51" s="1"/>
  <c r="W51" s="1"/>
  <c r="X51" s="1"/>
  <c r="R51"/>
  <c r="M51"/>
  <c r="H51"/>
  <c r="A51"/>
  <c r="V50"/>
  <c r="W50" s="1"/>
  <c r="X50" s="1"/>
  <c r="U50"/>
  <c r="T50"/>
  <c r="S50"/>
  <c r="R50"/>
  <c r="R48" s="1"/>
  <c r="M50"/>
  <c r="M48" s="1"/>
  <c r="H50"/>
  <c r="A50"/>
  <c r="S49"/>
  <c r="S48" s="1"/>
  <c r="R49"/>
  <c r="M49"/>
  <c r="H49"/>
  <c r="H48" s="1"/>
  <c r="A49"/>
  <c r="Q48"/>
  <c r="P48"/>
  <c r="O48"/>
  <c r="N48"/>
  <c r="L48"/>
  <c r="K48"/>
  <c r="J48"/>
  <c r="I48"/>
  <c r="G48"/>
  <c r="F48"/>
  <c r="E48"/>
  <c r="D48"/>
  <c r="C48"/>
  <c r="S47"/>
  <c r="T47" s="1"/>
  <c r="U47" s="1"/>
  <c r="V47" s="1"/>
  <c r="W47" s="1"/>
  <c r="X47" s="1"/>
  <c r="R47"/>
  <c r="M47"/>
  <c r="H47"/>
  <c r="A47"/>
  <c r="V46"/>
  <c r="W46" s="1"/>
  <c r="X46" s="1"/>
  <c r="U46"/>
  <c r="T46"/>
  <c r="S46"/>
  <c r="R46"/>
  <c r="R44" s="1"/>
  <c r="M46"/>
  <c r="H46"/>
  <c r="A46"/>
  <c r="S45"/>
  <c r="S44" s="1"/>
  <c r="R45"/>
  <c r="M45"/>
  <c r="H45"/>
  <c r="H44" s="1"/>
  <c r="A45"/>
  <c r="Q44"/>
  <c r="P44"/>
  <c r="O44"/>
  <c r="N44"/>
  <c r="M44"/>
  <c r="L44"/>
  <c r="K44"/>
  <c r="J44"/>
  <c r="I44"/>
  <c r="G44"/>
  <c r="F44"/>
  <c r="E44"/>
  <c r="D44"/>
  <c r="C44"/>
  <c r="T43"/>
  <c r="U43" s="1"/>
  <c r="V43" s="1"/>
  <c r="W43" s="1"/>
  <c r="X43" s="1"/>
  <c r="S43"/>
  <c r="R43"/>
  <c r="M43"/>
  <c r="H43"/>
  <c r="A43"/>
  <c r="U42"/>
  <c r="V42" s="1"/>
  <c r="W42" s="1"/>
  <c r="X42" s="1"/>
  <c r="T42"/>
  <c r="S42"/>
  <c r="R42"/>
  <c r="M42"/>
  <c r="H42"/>
  <c r="A42"/>
  <c r="T41"/>
  <c r="S41"/>
  <c r="S40" s="1"/>
  <c r="R41"/>
  <c r="M41"/>
  <c r="H41"/>
  <c r="H40" s="1"/>
  <c r="A41"/>
  <c r="R40"/>
  <c r="Q40"/>
  <c r="P40"/>
  <c r="O40"/>
  <c r="N40"/>
  <c r="M40"/>
  <c r="L40"/>
  <c r="K40"/>
  <c r="J40"/>
  <c r="I40"/>
  <c r="G40"/>
  <c r="F40"/>
  <c r="E40"/>
  <c r="D40"/>
  <c r="C40"/>
  <c r="W39"/>
  <c r="X39" s="1"/>
  <c r="T39"/>
  <c r="U39" s="1"/>
  <c r="V39" s="1"/>
  <c r="S39"/>
  <c r="R39"/>
  <c r="M39"/>
  <c r="H39"/>
  <c r="A39"/>
  <c r="U38"/>
  <c r="V38" s="1"/>
  <c r="W38" s="1"/>
  <c r="X38" s="1"/>
  <c r="T38"/>
  <c r="S38"/>
  <c r="R38"/>
  <c r="M38"/>
  <c r="M36" s="1"/>
  <c r="H38"/>
  <c r="A38"/>
  <c r="T37"/>
  <c r="S37"/>
  <c r="S36" s="1"/>
  <c r="R37"/>
  <c r="M37"/>
  <c r="H37"/>
  <c r="H36" s="1"/>
  <c r="A37"/>
  <c r="R36"/>
  <c r="Q36"/>
  <c r="P36"/>
  <c r="O36"/>
  <c r="N36"/>
  <c r="L36"/>
  <c r="K36"/>
  <c r="J36"/>
  <c r="I36"/>
  <c r="G36"/>
  <c r="F36"/>
  <c r="E36"/>
  <c r="D36"/>
  <c r="C36"/>
  <c r="S35"/>
  <c r="T35" s="1"/>
  <c r="U35" s="1"/>
  <c r="V35" s="1"/>
  <c r="W35" s="1"/>
  <c r="X35" s="1"/>
  <c r="R35"/>
  <c r="M35"/>
  <c r="H35"/>
  <c r="A35"/>
  <c r="V34"/>
  <c r="W34" s="1"/>
  <c r="X34" s="1"/>
  <c r="U34"/>
  <c r="T34"/>
  <c r="S34"/>
  <c r="R34"/>
  <c r="R32" s="1"/>
  <c r="M34"/>
  <c r="M32" s="1"/>
  <c r="H34"/>
  <c r="A34"/>
  <c r="S33"/>
  <c r="S32" s="1"/>
  <c r="R33"/>
  <c r="M33"/>
  <c r="H33"/>
  <c r="H32" s="1"/>
  <c r="A33"/>
  <c r="Q32"/>
  <c r="P32"/>
  <c r="O32"/>
  <c r="N32"/>
  <c r="L32"/>
  <c r="K32"/>
  <c r="J32"/>
  <c r="I32"/>
  <c r="G32"/>
  <c r="F32"/>
  <c r="E32"/>
  <c r="D32"/>
  <c r="C32"/>
  <c r="S31"/>
  <c r="T31" s="1"/>
  <c r="U31" s="1"/>
  <c r="V31" s="1"/>
  <c r="W31" s="1"/>
  <c r="X31" s="1"/>
  <c r="R31"/>
  <c r="M31"/>
  <c r="H31"/>
  <c r="A31"/>
  <c r="V30"/>
  <c r="W30" s="1"/>
  <c r="X30" s="1"/>
  <c r="U30"/>
  <c r="T30"/>
  <c r="S30"/>
  <c r="R30"/>
  <c r="R28" s="1"/>
  <c r="M30"/>
  <c r="H30"/>
  <c r="A30"/>
  <c r="S29"/>
  <c r="S28" s="1"/>
  <c r="R29"/>
  <c r="M29"/>
  <c r="H29"/>
  <c r="H28" s="1"/>
  <c r="A29"/>
  <c r="Q28"/>
  <c r="P28"/>
  <c r="O28"/>
  <c r="N28"/>
  <c r="M28"/>
  <c r="L28"/>
  <c r="K28"/>
  <c r="J28"/>
  <c r="I28"/>
  <c r="G28"/>
  <c r="F28"/>
  <c r="E28"/>
  <c r="D28"/>
  <c r="C28"/>
  <c r="T27"/>
  <c r="U27" s="1"/>
  <c r="V27" s="1"/>
  <c r="W27" s="1"/>
  <c r="X27" s="1"/>
  <c r="S27"/>
  <c r="R27"/>
  <c r="M27"/>
  <c r="H27"/>
  <c r="A27"/>
  <c r="U26"/>
  <c r="V26" s="1"/>
  <c r="W26" s="1"/>
  <c r="X26" s="1"/>
  <c r="T26"/>
  <c r="S26"/>
  <c r="R26"/>
  <c r="M26"/>
  <c r="H26"/>
  <c r="A26"/>
  <c r="T25"/>
  <c r="S25"/>
  <c r="S24" s="1"/>
  <c r="R25"/>
  <c r="M25"/>
  <c r="H25"/>
  <c r="H24" s="1"/>
  <c r="A25"/>
  <c r="R24"/>
  <c r="Q24"/>
  <c r="P24"/>
  <c r="O24"/>
  <c r="N24"/>
  <c r="M24"/>
  <c r="L24"/>
  <c r="K24"/>
  <c r="J24"/>
  <c r="I24"/>
  <c r="G24"/>
  <c r="F24"/>
  <c r="E24"/>
  <c r="D24"/>
  <c r="C24"/>
  <c r="W23"/>
  <c r="X23" s="1"/>
  <c r="T23"/>
  <c r="U23" s="1"/>
  <c r="V23" s="1"/>
  <c r="S23"/>
  <c r="R23"/>
  <c r="M23"/>
  <c r="H23"/>
  <c r="A23"/>
  <c r="U22"/>
  <c r="V22" s="1"/>
  <c r="W22" s="1"/>
  <c r="X22" s="1"/>
  <c r="T22"/>
  <c r="S22"/>
  <c r="R22"/>
  <c r="M22"/>
  <c r="M20" s="1"/>
  <c r="H22"/>
  <c r="A22"/>
  <c r="T21"/>
  <c r="S21"/>
  <c r="S20" s="1"/>
  <c r="R21"/>
  <c r="M21"/>
  <c r="H21"/>
  <c r="H20" s="1"/>
  <c r="A21"/>
  <c r="R20"/>
  <c r="Q20"/>
  <c r="P20"/>
  <c r="O20"/>
  <c r="N20"/>
  <c r="L20"/>
  <c r="K20"/>
  <c r="J20"/>
  <c r="I20"/>
  <c r="G20"/>
  <c r="F20"/>
  <c r="E20"/>
  <c r="D20"/>
  <c r="C20"/>
  <c r="S16"/>
  <c r="T16" s="1"/>
  <c r="U16" s="1"/>
  <c r="V16" s="1"/>
  <c r="W16" s="1"/>
  <c r="X16" s="1"/>
  <c r="R16"/>
  <c r="M16"/>
  <c r="H16"/>
  <c r="A16"/>
  <c r="V15"/>
  <c r="W15" s="1"/>
  <c r="X15" s="1"/>
  <c r="U15"/>
  <c r="T15"/>
  <c r="S15"/>
  <c r="R15"/>
  <c r="R13" s="1"/>
  <c r="M15"/>
  <c r="M13" s="1"/>
  <c r="H15"/>
  <c r="A15"/>
  <c r="S14"/>
  <c r="S13" s="1"/>
  <c r="R14"/>
  <c r="M14"/>
  <c r="H14"/>
  <c r="H13" s="1"/>
  <c r="A14"/>
  <c r="Q13"/>
  <c r="P13"/>
  <c r="O13"/>
  <c r="N13"/>
  <c r="L13"/>
  <c r="K13"/>
  <c r="J13"/>
  <c r="I13"/>
  <c r="G13"/>
  <c r="F13"/>
  <c r="E13"/>
  <c r="D13"/>
  <c r="C13"/>
  <c r="Q59" i="22"/>
  <c r="P59"/>
  <c r="O59"/>
  <c r="N59"/>
  <c r="R59" s="1"/>
  <c r="A59"/>
  <c r="Q58"/>
  <c r="P58"/>
  <c r="O58"/>
  <c r="N58"/>
  <c r="R58" s="1"/>
  <c r="A58"/>
  <c r="Q57"/>
  <c r="Q56" s="1"/>
  <c r="P57"/>
  <c r="O57"/>
  <c r="N57"/>
  <c r="N56" s="1"/>
  <c r="A57"/>
  <c r="P56"/>
  <c r="O56"/>
  <c r="R55"/>
  <c r="L55"/>
  <c r="K55"/>
  <c r="J55"/>
  <c r="I55"/>
  <c r="G55"/>
  <c r="F55"/>
  <c r="E55"/>
  <c r="D55"/>
  <c r="C55"/>
  <c r="S55" s="1"/>
  <c r="A55"/>
  <c r="R54"/>
  <c r="L54"/>
  <c r="K54"/>
  <c r="J54"/>
  <c r="I54"/>
  <c r="G54"/>
  <c r="F54"/>
  <c r="E54"/>
  <c r="D54"/>
  <c r="C54"/>
  <c r="S54" s="1"/>
  <c r="A54"/>
  <c r="R53"/>
  <c r="L53"/>
  <c r="K53"/>
  <c r="J53"/>
  <c r="I53"/>
  <c r="G53"/>
  <c r="F53"/>
  <c r="E53"/>
  <c r="D53"/>
  <c r="D52" s="1"/>
  <c r="C53"/>
  <c r="A53"/>
  <c r="R52"/>
  <c r="Q52"/>
  <c r="P52"/>
  <c r="O52"/>
  <c r="N52"/>
  <c r="R51"/>
  <c r="L51"/>
  <c r="K51"/>
  <c r="J51"/>
  <c r="I51"/>
  <c r="G51"/>
  <c r="F51"/>
  <c r="E51"/>
  <c r="D51"/>
  <c r="C51"/>
  <c r="S51" s="1"/>
  <c r="A51"/>
  <c r="R50"/>
  <c r="L50"/>
  <c r="K50"/>
  <c r="J50"/>
  <c r="I50"/>
  <c r="G50"/>
  <c r="F50"/>
  <c r="E50"/>
  <c r="D50"/>
  <c r="C50"/>
  <c r="S50" s="1"/>
  <c r="A50"/>
  <c r="R49"/>
  <c r="R48" s="1"/>
  <c r="L49"/>
  <c r="K49"/>
  <c r="J49"/>
  <c r="I49"/>
  <c r="G49"/>
  <c r="F49"/>
  <c r="E49"/>
  <c r="D49"/>
  <c r="C49"/>
  <c r="A49"/>
  <c r="Q48"/>
  <c r="P48"/>
  <c r="O48"/>
  <c r="N48"/>
  <c r="R47"/>
  <c r="L47"/>
  <c r="K47"/>
  <c r="J47"/>
  <c r="I47"/>
  <c r="G47"/>
  <c r="F47"/>
  <c r="E47"/>
  <c r="D47"/>
  <c r="C47"/>
  <c r="S47" s="1"/>
  <c r="A47"/>
  <c r="R46"/>
  <c r="L46"/>
  <c r="K46"/>
  <c r="J46"/>
  <c r="I46"/>
  <c r="G46"/>
  <c r="F46"/>
  <c r="E46"/>
  <c r="D46"/>
  <c r="C46"/>
  <c r="S46" s="1"/>
  <c r="A46"/>
  <c r="R45"/>
  <c r="R44" s="1"/>
  <c r="L45"/>
  <c r="K45"/>
  <c r="J45"/>
  <c r="I45"/>
  <c r="G45"/>
  <c r="F45"/>
  <c r="E45"/>
  <c r="D45"/>
  <c r="C45"/>
  <c r="S45" s="1"/>
  <c r="A45"/>
  <c r="Q44"/>
  <c r="P44"/>
  <c r="O44"/>
  <c r="N44"/>
  <c r="R43"/>
  <c r="R40" s="1"/>
  <c r="L43"/>
  <c r="K43"/>
  <c r="J43"/>
  <c r="I43"/>
  <c r="G43"/>
  <c r="F43"/>
  <c r="E43"/>
  <c r="D43"/>
  <c r="C43"/>
  <c r="S43" s="1"/>
  <c r="A43"/>
  <c r="R42"/>
  <c r="L42"/>
  <c r="K42"/>
  <c r="J42"/>
  <c r="I42"/>
  <c r="G42"/>
  <c r="F42"/>
  <c r="E42"/>
  <c r="D42"/>
  <c r="C42"/>
  <c r="S42" s="1"/>
  <c r="A42"/>
  <c r="R41"/>
  <c r="L41"/>
  <c r="K41"/>
  <c r="J41"/>
  <c r="I41"/>
  <c r="G41"/>
  <c r="F41"/>
  <c r="E41"/>
  <c r="D41"/>
  <c r="C41"/>
  <c r="S41" s="1"/>
  <c r="A41"/>
  <c r="Q40"/>
  <c r="P40"/>
  <c r="O40"/>
  <c r="N40"/>
  <c r="R39"/>
  <c r="L39"/>
  <c r="K39"/>
  <c r="J39"/>
  <c r="I39"/>
  <c r="G39"/>
  <c r="F39"/>
  <c r="E39"/>
  <c r="D39"/>
  <c r="C39"/>
  <c r="S39" s="1"/>
  <c r="A39"/>
  <c r="R38"/>
  <c r="L38"/>
  <c r="K38"/>
  <c r="J38"/>
  <c r="I38"/>
  <c r="G38"/>
  <c r="F38"/>
  <c r="E38"/>
  <c r="D38"/>
  <c r="C38"/>
  <c r="S38" s="1"/>
  <c r="A38"/>
  <c r="R37"/>
  <c r="L37"/>
  <c r="K37"/>
  <c r="J37"/>
  <c r="I37"/>
  <c r="G37"/>
  <c r="F37"/>
  <c r="E37"/>
  <c r="D37"/>
  <c r="C37"/>
  <c r="S37" s="1"/>
  <c r="A37"/>
  <c r="R36"/>
  <c r="Q36"/>
  <c r="P36"/>
  <c r="O36"/>
  <c r="N36"/>
  <c r="R35"/>
  <c r="L35"/>
  <c r="K35"/>
  <c r="J35"/>
  <c r="I35"/>
  <c r="G35"/>
  <c r="F35"/>
  <c r="E35"/>
  <c r="D35"/>
  <c r="C35"/>
  <c r="S35" s="1"/>
  <c r="A35"/>
  <c r="R34"/>
  <c r="L34"/>
  <c r="K34"/>
  <c r="J34"/>
  <c r="I34"/>
  <c r="G34"/>
  <c r="F34"/>
  <c r="E34"/>
  <c r="D34"/>
  <c r="C34"/>
  <c r="S34" s="1"/>
  <c r="A34"/>
  <c r="R33"/>
  <c r="R32" s="1"/>
  <c r="L33"/>
  <c r="K33"/>
  <c r="J33"/>
  <c r="I33"/>
  <c r="G33"/>
  <c r="F33"/>
  <c r="E33"/>
  <c r="D33"/>
  <c r="C33"/>
  <c r="A33"/>
  <c r="Q32"/>
  <c r="P32"/>
  <c r="O32"/>
  <c r="N32"/>
  <c r="R31"/>
  <c r="L31"/>
  <c r="K31"/>
  <c r="J31"/>
  <c r="I31"/>
  <c r="G31"/>
  <c r="F31"/>
  <c r="E31"/>
  <c r="D31"/>
  <c r="C31"/>
  <c r="A31"/>
  <c r="R30"/>
  <c r="R28" s="1"/>
  <c r="L30"/>
  <c r="K30"/>
  <c r="J30"/>
  <c r="I30"/>
  <c r="G30"/>
  <c r="F30"/>
  <c r="E30"/>
  <c r="D30"/>
  <c r="C30"/>
  <c r="S30" s="1"/>
  <c r="A30"/>
  <c r="R29"/>
  <c r="L29"/>
  <c r="K29"/>
  <c r="J29"/>
  <c r="I29"/>
  <c r="G29"/>
  <c r="F29"/>
  <c r="E29"/>
  <c r="D29"/>
  <c r="C29"/>
  <c r="S29" s="1"/>
  <c r="A29"/>
  <c r="Q28"/>
  <c r="P28"/>
  <c r="O28"/>
  <c r="N28"/>
  <c r="R27"/>
  <c r="R24" s="1"/>
  <c r="L27"/>
  <c r="K27"/>
  <c r="J27"/>
  <c r="I27"/>
  <c r="G27"/>
  <c r="F27"/>
  <c r="E27"/>
  <c r="D27"/>
  <c r="C27"/>
  <c r="S27" s="1"/>
  <c r="A27"/>
  <c r="R26"/>
  <c r="L26"/>
  <c r="K26"/>
  <c r="J26"/>
  <c r="I26"/>
  <c r="G26"/>
  <c r="F26"/>
  <c r="E26"/>
  <c r="D26"/>
  <c r="C26"/>
  <c r="S26" s="1"/>
  <c r="A26"/>
  <c r="R25"/>
  <c r="L25"/>
  <c r="K25"/>
  <c r="J25"/>
  <c r="I25"/>
  <c r="G25"/>
  <c r="F25"/>
  <c r="E25"/>
  <c r="D25"/>
  <c r="C25"/>
  <c r="S25" s="1"/>
  <c r="A25"/>
  <c r="Q24"/>
  <c r="P24"/>
  <c r="O24"/>
  <c r="N24"/>
  <c r="R23"/>
  <c r="L23"/>
  <c r="K23"/>
  <c r="J23"/>
  <c r="I23"/>
  <c r="G23"/>
  <c r="F23"/>
  <c r="E23"/>
  <c r="D23"/>
  <c r="C23"/>
  <c r="S23" s="1"/>
  <c r="A23"/>
  <c r="R22"/>
  <c r="L22"/>
  <c r="K22"/>
  <c r="J22"/>
  <c r="I22"/>
  <c r="G22"/>
  <c r="F22"/>
  <c r="E22"/>
  <c r="D22"/>
  <c r="C22"/>
  <c r="A22"/>
  <c r="R21"/>
  <c r="L21"/>
  <c r="K21"/>
  <c r="J21"/>
  <c r="I21"/>
  <c r="G21"/>
  <c r="F21"/>
  <c r="E21"/>
  <c r="D21"/>
  <c r="C21"/>
  <c r="A21"/>
  <c r="R20"/>
  <c r="Q20"/>
  <c r="P20"/>
  <c r="O20"/>
  <c r="N20"/>
  <c r="R16"/>
  <c r="L16"/>
  <c r="K16"/>
  <c r="J16"/>
  <c r="I16"/>
  <c r="G16"/>
  <c r="F16"/>
  <c r="E16"/>
  <c r="D16"/>
  <c r="C16"/>
  <c r="S16" s="1"/>
  <c r="A16"/>
  <c r="R15"/>
  <c r="L15"/>
  <c r="K15"/>
  <c r="J15"/>
  <c r="I15"/>
  <c r="G15"/>
  <c r="F15"/>
  <c r="E15"/>
  <c r="D15"/>
  <c r="C15"/>
  <c r="A15"/>
  <c r="R14"/>
  <c r="R13" s="1"/>
  <c r="L14"/>
  <c r="K14"/>
  <c r="J14"/>
  <c r="I14"/>
  <c r="G14"/>
  <c r="F14"/>
  <c r="E14"/>
  <c r="D14"/>
  <c r="C14"/>
  <c r="S14" s="1"/>
  <c r="A14"/>
  <c r="Q13"/>
  <c r="P13"/>
  <c r="O13"/>
  <c r="N13"/>
  <c r="E28" l="1"/>
  <c r="F36"/>
  <c r="K36"/>
  <c r="E40"/>
  <c r="C48"/>
  <c r="G48"/>
  <c r="J52"/>
  <c r="T30"/>
  <c r="T42"/>
  <c r="J20"/>
  <c r="G24"/>
  <c r="L28"/>
  <c r="D28"/>
  <c r="E32"/>
  <c r="J32"/>
  <c r="K40"/>
  <c r="U42"/>
  <c r="V42" s="1"/>
  <c r="W42" s="1"/>
  <c r="X42" s="1"/>
  <c r="G40"/>
  <c r="H43"/>
  <c r="M43"/>
  <c r="H21"/>
  <c r="F59"/>
  <c r="T27"/>
  <c r="U27" s="1"/>
  <c r="V27" s="1"/>
  <c r="W27" s="1"/>
  <c r="X27" s="1"/>
  <c r="C52"/>
  <c r="G52"/>
  <c r="L52"/>
  <c r="E13"/>
  <c r="M21"/>
  <c r="K59"/>
  <c r="E48"/>
  <c r="M53"/>
  <c r="F52"/>
  <c r="H25"/>
  <c r="E24"/>
  <c r="F24"/>
  <c r="F28"/>
  <c r="C59"/>
  <c r="S59" s="1"/>
  <c r="H39"/>
  <c r="H14"/>
  <c r="M14"/>
  <c r="T23"/>
  <c r="U23" s="1"/>
  <c r="V23" s="1"/>
  <c r="W23" s="1"/>
  <c r="X23" s="1"/>
  <c r="F32"/>
  <c r="T34"/>
  <c r="U34" s="1"/>
  <c r="V34" s="1"/>
  <c r="W34" s="1"/>
  <c r="X34" s="1"/>
  <c r="G32"/>
  <c r="D32"/>
  <c r="M35"/>
  <c r="F44"/>
  <c r="H49"/>
  <c r="M49"/>
  <c r="C24"/>
  <c r="M25"/>
  <c r="K24"/>
  <c r="G28"/>
  <c r="T38"/>
  <c r="U38" s="1"/>
  <c r="V38" s="1"/>
  <c r="W38" s="1"/>
  <c r="X38" s="1"/>
  <c r="I36"/>
  <c r="T16"/>
  <c r="U16" s="1"/>
  <c r="V16" s="1"/>
  <c r="W16" s="1"/>
  <c r="X16" s="1"/>
  <c r="L24"/>
  <c r="I28"/>
  <c r="J36"/>
  <c r="L44"/>
  <c r="H46"/>
  <c r="M46"/>
  <c r="T51"/>
  <c r="U51" s="1"/>
  <c r="V51" s="1"/>
  <c r="W51" s="1"/>
  <c r="X51" s="1"/>
  <c r="M15"/>
  <c r="F20"/>
  <c r="G57"/>
  <c r="D58"/>
  <c r="J59"/>
  <c r="H26"/>
  <c r="H29"/>
  <c r="I32"/>
  <c r="K32"/>
  <c r="L32"/>
  <c r="H47"/>
  <c r="M50"/>
  <c r="H54"/>
  <c r="E52"/>
  <c r="I13"/>
  <c r="J13"/>
  <c r="K13"/>
  <c r="L13"/>
  <c r="E57"/>
  <c r="J57"/>
  <c r="L59"/>
  <c r="U30"/>
  <c r="V30" s="1"/>
  <c r="W30" s="1"/>
  <c r="X30" s="1"/>
  <c r="H31"/>
  <c r="M31"/>
  <c r="C32"/>
  <c r="H34"/>
  <c r="M34"/>
  <c r="G36"/>
  <c r="L36"/>
  <c r="H38"/>
  <c r="M38"/>
  <c r="E36"/>
  <c r="C40"/>
  <c r="L40"/>
  <c r="H42"/>
  <c r="M42"/>
  <c r="J40"/>
  <c r="D44"/>
  <c r="H45"/>
  <c r="M45"/>
  <c r="K44"/>
  <c r="I48"/>
  <c r="J48"/>
  <c r="L48"/>
  <c r="T55"/>
  <c r="U55" s="1"/>
  <c r="V55" s="1"/>
  <c r="W55" s="1"/>
  <c r="X55" s="1"/>
  <c r="H15"/>
  <c r="C57"/>
  <c r="S57" s="1"/>
  <c r="L57"/>
  <c r="I58"/>
  <c r="E59"/>
  <c r="I24"/>
  <c r="J24"/>
  <c r="J28"/>
  <c r="K28"/>
  <c r="T35"/>
  <c r="U35" s="1"/>
  <c r="V35" s="1"/>
  <c r="W35" s="1"/>
  <c r="X35" s="1"/>
  <c r="T39"/>
  <c r="U39" s="1"/>
  <c r="V39" s="1"/>
  <c r="W39" s="1"/>
  <c r="X39" s="1"/>
  <c r="T43"/>
  <c r="U43" s="1"/>
  <c r="V43" s="1"/>
  <c r="W43" s="1"/>
  <c r="X43" s="1"/>
  <c r="T46"/>
  <c r="U46" s="1"/>
  <c r="V46" s="1"/>
  <c r="W46" s="1"/>
  <c r="X46" s="1"/>
  <c r="M47"/>
  <c r="H50"/>
  <c r="M54"/>
  <c r="F13"/>
  <c r="C13"/>
  <c r="G13"/>
  <c r="D13"/>
  <c r="M16"/>
  <c r="F57"/>
  <c r="K57"/>
  <c r="C58"/>
  <c r="S58" s="1"/>
  <c r="G58"/>
  <c r="L58"/>
  <c r="H23"/>
  <c r="I59"/>
  <c r="T26"/>
  <c r="U26" s="1"/>
  <c r="V26" s="1"/>
  <c r="W26" s="1"/>
  <c r="X26" s="1"/>
  <c r="H27"/>
  <c r="M27"/>
  <c r="H30"/>
  <c r="M30"/>
  <c r="H33"/>
  <c r="M33"/>
  <c r="D36"/>
  <c r="M37"/>
  <c r="H41"/>
  <c r="I40"/>
  <c r="F40"/>
  <c r="E44"/>
  <c r="J44"/>
  <c r="T47"/>
  <c r="U47" s="1"/>
  <c r="V47" s="1"/>
  <c r="W47" s="1"/>
  <c r="X47" s="1"/>
  <c r="G44"/>
  <c r="F48"/>
  <c r="K48"/>
  <c r="T50"/>
  <c r="U50" s="1"/>
  <c r="V50" s="1"/>
  <c r="W50" s="1"/>
  <c r="X50" s="1"/>
  <c r="D48"/>
  <c r="M51"/>
  <c r="K52"/>
  <c r="T54"/>
  <c r="U54" s="1"/>
  <c r="V54" s="1"/>
  <c r="W54" s="1"/>
  <c r="X54" s="1"/>
  <c r="H55"/>
  <c r="I52"/>
  <c r="T41"/>
  <c r="S40"/>
  <c r="T14"/>
  <c r="T25"/>
  <c r="S24"/>
  <c r="T37"/>
  <c r="S36"/>
  <c r="T45"/>
  <c r="S44"/>
  <c r="W26" i="24"/>
  <c r="V24"/>
  <c r="T29" i="22"/>
  <c r="U32" i="26"/>
  <c r="V33"/>
  <c r="U36"/>
  <c r="V37"/>
  <c r="U48"/>
  <c r="V49"/>
  <c r="T24" i="23"/>
  <c r="U25"/>
  <c r="T40"/>
  <c r="U41"/>
  <c r="T28" i="24"/>
  <c r="U29"/>
  <c r="V13" i="26"/>
  <c r="W15"/>
  <c r="U40"/>
  <c r="V41"/>
  <c r="S59"/>
  <c r="T59" s="1"/>
  <c r="U59" s="1"/>
  <c r="V59" s="1"/>
  <c r="W59" s="1"/>
  <c r="X59" s="1"/>
  <c r="C56"/>
  <c r="T20" i="23"/>
  <c r="U21"/>
  <c r="T36"/>
  <c r="U37"/>
  <c r="T52"/>
  <c r="U53"/>
  <c r="U20" i="24"/>
  <c r="V21"/>
  <c r="X25" i="26"/>
  <c r="U44"/>
  <c r="V45"/>
  <c r="T39" i="24"/>
  <c r="U39" s="1"/>
  <c r="V39" s="1"/>
  <c r="W39" s="1"/>
  <c r="X39" s="1"/>
  <c r="S36"/>
  <c r="S15" i="22"/>
  <c r="T15" s="1"/>
  <c r="U15" s="1"/>
  <c r="V15" s="1"/>
  <c r="W15" s="1"/>
  <c r="X15" s="1"/>
  <c r="H16"/>
  <c r="H22"/>
  <c r="M23"/>
  <c r="M29"/>
  <c r="S31"/>
  <c r="T31" s="1"/>
  <c r="U31" s="1"/>
  <c r="V31" s="1"/>
  <c r="W31" s="1"/>
  <c r="X31" s="1"/>
  <c r="H35"/>
  <c r="H51"/>
  <c r="S53"/>
  <c r="D57"/>
  <c r="I57"/>
  <c r="R57"/>
  <c r="R56" s="1"/>
  <c r="F58"/>
  <c r="H58" i="23"/>
  <c r="H57" i="26"/>
  <c r="I20" i="22"/>
  <c r="C28"/>
  <c r="C44"/>
  <c r="E58"/>
  <c r="J58"/>
  <c r="G59"/>
  <c r="T36" i="26"/>
  <c r="T57"/>
  <c r="C20" i="22"/>
  <c r="G20"/>
  <c r="K20"/>
  <c r="M22"/>
  <c r="D24"/>
  <c r="S33"/>
  <c r="C36"/>
  <c r="H37"/>
  <c r="D40"/>
  <c r="M41"/>
  <c r="I44"/>
  <c r="S49"/>
  <c r="H53"/>
  <c r="D59"/>
  <c r="T29" i="23"/>
  <c r="T45"/>
  <c r="C56"/>
  <c r="G56"/>
  <c r="M58"/>
  <c r="R58"/>
  <c r="R56" s="1"/>
  <c r="R59"/>
  <c r="T59"/>
  <c r="U59" s="1"/>
  <c r="V59" s="1"/>
  <c r="W59" s="1"/>
  <c r="X59" s="1"/>
  <c r="H24" i="24"/>
  <c r="T24"/>
  <c r="T33"/>
  <c r="H58"/>
  <c r="H57" i="25"/>
  <c r="H56" s="1"/>
  <c r="R57"/>
  <c r="R56" s="1"/>
  <c r="U53" i="26"/>
  <c r="M57"/>
  <c r="M56" s="1"/>
  <c r="R58"/>
  <c r="H59"/>
  <c r="T58" i="27"/>
  <c r="U58" s="1"/>
  <c r="V58" s="1"/>
  <c r="W58" s="1"/>
  <c r="X58" s="1"/>
  <c r="C56" i="24"/>
  <c r="S57"/>
  <c r="U13" i="25"/>
  <c r="V14"/>
  <c r="C56"/>
  <c r="S57"/>
  <c r="U20" i="26"/>
  <c r="V21"/>
  <c r="T57" i="23"/>
  <c r="S56"/>
  <c r="U13" i="24"/>
  <c r="V14"/>
  <c r="U28" i="26"/>
  <c r="V29"/>
  <c r="T57" i="27"/>
  <c r="S56"/>
  <c r="S21" i="22"/>
  <c r="M26"/>
  <c r="M39"/>
  <c r="M55"/>
  <c r="K58"/>
  <c r="E20"/>
  <c r="S22"/>
  <c r="T22" s="1"/>
  <c r="U22" s="1"/>
  <c r="V22" s="1"/>
  <c r="W22" s="1"/>
  <c r="X22" s="1"/>
  <c r="U59" i="24"/>
  <c r="V59" s="1"/>
  <c r="W59" s="1"/>
  <c r="X59" s="1"/>
  <c r="D20" i="22"/>
  <c r="L20"/>
  <c r="T14" i="23"/>
  <c r="T33"/>
  <c r="T49"/>
  <c r="H57"/>
  <c r="M57"/>
  <c r="M56" s="1"/>
  <c r="S13" i="24"/>
  <c r="H13"/>
  <c r="T13"/>
  <c r="S20"/>
  <c r="H20"/>
  <c r="T20"/>
  <c r="M24"/>
  <c r="U24"/>
  <c r="M58"/>
  <c r="T58"/>
  <c r="U58" s="1"/>
  <c r="V58" s="1"/>
  <c r="W58" s="1"/>
  <c r="X58" s="1"/>
  <c r="H59"/>
  <c r="X45" i="25"/>
  <c r="V24" i="26"/>
  <c r="V27"/>
  <c r="W27" s="1"/>
  <c r="X27" s="1"/>
  <c r="S40" i="24"/>
  <c r="S44"/>
  <c r="S48"/>
  <c r="H57"/>
  <c r="H56" s="1"/>
  <c r="M57"/>
  <c r="M13" i="25"/>
  <c r="R20"/>
  <c r="R24"/>
  <c r="R28"/>
  <c r="R32"/>
  <c r="R36"/>
  <c r="R40"/>
  <c r="S44"/>
  <c r="X44" s="1"/>
  <c r="S48"/>
  <c r="S52"/>
  <c r="O56"/>
  <c r="M13" i="26"/>
  <c r="M20"/>
  <c r="R24"/>
  <c r="M28"/>
  <c r="M32"/>
  <c r="M36"/>
  <c r="M40"/>
  <c r="M44"/>
  <c r="M48"/>
  <c r="M52"/>
  <c r="S56"/>
  <c r="R57"/>
  <c r="T58"/>
  <c r="U58" s="1"/>
  <c r="V58" s="1"/>
  <c r="W58" s="1"/>
  <c r="X58" s="1"/>
  <c r="R13" i="27"/>
  <c r="R20"/>
  <c r="R24"/>
  <c r="R28"/>
  <c r="R32"/>
  <c r="R36"/>
  <c r="R40"/>
  <c r="R44"/>
  <c r="R48"/>
  <c r="R52"/>
  <c r="H57"/>
  <c r="H56" s="1"/>
  <c r="K56"/>
  <c r="U37" i="24"/>
  <c r="T36"/>
  <c r="U41"/>
  <c r="T40"/>
  <c r="U45"/>
  <c r="T44"/>
  <c r="U49"/>
  <c r="T48"/>
  <c r="U53"/>
  <c r="T52"/>
  <c r="T21" i="25"/>
  <c r="S20"/>
  <c r="T25"/>
  <c r="S24"/>
  <c r="T29"/>
  <c r="S28"/>
  <c r="T33"/>
  <c r="S32"/>
  <c r="T37"/>
  <c r="S36"/>
  <c r="T41"/>
  <c r="S40"/>
  <c r="U49"/>
  <c r="T48"/>
  <c r="U53"/>
  <c r="T52"/>
  <c r="T14" i="27"/>
  <c r="S13"/>
  <c r="T21"/>
  <c r="S20"/>
  <c r="T25"/>
  <c r="S24"/>
  <c r="T29"/>
  <c r="S28"/>
  <c r="T33"/>
  <c r="S32"/>
  <c r="T37"/>
  <c r="S36"/>
  <c r="T41"/>
  <c r="S40"/>
  <c r="T45"/>
  <c r="S44"/>
  <c r="T49"/>
  <c r="S48"/>
  <c r="T53"/>
  <c r="S52"/>
  <c r="V44" i="25"/>
  <c r="H58" i="26"/>
  <c r="J56" i="27"/>
  <c r="N56"/>
  <c r="R57"/>
  <c r="C56"/>
  <c r="G56"/>
  <c r="M59"/>
  <c r="M56" s="1"/>
  <c r="R59"/>
  <c r="D56" i="25"/>
  <c r="H32" i="22" l="1"/>
  <c r="M36"/>
  <c r="H28"/>
  <c r="M48"/>
  <c r="H13"/>
  <c r="H40"/>
  <c r="H24"/>
  <c r="M20"/>
  <c r="H48"/>
  <c r="M32"/>
  <c r="T59"/>
  <c r="U59" s="1"/>
  <c r="V59" s="1"/>
  <c r="W59" s="1"/>
  <c r="X59" s="1"/>
  <c r="L56"/>
  <c r="S56"/>
  <c r="M52"/>
  <c r="M13"/>
  <c r="E56"/>
  <c r="T57"/>
  <c r="U57" s="1"/>
  <c r="M40"/>
  <c r="G56"/>
  <c r="F56"/>
  <c r="M28"/>
  <c r="H44"/>
  <c r="C56"/>
  <c r="M59"/>
  <c r="M24"/>
  <c r="H52"/>
  <c r="M58"/>
  <c r="M44"/>
  <c r="K56"/>
  <c r="H36"/>
  <c r="H20"/>
  <c r="T58"/>
  <c r="U58" s="1"/>
  <c r="V58" s="1"/>
  <c r="W58" s="1"/>
  <c r="X58" s="1"/>
  <c r="T32" i="23"/>
  <c r="U33"/>
  <c r="T57" i="24"/>
  <c r="S56"/>
  <c r="T53" i="22"/>
  <c r="S52"/>
  <c r="W21" i="24"/>
  <c r="V20"/>
  <c r="V41" i="23"/>
  <c r="U40"/>
  <c r="T28" i="22"/>
  <c r="U29"/>
  <c r="U41" i="27"/>
  <c r="T40"/>
  <c r="U25"/>
  <c r="T24"/>
  <c r="V49" i="25"/>
  <c r="U48"/>
  <c r="U29"/>
  <c r="T28"/>
  <c r="V49" i="24"/>
  <c r="U48"/>
  <c r="T48" i="23"/>
  <c r="U49"/>
  <c r="T56" i="27"/>
  <c r="U57"/>
  <c r="T33" i="22"/>
  <c r="S32"/>
  <c r="T13"/>
  <c r="U14"/>
  <c r="U53" i="27"/>
  <c r="T52"/>
  <c r="U45"/>
  <c r="T44"/>
  <c r="U37"/>
  <c r="T36"/>
  <c r="U29"/>
  <c r="T28"/>
  <c r="U21"/>
  <c r="T20"/>
  <c r="V53" i="25"/>
  <c r="U52"/>
  <c r="U41"/>
  <c r="T40"/>
  <c r="U33"/>
  <c r="T32"/>
  <c r="U25"/>
  <c r="T24"/>
  <c r="V53" i="24"/>
  <c r="U52"/>
  <c r="V45"/>
  <c r="U44"/>
  <c r="V37"/>
  <c r="U36"/>
  <c r="T13" i="23"/>
  <c r="U14"/>
  <c r="T21" i="22"/>
  <c r="S20"/>
  <c r="U57" i="23"/>
  <c r="T56"/>
  <c r="T28"/>
  <c r="U29"/>
  <c r="T49" i="22"/>
  <c r="S48"/>
  <c r="U57" i="26"/>
  <c r="T56"/>
  <c r="W49"/>
  <c r="V48"/>
  <c r="W33"/>
  <c r="V32"/>
  <c r="U25" i="22"/>
  <c r="T24"/>
  <c r="U41"/>
  <c r="T40"/>
  <c r="J56"/>
  <c r="H58"/>
  <c r="W29" i="26"/>
  <c r="V28"/>
  <c r="T57" i="25"/>
  <c r="S56"/>
  <c r="T44" i="23"/>
  <c r="U45"/>
  <c r="W45" i="26"/>
  <c r="V44"/>
  <c r="V37" i="23"/>
  <c r="U36"/>
  <c r="X15" i="26"/>
  <c r="W13"/>
  <c r="X13" s="1"/>
  <c r="U45" i="22"/>
  <c r="T44"/>
  <c r="U49" i="27"/>
  <c r="T48"/>
  <c r="U33"/>
  <c r="T32"/>
  <c r="U14"/>
  <c r="T13"/>
  <c r="U37" i="25"/>
  <c r="T36"/>
  <c r="U21"/>
  <c r="T20"/>
  <c r="V41" i="24"/>
  <c r="U40"/>
  <c r="T32"/>
  <c r="U33"/>
  <c r="H57" i="22"/>
  <c r="D56"/>
  <c r="W37" i="26"/>
  <c r="V36"/>
  <c r="W14" i="24"/>
  <c r="V13"/>
  <c r="W21" i="26"/>
  <c r="V20"/>
  <c r="W14" i="25"/>
  <c r="V13"/>
  <c r="U52" i="26"/>
  <c r="V53"/>
  <c r="M57" i="22"/>
  <c r="I56"/>
  <c r="V53" i="23"/>
  <c r="U52"/>
  <c r="V21"/>
  <c r="U20"/>
  <c r="W41" i="26"/>
  <c r="V40"/>
  <c r="V29" i="24"/>
  <c r="U28"/>
  <c r="V25" i="23"/>
  <c r="U24"/>
  <c r="X26" i="24"/>
  <c r="W24"/>
  <c r="X24" s="1"/>
  <c r="U37" i="22"/>
  <c r="T36"/>
  <c r="R56" i="27"/>
  <c r="R56" i="26"/>
  <c r="S28" i="22"/>
  <c r="M56" i="24"/>
  <c r="H56" i="23"/>
  <c r="H59" i="22"/>
  <c r="H56" i="26"/>
  <c r="W24"/>
  <c r="X24" s="1"/>
  <c r="S13" i="22"/>
  <c r="M56" l="1"/>
  <c r="T56"/>
  <c r="V37"/>
  <c r="U36"/>
  <c r="X41" i="26"/>
  <c r="W40"/>
  <c r="X40" s="1"/>
  <c r="X37"/>
  <c r="W36"/>
  <c r="X36" s="1"/>
  <c r="V21" i="25"/>
  <c r="U20"/>
  <c r="V49" i="27"/>
  <c r="U48"/>
  <c r="X45" i="26"/>
  <c r="W44"/>
  <c r="X44" s="1"/>
  <c r="V14" i="23"/>
  <c r="U13"/>
  <c r="X33" i="26"/>
  <c r="W32"/>
  <c r="X32" s="1"/>
  <c r="U21" i="22"/>
  <c r="T20"/>
  <c r="V52" i="25"/>
  <c r="W53"/>
  <c r="V45" i="23"/>
  <c r="U44"/>
  <c r="V25" i="22"/>
  <c r="U24"/>
  <c r="X49" i="26"/>
  <c r="W48"/>
  <c r="X48" s="1"/>
  <c r="U49" i="22"/>
  <c r="T48"/>
  <c r="U56" i="23"/>
  <c r="V57"/>
  <c r="V44" i="24"/>
  <c r="W45"/>
  <c r="U24" i="25"/>
  <c r="V25"/>
  <c r="U40"/>
  <c r="V41"/>
  <c r="U20" i="27"/>
  <c r="V21"/>
  <c r="U36"/>
  <c r="V37"/>
  <c r="U52"/>
  <c r="V53"/>
  <c r="U33" i="22"/>
  <c r="T32"/>
  <c r="V48" i="24"/>
  <c r="W49"/>
  <c r="V48" i="25"/>
  <c r="W49"/>
  <c r="V41" i="27"/>
  <c r="U40"/>
  <c r="V40" i="23"/>
  <c r="W41"/>
  <c r="U53" i="22"/>
  <c r="T52"/>
  <c r="V24" i="23"/>
  <c r="W25"/>
  <c r="W53"/>
  <c r="V52"/>
  <c r="X21" i="26"/>
  <c r="W20"/>
  <c r="X20" s="1"/>
  <c r="U13" i="27"/>
  <c r="V14"/>
  <c r="U57" i="25"/>
  <c r="T56"/>
  <c r="U56" i="27"/>
  <c r="V57"/>
  <c r="V33" i="23"/>
  <c r="U32"/>
  <c r="W53" i="26"/>
  <c r="V52"/>
  <c r="V33" i="24"/>
  <c r="U32"/>
  <c r="V41" i="22"/>
  <c r="U40"/>
  <c r="V57" i="26"/>
  <c r="U56"/>
  <c r="W37" i="24"/>
  <c r="V36"/>
  <c r="V52"/>
  <c r="W53"/>
  <c r="V33" i="25"/>
  <c r="U32"/>
  <c r="V29" i="27"/>
  <c r="U28"/>
  <c r="V45"/>
  <c r="U44"/>
  <c r="V57" i="22"/>
  <c r="U56"/>
  <c r="U28" i="25"/>
  <c r="V29"/>
  <c r="U24" i="27"/>
  <c r="V25"/>
  <c r="W20" i="24"/>
  <c r="X20" s="1"/>
  <c r="X21"/>
  <c r="U57"/>
  <c r="T56"/>
  <c r="V28"/>
  <c r="W29"/>
  <c r="V20" i="23"/>
  <c r="W21"/>
  <c r="X14" i="25"/>
  <c r="W13"/>
  <c r="X13" s="1"/>
  <c r="W13" i="24"/>
  <c r="X13" s="1"/>
  <c r="X14"/>
  <c r="V40"/>
  <c r="W41"/>
  <c r="V37" i="25"/>
  <c r="U36"/>
  <c r="U32" i="27"/>
  <c r="V33"/>
  <c r="V45" i="22"/>
  <c r="U44"/>
  <c r="W37" i="23"/>
  <c r="V36"/>
  <c r="X29" i="26"/>
  <c r="W28"/>
  <c r="X28" s="1"/>
  <c r="V29" i="23"/>
  <c r="U28"/>
  <c r="V14" i="22"/>
  <c r="U13"/>
  <c r="V49" i="23"/>
  <c r="U48"/>
  <c r="V29" i="22"/>
  <c r="U28"/>
  <c r="H56"/>
  <c r="W29" i="23" l="1"/>
  <c r="V28"/>
  <c r="V32" i="25"/>
  <c r="W33"/>
  <c r="X37" i="24"/>
  <c r="W36"/>
  <c r="X36" s="1"/>
  <c r="X53" i="26"/>
  <c r="W52"/>
  <c r="X52" s="1"/>
  <c r="U52" i="22"/>
  <c r="V53"/>
  <c r="V21"/>
  <c r="U20"/>
  <c r="W14" i="23"/>
  <c r="V13"/>
  <c r="V48" i="27"/>
  <c r="W49"/>
  <c r="W40" i="24"/>
  <c r="X40" s="1"/>
  <c r="X41"/>
  <c r="W28"/>
  <c r="X28" s="1"/>
  <c r="X29"/>
  <c r="V28" i="25"/>
  <c r="W29"/>
  <c r="W57" i="27"/>
  <c r="V56"/>
  <c r="W48" i="24"/>
  <c r="X48" s="1"/>
  <c r="X49"/>
  <c r="V52" i="27"/>
  <c r="W53"/>
  <c r="V20"/>
  <c r="W21"/>
  <c r="V24" i="25"/>
  <c r="W25"/>
  <c r="V56" i="23"/>
  <c r="W57"/>
  <c r="W29" i="22"/>
  <c r="V28"/>
  <c r="W14"/>
  <c r="V13"/>
  <c r="W45"/>
  <c r="V44"/>
  <c r="V36" i="25"/>
  <c r="W37"/>
  <c r="U56" i="24"/>
  <c r="V57"/>
  <c r="W57" i="22"/>
  <c r="V56"/>
  <c r="V28" i="27"/>
  <c r="W29"/>
  <c r="W57" i="26"/>
  <c r="V56"/>
  <c r="W33" i="24"/>
  <c r="V32"/>
  <c r="V32" i="23"/>
  <c r="W33"/>
  <c r="V57" i="25"/>
  <c r="U56"/>
  <c r="V33" i="22"/>
  <c r="U32"/>
  <c r="V49"/>
  <c r="U48"/>
  <c r="W25"/>
  <c r="V24"/>
  <c r="V20" i="25"/>
  <c r="W21"/>
  <c r="W49" i="23"/>
  <c r="V48"/>
  <c r="W36"/>
  <c r="X36" s="1"/>
  <c r="X37"/>
  <c r="V44" i="27"/>
  <c r="W45"/>
  <c r="V40" i="22"/>
  <c r="W41"/>
  <c r="W52" i="23"/>
  <c r="X52" s="1"/>
  <c r="X53"/>
  <c r="V40" i="27"/>
  <c r="W41"/>
  <c r="W45" i="23"/>
  <c r="V44"/>
  <c r="W37" i="22"/>
  <c r="V36"/>
  <c r="V32" i="27"/>
  <c r="W33"/>
  <c r="V13"/>
  <c r="W14"/>
  <c r="W20" i="23"/>
  <c r="X20" s="1"/>
  <c r="X21"/>
  <c r="V24" i="27"/>
  <c r="W25"/>
  <c r="W52" i="24"/>
  <c r="X52" s="1"/>
  <c r="X53"/>
  <c r="W24" i="23"/>
  <c r="X24" s="1"/>
  <c r="X25"/>
  <c r="W40"/>
  <c r="X40" s="1"/>
  <c r="X41"/>
  <c r="W48" i="25"/>
  <c r="X48" s="1"/>
  <c r="X49"/>
  <c r="V36" i="27"/>
  <c r="W37"/>
  <c r="V40" i="25"/>
  <c r="W41"/>
  <c r="W44" i="24"/>
  <c r="X44" s="1"/>
  <c r="X45"/>
  <c r="W52" i="25"/>
  <c r="X52" s="1"/>
  <c r="X53"/>
  <c r="X37" i="27" l="1"/>
  <c r="W36"/>
  <c r="X36" s="1"/>
  <c r="X45"/>
  <c r="W44"/>
  <c r="X44" s="1"/>
  <c r="W32" i="23"/>
  <c r="X32" s="1"/>
  <c r="X33"/>
  <c r="X21" i="27"/>
  <c r="W20"/>
  <c r="X20" s="1"/>
  <c r="X29" i="25"/>
  <c r="W28"/>
  <c r="X28" s="1"/>
  <c r="X37" i="22"/>
  <c r="W36"/>
  <c r="X36" s="1"/>
  <c r="V56" i="25"/>
  <c r="W57"/>
  <c r="X45" i="22"/>
  <c r="W44"/>
  <c r="X44" s="1"/>
  <c r="W21"/>
  <c r="V20"/>
  <c r="W44" i="23"/>
  <c r="X44" s="1"/>
  <c r="X45"/>
  <c r="W48"/>
  <c r="X48" s="1"/>
  <c r="X49"/>
  <c r="X25" i="22"/>
  <c r="W24"/>
  <c r="X24" s="1"/>
  <c r="W33"/>
  <c r="V32"/>
  <c r="X57" i="26"/>
  <c r="W56"/>
  <c r="X56" s="1"/>
  <c r="X57" i="22"/>
  <c r="W56"/>
  <c r="X56" s="1"/>
  <c r="X14"/>
  <c r="W13"/>
  <c r="X13" s="1"/>
  <c r="W13" i="23"/>
  <c r="X13" s="1"/>
  <c r="X14"/>
  <c r="W28"/>
  <c r="X28" s="1"/>
  <c r="X29"/>
  <c r="X33" i="27"/>
  <c r="W32"/>
  <c r="X32" s="1"/>
  <c r="X37" i="25"/>
  <c r="W36"/>
  <c r="X36" s="1"/>
  <c r="X57" i="23"/>
  <c r="W56"/>
  <c r="X56" s="1"/>
  <c r="V52" i="22"/>
  <c r="W53"/>
  <c r="W49"/>
  <c r="V48"/>
  <c r="W32" i="24"/>
  <c r="X32" s="1"/>
  <c r="X33"/>
  <c r="X29" i="22"/>
  <c r="W28"/>
  <c r="X28" s="1"/>
  <c r="X57" i="27"/>
  <c r="W56"/>
  <c r="X56" s="1"/>
  <c r="X41" i="25"/>
  <c r="W40"/>
  <c r="X40" s="1"/>
  <c r="X25" i="27"/>
  <c r="W24"/>
  <c r="X24" s="1"/>
  <c r="X14"/>
  <c r="W13"/>
  <c r="X13" s="1"/>
  <c r="X41"/>
  <c r="W40"/>
  <c r="X40" s="1"/>
  <c r="X41" i="22"/>
  <c r="W40"/>
  <c r="X40" s="1"/>
  <c r="X21" i="25"/>
  <c r="W20"/>
  <c r="X20" s="1"/>
  <c r="X29" i="27"/>
  <c r="W28"/>
  <c r="X28" s="1"/>
  <c r="V56" i="24"/>
  <c r="W57"/>
  <c r="X25" i="25"/>
  <c r="W24"/>
  <c r="X24" s="1"/>
  <c r="X53" i="27"/>
  <c r="W52"/>
  <c r="X52" s="1"/>
  <c r="X49"/>
  <c r="W48"/>
  <c r="X48" s="1"/>
  <c r="X33" i="25"/>
  <c r="W32"/>
  <c r="X32" s="1"/>
  <c r="X57" i="24" l="1"/>
  <c r="W56"/>
  <c r="X56" s="1"/>
  <c r="X53" i="22"/>
  <c r="W52"/>
  <c r="X52" s="1"/>
  <c r="X49"/>
  <c r="W48"/>
  <c r="X48" s="1"/>
  <c r="X33"/>
  <c r="W32"/>
  <c r="X32" s="1"/>
  <c r="X21"/>
  <c r="W20"/>
  <c r="X20" s="1"/>
  <c r="X57" i="25"/>
  <c r="W56"/>
  <c r="X56" s="1"/>
  <c r="Q59" i="21" l="1"/>
  <c r="P59"/>
  <c r="P56" s="1"/>
  <c r="O59"/>
  <c r="N59"/>
  <c r="R59" s="1"/>
  <c r="L59"/>
  <c r="L56" s="1"/>
  <c r="K59"/>
  <c r="J59"/>
  <c r="I59"/>
  <c r="M59" s="1"/>
  <c r="G59"/>
  <c r="F59"/>
  <c r="E59"/>
  <c r="D59"/>
  <c r="D56" s="1"/>
  <c r="C59"/>
  <c r="S59" s="1"/>
  <c r="A59"/>
  <c r="S58"/>
  <c r="T58" s="1"/>
  <c r="U58" s="1"/>
  <c r="Q58"/>
  <c r="P58"/>
  <c r="O58"/>
  <c r="O56" s="1"/>
  <c r="N58"/>
  <c r="R58" s="1"/>
  <c r="L58"/>
  <c r="K58"/>
  <c r="K56" s="1"/>
  <c r="J58"/>
  <c r="I58"/>
  <c r="G58"/>
  <c r="G56" s="1"/>
  <c r="F58"/>
  <c r="E58"/>
  <c r="D58"/>
  <c r="H58" s="1"/>
  <c r="C58"/>
  <c r="C56" s="1"/>
  <c r="A58"/>
  <c r="Q57"/>
  <c r="P57"/>
  <c r="O57"/>
  <c r="N57"/>
  <c r="N56" s="1"/>
  <c r="L57"/>
  <c r="K57"/>
  <c r="J57"/>
  <c r="J56" s="1"/>
  <c r="I57"/>
  <c r="M57" s="1"/>
  <c r="G57"/>
  <c r="F57"/>
  <c r="F56" s="1"/>
  <c r="E57"/>
  <c r="D57"/>
  <c r="C57"/>
  <c r="S57" s="1"/>
  <c r="A57"/>
  <c r="Q56"/>
  <c r="I56"/>
  <c r="E56"/>
  <c r="W55"/>
  <c r="X55" s="1"/>
  <c r="S55"/>
  <c r="T55" s="1"/>
  <c r="U55" s="1"/>
  <c r="V55" s="1"/>
  <c r="R55"/>
  <c r="M55"/>
  <c r="H55"/>
  <c r="A55"/>
  <c r="U54"/>
  <c r="V54" s="1"/>
  <c r="W54" s="1"/>
  <c r="X54" s="1"/>
  <c r="S54"/>
  <c r="T54" s="1"/>
  <c r="R54"/>
  <c r="M54"/>
  <c r="H54"/>
  <c r="A54"/>
  <c r="S53"/>
  <c r="R53"/>
  <c r="R52" s="1"/>
  <c r="M53"/>
  <c r="H53"/>
  <c r="A53"/>
  <c r="Q52"/>
  <c r="P52"/>
  <c r="O52"/>
  <c r="N52"/>
  <c r="M52"/>
  <c r="L52"/>
  <c r="K52"/>
  <c r="J52"/>
  <c r="I52"/>
  <c r="H52"/>
  <c r="G52"/>
  <c r="F52"/>
  <c r="E52"/>
  <c r="D52"/>
  <c r="C52"/>
  <c r="W51"/>
  <c r="X51" s="1"/>
  <c r="S51"/>
  <c r="T51" s="1"/>
  <c r="U51" s="1"/>
  <c r="V51" s="1"/>
  <c r="R51"/>
  <c r="M51"/>
  <c r="H51"/>
  <c r="A51"/>
  <c r="S50"/>
  <c r="T50" s="1"/>
  <c r="U50" s="1"/>
  <c r="V50" s="1"/>
  <c r="W50" s="1"/>
  <c r="X50" s="1"/>
  <c r="R50"/>
  <c r="M50"/>
  <c r="M48" s="1"/>
  <c r="H50"/>
  <c r="A50"/>
  <c r="S49"/>
  <c r="R49"/>
  <c r="R48" s="1"/>
  <c r="M49"/>
  <c r="H49"/>
  <c r="A49"/>
  <c r="Q48"/>
  <c r="P48"/>
  <c r="O48"/>
  <c r="N48"/>
  <c r="L48"/>
  <c r="K48"/>
  <c r="J48"/>
  <c r="I48"/>
  <c r="H48"/>
  <c r="G48"/>
  <c r="F48"/>
  <c r="E48"/>
  <c r="D48"/>
  <c r="C48"/>
  <c r="S47"/>
  <c r="T47" s="1"/>
  <c r="U47" s="1"/>
  <c r="V47" s="1"/>
  <c r="W47" s="1"/>
  <c r="X47" s="1"/>
  <c r="R47"/>
  <c r="M47"/>
  <c r="H47"/>
  <c r="A47"/>
  <c r="U46"/>
  <c r="V46" s="1"/>
  <c r="W46" s="1"/>
  <c r="X46" s="1"/>
  <c r="S46"/>
  <c r="T46" s="1"/>
  <c r="R46"/>
  <c r="M46"/>
  <c r="H46"/>
  <c r="A46"/>
  <c r="S45"/>
  <c r="R45"/>
  <c r="R44" s="1"/>
  <c r="M45"/>
  <c r="H45"/>
  <c r="A45"/>
  <c r="Q44"/>
  <c r="P44"/>
  <c r="O44"/>
  <c r="N44"/>
  <c r="M44"/>
  <c r="L44"/>
  <c r="K44"/>
  <c r="J44"/>
  <c r="I44"/>
  <c r="H44"/>
  <c r="G44"/>
  <c r="F44"/>
  <c r="E44"/>
  <c r="D44"/>
  <c r="C44"/>
  <c r="W43"/>
  <c r="X43" s="1"/>
  <c r="S43"/>
  <c r="T43" s="1"/>
  <c r="U43" s="1"/>
  <c r="V43" s="1"/>
  <c r="R43"/>
  <c r="M43"/>
  <c r="H43"/>
  <c r="A43"/>
  <c r="S42"/>
  <c r="T42" s="1"/>
  <c r="U42" s="1"/>
  <c r="V42" s="1"/>
  <c r="W42" s="1"/>
  <c r="X42" s="1"/>
  <c r="R42"/>
  <c r="M42"/>
  <c r="M40" s="1"/>
  <c r="H42"/>
  <c r="A42"/>
  <c r="S41"/>
  <c r="R41"/>
  <c r="R40" s="1"/>
  <c r="M41"/>
  <c r="H41"/>
  <c r="A41"/>
  <c r="Q40"/>
  <c r="P40"/>
  <c r="O40"/>
  <c r="N40"/>
  <c r="L40"/>
  <c r="K40"/>
  <c r="J40"/>
  <c r="I40"/>
  <c r="H40"/>
  <c r="G40"/>
  <c r="F40"/>
  <c r="E40"/>
  <c r="D40"/>
  <c r="C40"/>
  <c r="S39"/>
  <c r="T39" s="1"/>
  <c r="U39" s="1"/>
  <c r="V39" s="1"/>
  <c r="W39" s="1"/>
  <c r="X39" s="1"/>
  <c r="R39"/>
  <c r="M39"/>
  <c r="H39"/>
  <c r="A39"/>
  <c r="U38"/>
  <c r="V38" s="1"/>
  <c r="W38" s="1"/>
  <c r="X38" s="1"/>
  <c r="S38"/>
  <c r="T38" s="1"/>
  <c r="R38"/>
  <c r="M38"/>
  <c r="H38"/>
  <c r="A38"/>
  <c r="S37"/>
  <c r="R37"/>
  <c r="R36" s="1"/>
  <c r="M37"/>
  <c r="H37"/>
  <c r="A37"/>
  <c r="Q36"/>
  <c r="P36"/>
  <c r="O36"/>
  <c r="N36"/>
  <c r="M36"/>
  <c r="L36"/>
  <c r="K36"/>
  <c r="J36"/>
  <c r="I36"/>
  <c r="H36"/>
  <c r="G36"/>
  <c r="F36"/>
  <c r="E36"/>
  <c r="D36"/>
  <c r="C36"/>
  <c r="W35"/>
  <c r="X35" s="1"/>
  <c r="S35"/>
  <c r="T35" s="1"/>
  <c r="U35" s="1"/>
  <c r="V35" s="1"/>
  <c r="R35"/>
  <c r="M35"/>
  <c r="H35"/>
  <c r="A35"/>
  <c r="S34"/>
  <c r="T34" s="1"/>
  <c r="U34" s="1"/>
  <c r="V34" s="1"/>
  <c r="W34" s="1"/>
  <c r="X34" s="1"/>
  <c r="R34"/>
  <c r="M34"/>
  <c r="M32" s="1"/>
  <c r="H34"/>
  <c r="A34"/>
  <c r="S33"/>
  <c r="R33"/>
  <c r="R32" s="1"/>
  <c r="M33"/>
  <c r="H33"/>
  <c r="A33"/>
  <c r="Q32"/>
  <c r="P32"/>
  <c r="O32"/>
  <c r="N32"/>
  <c r="L32"/>
  <c r="K32"/>
  <c r="J32"/>
  <c r="I32"/>
  <c r="H32"/>
  <c r="G32"/>
  <c r="F32"/>
  <c r="E32"/>
  <c r="D32"/>
  <c r="C32"/>
  <c r="S31"/>
  <c r="T31" s="1"/>
  <c r="U31" s="1"/>
  <c r="V31" s="1"/>
  <c r="W31" s="1"/>
  <c r="X31" s="1"/>
  <c r="R31"/>
  <c r="M31"/>
  <c r="H31"/>
  <c r="A31"/>
  <c r="U30"/>
  <c r="V30" s="1"/>
  <c r="W30" s="1"/>
  <c r="X30" s="1"/>
  <c r="S30"/>
  <c r="T30" s="1"/>
  <c r="R30"/>
  <c r="M30"/>
  <c r="H30"/>
  <c r="A30"/>
  <c r="S29"/>
  <c r="R29"/>
  <c r="R28" s="1"/>
  <c r="M29"/>
  <c r="H29"/>
  <c r="A29"/>
  <c r="Q28"/>
  <c r="P28"/>
  <c r="O28"/>
  <c r="N28"/>
  <c r="M28"/>
  <c r="L28"/>
  <c r="K28"/>
  <c r="J28"/>
  <c r="I28"/>
  <c r="H28"/>
  <c r="G28"/>
  <c r="F28"/>
  <c r="E28"/>
  <c r="D28"/>
  <c r="C28"/>
  <c r="W27"/>
  <c r="X27" s="1"/>
  <c r="S27"/>
  <c r="T27" s="1"/>
  <c r="U27" s="1"/>
  <c r="V27" s="1"/>
  <c r="R27"/>
  <c r="M27"/>
  <c r="H27"/>
  <c r="A27"/>
  <c r="S26"/>
  <c r="T26" s="1"/>
  <c r="U26" s="1"/>
  <c r="V26" s="1"/>
  <c r="W26" s="1"/>
  <c r="X26" s="1"/>
  <c r="R26"/>
  <c r="M26"/>
  <c r="M24" s="1"/>
  <c r="H26"/>
  <c r="A26"/>
  <c r="S25"/>
  <c r="R25"/>
  <c r="R24" s="1"/>
  <c r="M25"/>
  <c r="H25"/>
  <c r="A25"/>
  <c r="Q24"/>
  <c r="P24"/>
  <c r="O24"/>
  <c r="N24"/>
  <c r="L24"/>
  <c r="K24"/>
  <c r="J24"/>
  <c r="I24"/>
  <c r="H24"/>
  <c r="G24"/>
  <c r="F24"/>
  <c r="E24"/>
  <c r="D24"/>
  <c r="C24"/>
  <c r="S23"/>
  <c r="T23" s="1"/>
  <c r="U23" s="1"/>
  <c r="V23" s="1"/>
  <c r="W23" s="1"/>
  <c r="X23" s="1"/>
  <c r="R23"/>
  <c r="M23"/>
  <c r="H23"/>
  <c r="A23"/>
  <c r="U22"/>
  <c r="V22" s="1"/>
  <c r="W22" s="1"/>
  <c r="X22" s="1"/>
  <c r="S22"/>
  <c r="T22" s="1"/>
  <c r="R22"/>
  <c r="M22"/>
  <c r="H22"/>
  <c r="A22"/>
  <c r="S21"/>
  <c r="R21"/>
  <c r="R20" s="1"/>
  <c r="M21"/>
  <c r="H21"/>
  <c r="A21"/>
  <c r="Q20"/>
  <c r="P20"/>
  <c r="O20"/>
  <c r="N20"/>
  <c r="M20"/>
  <c r="L20"/>
  <c r="K20"/>
  <c r="J20"/>
  <c r="I20"/>
  <c r="H20"/>
  <c r="G20"/>
  <c r="F20"/>
  <c r="E20"/>
  <c r="D20"/>
  <c r="C20"/>
  <c r="W16"/>
  <c r="X16" s="1"/>
  <c r="S16"/>
  <c r="T16" s="1"/>
  <c r="U16" s="1"/>
  <c r="V16" s="1"/>
  <c r="R16"/>
  <c r="M16"/>
  <c r="H16"/>
  <c r="A16"/>
  <c r="S15"/>
  <c r="T15" s="1"/>
  <c r="U15" s="1"/>
  <c r="V15" s="1"/>
  <c r="W15" s="1"/>
  <c r="X15" s="1"/>
  <c r="R15"/>
  <c r="M15"/>
  <c r="M13" s="1"/>
  <c r="H15"/>
  <c r="A15"/>
  <c r="S14"/>
  <c r="R14"/>
  <c r="R13" s="1"/>
  <c r="M14"/>
  <c r="H14"/>
  <c r="A14"/>
  <c r="Q13"/>
  <c r="P13"/>
  <c r="O13"/>
  <c r="N13"/>
  <c r="L13"/>
  <c r="K13"/>
  <c r="J13"/>
  <c r="I13"/>
  <c r="H13"/>
  <c r="G13"/>
  <c r="F13"/>
  <c r="E13"/>
  <c r="D13"/>
  <c r="C13"/>
  <c r="Q59" i="20"/>
  <c r="P59"/>
  <c r="O59"/>
  <c r="O56" s="1"/>
  <c r="N59"/>
  <c r="R59" s="1"/>
  <c r="L59"/>
  <c r="K59"/>
  <c r="K56" s="1"/>
  <c r="J59"/>
  <c r="I59"/>
  <c r="G59"/>
  <c r="G56" s="1"/>
  <c r="F59"/>
  <c r="E59"/>
  <c r="D59"/>
  <c r="C59"/>
  <c r="A59"/>
  <c r="Q58"/>
  <c r="P58"/>
  <c r="O58"/>
  <c r="N58"/>
  <c r="N56" s="1"/>
  <c r="L58"/>
  <c r="K58"/>
  <c r="J58"/>
  <c r="J56" s="1"/>
  <c r="I58"/>
  <c r="M58" s="1"/>
  <c r="G58"/>
  <c r="F58"/>
  <c r="F56" s="1"/>
  <c r="E58"/>
  <c r="D58"/>
  <c r="C58"/>
  <c r="S58" s="1"/>
  <c r="T58" s="1"/>
  <c r="U58" s="1"/>
  <c r="V58" s="1"/>
  <c r="W58" s="1"/>
  <c r="X58" s="1"/>
  <c r="A58"/>
  <c r="Q57"/>
  <c r="Q56" s="1"/>
  <c r="P57"/>
  <c r="O57"/>
  <c r="N57"/>
  <c r="L57"/>
  <c r="K57"/>
  <c r="J57"/>
  <c r="I57"/>
  <c r="I56" s="1"/>
  <c r="G57"/>
  <c r="F57"/>
  <c r="E57"/>
  <c r="E56" s="1"/>
  <c r="D57"/>
  <c r="H57" s="1"/>
  <c r="C57"/>
  <c r="S57" s="1"/>
  <c r="A57"/>
  <c r="P56"/>
  <c r="L56"/>
  <c r="D56"/>
  <c r="V55"/>
  <c r="W55" s="1"/>
  <c r="X55" s="1"/>
  <c r="T55"/>
  <c r="U55" s="1"/>
  <c r="S55"/>
  <c r="R55"/>
  <c r="M55"/>
  <c r="H55"/>
  <c r="A55"/>
  <c r="T54"/>
  <c r="S54"/>
  <c r="R54"/>
  <c r="M54"/>
  <c r="H54"/>
  <c r="A54"/>
  <c r="T53"/>
  <c r="U53" s="1"/>
  <c r="V53" s="1"/>
  <c r="S53"/>
  <c r="R53"/>
  <c r="R52" s="1"/>
  <c r="M53"/>
  <c r="M52" s="1"/>
  <c r="H53"/>
  <c r="A53"/>
  <c r="S52"/>
  <c r="Q52"/>
  <c r="P52"/>
  <c r="O52"/>
  <c r="N52"/>
  <c r="L52"/>
  <c r="K52"/>
  <c r="J52"/>
  <c r="I52"/>
  <c r="H52"/>
  <c r="G52"/>
  <c r="F52"/>
  <c r="E52"/>
  <c r="D52"/>
  <c r="C52"/>
  <c r="V51"/>
  <c r="W51" s="1"/>
  <c r="X51" s="1"/>
  <c r="U51"/>
  <c r="T51"/>
  <c r="S51"/>
  <c r="R51"/>
  <c r="M51"/>
  <c r="H51"/>
  <c r="A51"/>
  <c r="T50"/>
  <c r="U50" s="1"/>
  <c r="V50" s="1"/>
  <c r="W50" s="1"/>
  <c r="X50" s="1"/>
  <c r="S50"/>
  <c r="R50"/>
  <c r="M50"/>
  <c r="H50"/>
  <c r="A50"/>
  <c r="V49"/>
  <c r="U49"/>
  <c r="T49"/>
  <c r="S49"/>
  <c r="R49"/>
  <c r="R48" s="1"/>
  <c r="M49"/>
  <c r="M48" s="1"/>
  <c r="H49"/>
  <c r="A49"/>
  <c r="S48"/>
  <c r="Q48"/>
  <c r="P48"/>
  <c r="O48"/>
  <c r="N48"/>
  <c r="L48"/>
  <c r="K48"/>
  <c r="J48"/>
  <c r="I48"/>
  <c r="H48"/>
  <c r="G48"/>
  <c r="F48"/>
  <c r="E48"/>
  <c r="D48"/>
  <c r="C48"/>
  <c r="V47"/>
  <c r="W47" s="1"/>
  <c r="X47" s="1"/>
  <c r="U47"/>
  <c r="T47"/>
  <c r="S47"/>
  <c r="R47"/>
  <c r="M47"/>
  <c r="H47"/>
  <c r="A47"/>
  <c r="T46"/>
  <c r="U46" s="1"/>
  <c r="V46" s="1"/>
  <c r="W46" s="1"/>
  <c r="X46" s="1"/>
  <c r="S46"/>
  <c r="R46"/>
  <c r="M46"/>
  <c r="H46"/>
  <c r="A46"/>
  <c r="V45"/>
  <c r="T45"/>
  <c r="U45" s="1"/>
  <c r="S45"/>
  <c r="R45"/>
  <c r="R44" s="1"/>
  <c r="M45"/>
  <c r="M44" s="1"/>
  <c r="H45"/>
  <c r="A45"/>
  <c r="T44"/>
  <c r="S44"/>
  <c r="Q44"/>
  <c r="P44"/>
  <c r="O44"/>
  <c r="N44"/>
  <c r="L44"/>
  <c r="K44"/>
  <c r="J44"/>
  <c r="I44"/>
  <c r="H44"/>
  <c r="G44"/>
  <c r="F44"/>
  <c r="E44"/>
  <c r="D44"/>
  <c r="C44"/>
  <c r="V43"/>
  <c r="W43" s="1"/>
  <c r="X43" s="1"/>
  <c r="T43"/>
  <c r="U43" s="1"/>
  <c r="S43"/>
  <c r="R43"/>
  <c r="M43"/>
  <c r="H43"/>
  <c r="A43"/>
  <c r="X42"/>
  <c r="T42"/>
  <c r="U42" s="1"/>
  <c r="V42" s="1"/>
  <c r="W42" s="1"/>
  <c r="S42"/>
  <c r="R42"/>
  <c r="M42"/>
  <c r="H42"/>
  <c r="A42"/>
  <c r="T41"/>
  <c r="U41" s="1"/>
  <c r="S41"/>
  <c r="R41"/>
  <c r="M41"/>
  <c r="M40" s="1"/>
  <c r="H41"/>
  <c r="A41"/>
  <c r="S40"/>
  <c r="Q40"/>
  <c r="P40"/>
  <c r="O40"/>
  <c r="N40"/>
  <c r="L40"/>
  <c r="K40"/>
  <c r="J40"/>
  <c r="I40"/>
  <c r="H40"/>
  <c r="G40"/>
  <c r="F40"/>
  <c r="E40"/>
  <c r="D40"/>
  <c r="C40"/>
  <c r="T39"/>
  <c r="U39" s="1"/>
  <c r="V39" s="1"/>
  <c r="W39" s="1"/>
  <c r="X39" s="1"/>
  <c r="S39"/>
  <c r="R39"/>
  <c r="M39"/>
  <c r="H39"/>
  <c r="A39"/>
  <c r="T38"/>
  <c r="U38" s="1"/>
  <c r="V38" s="1"/>
  <c r="W38" s="1"/>
  <c r="X38" s="1"/>
  <c r="S38"/>
  <c r="R38"/>
  <c r="M38"/>
  <c r="H38"/>
  <c r="A38"/>
  <c r="V37"/>
  <c r="U37"/>
  <c r="T37"/>
  <c r="S37"/>
  <c r="R37"/>
  <c r="R36" s="1"/>
  <c r="M37"/>
  <c r="M36" s="1"/>
  <c r="H37"/>
  <c r="A37"/>
  <c r="S36"/>
  <c r="Q36"/>
  <c r="P36"/>
  <c r="O36"/>
  <c r="N36"/>
  <c r="L36"/>
  <c r="K36"/>
  <c r="J36"/>
  <c r="I36"/>
  <c r="H36"/>
  <c r="G36"/>
  <c r="F36"/>
  <c r="E36"/>
  <c r="D36"/>
  <c r="C36"/>
  <c r="V35"/>
  <c r="W35" s="1"/>
  <c r="X35" s="1"/>
  <c r="U35"/>
  <c r="T35"/>
  <c r="S35"/>
  <c r="R35"/>
  <c r="M35"/>
  <c r="H35"/>
  <c r="A35"/>
  <c r="T34"/>
  <c r="U34" s="1"/>
  <c r="V34" s="1"/>
  <c r="W34" s="1"/>
  <c r="X34" s="1"/>
  <c r="S34"/>
  <c r="R34"/>
  <c r="M34"/>
  <c r="H34"/>
  <c r="A34"/>
  <c r="V33"/>
  <c r="U33"/>
  <c r="T33"/>
  <c r="S33"/>
  <c r="R33"/>
  <c r="R32" s="1"/>
  <c r="M33"/>
  <c r="M32" s="1"/>
  <c r="H33"/>
  <c r="A33"/>
  <c r="S32"/>
  <c r="Q32"/>
  <c r="P32"/>
  <c r="O32"/>
  <c r="N32"/>
  <c r="L32"/>
  <c r="K32"/>
  <c r="J32"/>
  <c r="I32"/>
  <c r="H32"/>
  <c r="G32"/>
  <c r="F32"/>
  <c r="E32"/>
  <c r="D32"/>
  <c r="C32"/>
  <c r="V31"/>
  <c r="W31" s="1"/>
  <c r="X31" s="1"/>
  <c r="U31"/>
  <c r="T31"/>
  <c r="S31"/>
  <c r="R31"/>
  <c r="M31"/>
  <c r="H31"/>
  <c r="A31"/>
  <c r="T30"/>
  <c r="U30" s="1"/>
  <c r="V30" s="1"/>
  <c r="W30" s="1"/>
  <c r="X30" s="1"/>
  <c r="S30"/>
  <c r="R30"/>
  <c r="M30"/>
  <c r="H30"/>
  <c r="A30"/>
  <c r="V29"/>
  <c r="U29"/>
  <c r="T29"/>
  <c r="S29"/>
  <c r="R29"/>
  <c r="R28" s="1"/>
  <c r="M29"/>
  <c r="M28" s="1"/>
  <c r="H29"/>
  <c r="A29"/>
  <c r="T28"/>
  <c r="S28"/>
  <c r="Q28"/>
  <c r="P28"/>
  <c r="O28"/>
  <c r="N28"/>
  <c r="L28"/>
  <c r="K28"/>
  <c r="J28"/>
  <c r="I28"/>
  <c r="H28"/>
  <c r="G28"/>
  <c r="F28"/>
  <c r="E28"/>
  <c r="D28"/>
  <c r="C28"/>
  <c r="V27"/>
  <c r="W27" s="1"/>
  <c r="X27" s="1"/>
  <c r="U27"/>
  <c r="T27"/>
  <c r="S27"/>
  <c r="R27"/>
  <c r="M27"/>
  <c r="H27"/>
  <c r="A27"/>
  <c r="X26"/>
  <c r="T26"/>
  <c r="U26" s="1"/>
  <c r="V26" s="1"/>
  <c r="W26" s="1"/>
  <c r="S26"/>
  <c r="R26"/>
  <c r="M26"/>
  <c r="H26"/>
  <c r="A26"/>
  <c r="V25"/>
  <c r="U25"/>
  <c r="U24" s="1"/>
  <c r="T25"/>
  <c r="S25"/>
  <c r="R25"/>
  <c r="R24" s="1"/>
  <c r="M25"/>
  <c r="M24" s="1"/>
  <c r="H25"/>
  <c r="A25"/>
  <c r="T24"/>
  <c r="S24"/>
  <c r="Q24"/>
  <c r="P24"/>
  <c r="O24"/>
  <c r="N24"/>
  <c r="L24"/>
  <c r="K24"/>
  <c r="J24"/>
  <c r="I24"/>
  <c r="H24"/>
  <c r="G24"/>
  <c r="F24"/>
  <c r="E24"/>
  <c r="D24"/>
  <c r="C24"/>
  <c r="V23"/>
  <c r="W23" s="1"/>
  <c r="X23" s="1"/>
  <c r="U23"/>
  <c r="T23"/>
  <c r="S23"/>
  <c r="R23"/>
  <c r="M23"/>
  <c r="H23"/>
  <c r="A23"/>
  <c r="X22"/>
  <c r="T22"/>
  <c r="U22" s="1"/>
  <c r="V22" s="1"/>
  <c r="W22" s="1"/>
  <c r="S22"/>
  <c r="R22"/>
  <c r="M22"/>
  <c r="H22"/>
  <c r="A22"/>
  <c r="V21"/>
  <c r="U21"/>
  <c r="U20" s="1"/>
  <c r="T21"/>
  <c r="S21"/>
  <c r="R21"/>
  <c r="R20" s="1"/>
  <c r="M21"/>
  <c r="M20" s="1"/>
  <c r="H21"/>
  <c r="A21"/>
  <c r="T20"/>
  <c r="S20"/>
  <c r="Q20"/>
  <c r="P20"/>
  <c r="O20"/>
  <c r="N20"/>
  <c r="L20"/>
  <c r="K20"/>
  <c r="J20"/>
  <c r="I20"/>
  <c r="H20"/>
  <c r="G20"/>
  <c r="F20"/>
  <c r="E20"/>
  <c r="D20"/>
  <c r="C20"/>
  <c r="V16"/>
  <c r="W16" s="1"/>
  <c r="X16" s="1"/>
  <c r="U16"/>
  <c r="T16"/>
  <c r="S16"/>
  <c r="R16"/>
  <c r="M16"/>
  <c r="H16"/>
  <c r="A16"/>
  <c r="X15"/>
  <c r="T15"/>
  <c r="U15" s="1"/>
  <c r="V15" s="1"/>
  <c r="W15" s="1"/>
  <c r="S15"/>
  <c r="R15"/>
  <c r="M15"/>
  <c r="H15"/>
  <c r="A15"/>
  <c r="V14"/>
  <c r="U14"/>
  <c r="U13" s="1"/>
  <c r="T14"/>
  <c r="S14"/>
  <c r="R14"/>
  <c r="R13" s="1"/>
  <c r="M14"/>
  <c r="M13" s="1"/>
  <c r="H14"/>
  <c r="A14"/>
  <c r="T13"/>
  <c r="S13"/>
  <c r="Q13"/>
  <c r="P13"/>
  <c r="O13"/>
  <c r="N13"/>
  <c r="L13"/>
  <c r="K13"/>
  <c r="J13"/>
  <c r="I13"/>
  <c r="H13"/>
  <c r="G13"/>
  <c r="F13"/>
  <c r="E13"/>
  <c r="D13"/>
  <c r="C13"/>
  <c r="Q59" i="19"/>
  <c r="P59"/>
  <c r="O59"/>
  <c r="N59"/>
  <c r="N56" s="1"/>
  <c r="L59"/>
  <c r="K59"/>
  <c r="J59"/>
  <c r="J56" s="1"/>
  <c r="I59"/>
  <c r="G59"/>
  <c r="F59"/>
  <c r="F56" s="1"/>
  <c r="E59"/>
  <c r="D59"/>
  <c r="C59"/>
  <c r="S59" s="1"/>
  <c r="T59" s="1"/>
  <c r="U59" s="1"/>
  <c r="V59" s="1"/>
  <c r="W59" s="1"/>
  <c r="X59" s="1"/>
  <c r="A59"/>
  <c r="Q58"/>
  <c r="Q56" s="1"/>
  <c r="P58"/>
  <c r="O58"/>
  <c r="N58"/>
  <c r="R58" s="1"/>
  <c r="L58"/>
  <c r="K58"/>
  <c r="J58"/>
  <c r="I58"/>
  <c r="I56" s="1"/>
  <c r="G58"/>
  <c r="F58"/>
  <c r="E58"/>
  <c r="E56" s="1"/>
  <c r="D58"/>
  <c r="C58"/>
  <c r="S58" s="1"/>
  <c r="T58" s="1"/>
  <c r="U58" s="1"/>
  <c r="V58" s="1"/>
  <c r="W58" s="1"/>
  <c r="X58" s="1"/>
  <c r="A58"/>
  <c r="Q57"/>
  <c r="P57"/>
  <c r="P56" s="1"/>
  <c r="O57"/>
  <c r="N57"/>
  <c r="L57"/>
  <c r="L56" s="1"/>
  <c r="K57"/>
  <c r="J57"/>
  <c r="I57"/>
  <c r="G57"/>
  <c r="F57"/>
  <c r="E57"/>
  <c r="D57"/>
  <c r="D56" s="1"/>
  <c r="C57"/>
  <c r="S57" s="1"/>
  <c r="T57" s="1"/>
  <c r="A57"/>
  <c r="S56"/>
  <c r="O56"/>
  <c r="K56"/>
  <c r="G56"/>
  <c r="C56"/>
  <c r="U55"/>
  <c r="V55" s="1"/>
  <c r="W55" s="1"/>
  <c r="X55" s="1"/>
  <c r="T55"/>
  <c r="S55"/>
  <c r="R55"/>
  <c r="M55"/>
  <c r="H55"/>
  <c r="A55"/>
  <c r="W54"/>
  <c r="X54" s="1"/>
  <c r="S54"/>
  <c r="T54" s="1"/>
  <c r="U54" s="1"/>
  <c r="V54" s="1"/>
  <c r="R54"/>
  <c r="M54"/>
  <c r="H54"/>
  <c r="A54"/>
  <c r="U53"/>
  <c r="T53"/>
  <c r="S53"/>
  <c r="R53"/>
  <c r="M53"/>
  <c r="H53"/>
  <c r="H52" s="1"/>
  <c r="A53"/>
  <c r="R52"/>
  <c r="Q52"/>
  <c r="P52"/>
  <c r="O52"/>
  <c r="N52"/>
  <c r="L52"/>
  <c r="K52"/>
  <c r="J52"/>
  <c r="I52"/>
  <c r="G52"/>
  <c r="F52"/>
  <c r="E52"/>
  <c r="D52"/>
  <c r="C52"/>
  <c r="U51"/>
  <c r="V51" s="1"/>
  <c r="W51" s="1"/>
  <c r="X51" s="1"/>
  <c r="T51"/>
  <c r="S51"/>
  <c r="R51"/>
  <c r="M51"/>
  <c r="H51"/>
  <c r="A51"/>
  <c r="W50"/>
  <c r="X50" s="1"/>
  <c r="S50"/>
  <c r="T50" s="1"/>
  <c r="U50" s="1"/>
  <c r="V50" s="1"/>
  <c r="R50"/>
  <c r="M50"/>
  <c r="H50"/>
  <c r="A50"/>
  <c r="U49"/>
  <c r="T49"/>
  <c r="S49"/>
  <c r="R49"/>
  <c r="M49"/>
  <c r="H49"/>
  <c r="H48" s="1"/>
  <c r="A49"/>
  <c r="R48"/>
  <c r="Q48"/>
  <c r="P48"/>
  <c r="O48"/>
  <c r="N48"/>
  <c r="M48"/>
  <c r="L48"/>
  <c r="K48"/>
  <c r="J48"/>
  <c r="I48"/>
  <c r="G48"/>
  <c r="F48"/>
  <c r="E48"/>
  <c r="D48"/>
  <c r="C48"/>
  <c r="U47"/>
  <c r="V47" s="1"/>
  <c r="W47" s="1"/>
  <c r="X47" s="1"/>
  <c r="T47"/>
  <c r="S47"/>
  <c r="R47"/>
  <c r="M47"/>
  <c r="H47"/>
  <c r="A47"/>
  <c r="V46"/>
  <c r="U46"/>
  <c r="S46"/>
  <c r="T46" s="1"/>
  <c r="R46"/>
  <c r="M46"/>
  <c r="H46"/>
  <c r="A46"/>
  <c r="W45"/>
  <c r="X45" s="1"/>
  <c r="U45"/>
  <c r="V45" s="1"/>
  <c r="T45"/>
  <c r="S45"/>
  <c r="R45"/>
  <c r="M45"/>
  <c r="H45"/>
  <c r="A45"/>
  <c r="R44"/>
  <c r="Q44"/>
  <c r="P44"/>
  <c r="O44"/>
  <c r="N44"/>
  <c r="L44"/>
  <c r="K44"/>
  <c r="J44"/>
  <c r="I44"/>
  <c r="G44"/>
  <c r="F44"/>
  <c r="E44"/>
  <c r="D44"/>
  <c r="C44"/>
  <c r="W43"/>
  <c r="X43" s="1"/>
  <c r="U43"/>
  <c r="V43" s="1"/>
  <c r="T43"/>
  <c r="S43"/>
  <c r="R43"/>
  <c r="M43"/>
  <c r="H43"/>
  <c r="A43"/>
  <c r="W42"/>
  <c r="X42" s="1"/>
  <c r="V42"/>
  <c r="U42"/>
  <c r="S42"/>
  <c r="T42" s="1"/>
  <c r="R42"/>
  <c r="R40" s="1"/>
  <c r="M42"/>
  <c r="M40" s="1"/>
  <c r="H42"/>
  <c r="A42"/>
  <c r="S41"/>
  <c r="T41" s="1"/>
  <c r="R41"/>
  <c r="M41"/>
  <c r="H41"/>
  <c r="A41"/>
  <c r="S40"/>
  <c r="Q40"/>
  <c r="P40"/>
  <c r="O40"/>
  <c r="N40"/>
  <c r="L40"/>
  <c r="K40"/>
  <c r="J40"/>
  <c r="I40"/>
  <c r="G40"/>
  <c r="F40"/>
  <c r="E40"/>
  <c r="D40"/>
  <c r="C40"/>
  <c r="S39"/>
  <c r="T39" s="1"/>
  <c r="U39" s="1"/>
  <c r="V39" s="1"/>
  <c r="W39" s="1"/>
  <c r="X39" s="1"/>
  <c r="R39"/>
  <c r="M39"/>
  <c r="H39"/>
  <c r="A39"/>
  <c r="S38"/>
  <c r="R38"/>
  <c r="R36" s="1"/>
  <c r="M38"/>
  <c r="M36" s="1"/>
  <c r="H38"/>
  <c r="A38"/>
  <c r="T37"/>
  <c r="S37"/>
  <c r="R37"/>
  <c r="M37"/>
  <c r="H37"/>
  <c r="H36" s="1"/>
  <c r="A37"/>
  <c r="Q36"/>
  <c r="P36"/>
  <c r="O36"/>
  <c r="N36"/>
  <c r="L36"/>
  <c r="K36"/>
  <c r="J36"/>
  <c r="I36"/>
  <c r="G36"/>
  <c r="F36"/>
  <c r="E36"/>
  <c r="D36"/>
  <c r="C36"/>
  <c r="T35"/>
  <c r="U35" s="1"/>
  <c r="V35" s="1"/>
  <c r="W35" s="1"/>
  <c r="X35" s="1"/>
  <c r="S35"/>
  <c r="R35"/>
  <c r="M35"/>
  <c r="H35"/>
  <c r="A35"/>
  <c r="U34"/>
  <c r="V34" s="1"/>
  <c r="W34" s="1"/>
  <c r="X34" s="1"/>
  <c r="S34"/>
  <c r="T34" s="1"/>
  <c r="R34"/>
  <c r="R32" s="1"/>
  <c r="M34"/>
  <c r="H34"/>
  <c r="A34"/>
  <c r="U33"/>
  <c r="T33"/>
  <c r="S33"/>
  <c r="R33"/>
  <c r="M33"/>
  <c r="H33"/>
  <c r="A33"/>
  <c r="Q32"/>
  <c r="P32"/>
  <c r="O32"/>
  <c r="N32"/>
  <c r="M32"/>
  <c r="L32"/>
  <c r="K32"/>
  <c r="J32"/>
  <c r="I32"/>
  <c r="G32"/>
  <c r="F32"/>
  <c r="E32"/>
  <c r="D32"/>
  <c r="C32"/>
  <c r="U31"/>
  <c r="V31" s="1"/>
  <c r="W31" s="1"/>
  <c r="X31" s="1"/>
  <c r="T31"/>
  <c r="S31"/>
  <c r="R31"/>
  <c r="M31"/>
  <c r="H31"/>
  <c r="A31"/>
  <c r="V30"/>
  <c r="U30"/>
  <c r="S30"/>
  <c r="T30" s="1"/>
  <c r="R30"/>
  <c r="M30"/>
  <c r="H30"/>
  <c r="A30"/>
  <c r="W29"/>
  <c r="X29" s="1"/>
  <c r="U29"/>
  <c r="V29" s="1"/>
  <c r="T29"/>
  <c r="S29"/>
  <c r="R29"/>
  <c r="M29"/>
  <c r="H29"/>
  <c r="A29"/>
  <c r="R28"/>
  <c r="Q28"/>
  <c r="P28"/>
  <c r="O28"/>
  <c r="N28"/>
  <c r="L28"/>
  <c r="K28"/>
  <c r="J28"/>
  <c r="I28"/>
  <c r="G28"/>
  <c r="F28"/>
  <c r="E28"/>
  <c r="D28"/>
  <c r="C28"/>
  <c r="W27"/>
  <c r="X27" s="1"/>
  <c r="U27"/>
  <c r="V27" s="1"/>
  <c r="T27"/>
  <c r="S27"/>
  <c r="R27"/>
  <c r="M27"/>
  <c r="H27"/>
  <c r="A27"/>
  <c r="W26"/>
  <c r="X26" s="1"/>
  <c r="V26"/>
  <c r="U26"/>
  <c r="S26"/>
  <c r="T26" s="1"/>
  <c r="R26"/>
  <c r="R24" s="1"/>
  <c r="M26"/>
  <c r="M24" s="1"/>
  <c r="H26"/>
  <c r="A26"/>
  <c r="S25"/>
  <c r="T25" s="1"/>
  <c r="R25"/>
  <c r="M25"/>
  <c r="H25"/>
  <c r="A25"/>
  <c r="Q24"/>
  <c r="P24"/>
  <c r="O24"/>
  <c r="N24"/>
  <c r="L24"/>
  <c r="K24"/>
  <c r="J24"/>
  <c r="I24"/>
  <c r="G24"/>
  <c r="F24"/>
  <c r="E24"/>
  <c r="D24"/>
  <c r="C24"/>
  <c r="S23"/>
  <c r="T23" s="1"/>
  <c r="U23" s="1"/>
  <c r="V23" s="1"/>
  <c r="W23" s="1"/>
  <c r="X23" s="1"/>
  <c r="R23"/>
  <c r="M23"/>
  <c r="H23"/>
  <c r="A23"/>
  <c r="S22"/>
  <c r="R22"/>
  <c r="R20" s="1"/>
  <c r="M22"/>
  <c r="M20" s="1"/>
  <c r="H22"/>
  <c r="A22"/>
  <c r="T21"/>
  <c r="S21"/>
  <c r="R21"/>
  <c r="M21"/>
  <c r="H21"/>
  <c r="H20" s="1"/>
  <c r="A21"/>
  <c r="Q20"/>
  <c r="P20"/>
  <c r="O20"/>
  <c r="N20"/>
  <c r="L20"/>
  <c r="K20"/>
  <c r="J20"/>
  <c r="I20"/>
  <c r="G20"/>
  <c r="F20"/>
  <c r="E20"/>
  <c r="D20"/>
  <c r="C20"/>
  <c r="T16"/>
  <c r="U16" s="1"/>
  <c r="V16" s="1"/>
  <c r="W16" s="1"/>
  <c r="X16" s="1"/>
  <c r="S16"/>
  <c r="R16"/>
  <c r="M16"/>
  <c r="H16"/>
  <c r="A16"/>
  <c r="U15"/>
  <c r="V15" s="1"/>
  <c r="W15" s="1"/>
  <c r="X15" s="1"/>
  <c r="S15"/>
  <c r="T15" s="1"/>
  <c r="R15"/>
  <c r="R13" s="1"/>
  <c r="M15"/>
  <c r="H15"/>
  <c r="A15"/>
  <c r="U14"/>
  <c r="T14"/>
  <c r="S14"/>
  <c r="R14"/>
  <c r="M14"/>
  <c r="H14"/>
  <c r="A14"/>
  <c r="Q13"/>
  <c r="P13"/>
  <c r="O13"/>
  <c r="N13"/>
  <c r="M13"/>
  <c r="L13"/>
  <c r="K13"/>
  <c r="J13"/>
  <c r="I13"/>
  <c r="G13"/>
  <c r="F13"/>
  <c r="E13"/>
  <c r="D13"/>
  <c r="C13"/>
  <c r="U59" i="18"/>
  <c r="V59" s="1"/>
  <c r="W59" s="1"/>
  <c r="X59" s="1"/>
  <c r="Q59"/>
  <c r="P59"/>
  <c r="P56" s="1"/>
  <c r="O59"/>
  <c r="N59"/>
  <c r="L59"/>
  <c r="L56" s="1"/>
  <c r="K59"/>
  <c r="J59"/>
  <c r="I59"/>
  <c r="M59" s="1"/>
  <c r="G59"/>
  <c r="F59"/>
  <c r="E59"/>
  <c r="D59"/>
  <c r="H59" s="1"/>
  <c r="C59"/>
  <c r="S59" s="1"/>
  <c r="T59" s="1"/>
  <c r="A59"/>
  <c r="W58"/>
  <c r="X58" s="1"/>
  <c r="Q58"/>
  <c r="P58"/>
  <c r="O58"/>
  <c r="N58"/>
  <c r="R58" s="1"/>
  <c r="L58"/>
  <c r="K58"/>
  <c r="J58"/>
  <c r="I58"/>
  <c r="M58" s="1"/>
  <c r="G58"/>
  <c r="F58"/>
  <c r="E58"/>
  <c r="D58"/>
  <c r="D56" s="1"/>
  <c r="C58"/>
  <c r="S58" s="1"/>
  <c r="T58" s="1"/>
  <c r="U58" s="1"/>
  <c r="V58" s="1"/>
  <c r="A58"/>
  <c r="Q57"/>
  <c r="P57"/>
  <c r="O57"/>
  <c r="N57"/>
  <c r="N56" s="1"/>
  <c r="L57"/>
  <c r="K57"/>
  <c r="J57"/>
  <c r="J56" s="1"/>
  <c r="I57"/>
  <c r="I56" s="1"/>
  <c r="G57"/>
  <c r="F57"/>
  <c r="E57"/>
  <c r="E56" s="1"/>
  <c r="D57"/>
  <c r="C57"/>
  <c r="A57"/>
  <c r="Q56"/>
  <c r="F56"/>
  <c r="X55"/>
  <c r="S55"/>
  <c r="T55" s="1"/>
  <c r="U55" s="1"/>
  <c r="V55" s="1"/>
  <c r="W55" s="1"/>
  <c r="R55"/>
  <c r="M55"/>
  <c r="H55"/>
  <c r="A55"/>
  <c r="T54"/>
  <c r="U54" s="1"/>
  <c r="S54"/>
  <c r="R54"/>
  <c r="R52" s="1"/>
  <c r="M54"/>
  <c r="H54"/>
  <c r="H52" s="1"/>
  <c r="A54"/>
  <c r="V53"/>
  <c r="W53" s="1"/>
  <c r="T53"/>
  <c r="U53" s="1"/>
  <c r="S53"/>
  <c r="R53"/>
  <c r="M53"/>
  <c r="H53"/>
  <c r="A53"/>
  <c r="Q52"/>
  <c r="P52"/>
  <c r="O52"/>
  <c r="N52"/>
  <c r="M52"/>
  <c r="L52"/>
  <c r="K52"/>
  <c r="J52"/>
  <c r="I52"/>
  <c r="G52"/>
  <c r="F52"/>
  <c r="E52"/>
  <c r="D52"/>
  <c r="C52"/>
  <c r="W51"/>
  <c r="X51" s="1"/>
  <c r="V51"/>
  <c r="T51"/>
  <c r="U51" s="1"/>
  <c r="S51"/>
  <c r="R51"/>
  <c r="M51"/>
  <c r="H51"/>
  <c r="A51"/>
  <c r="X50"/>
  <c r="V50"/>
  <c r="W50" s="1"/>
  <c r="U50"/>
  <c r="T50"/>
  <c r="S50"/>
  <c r="R50"/>
  <c r="M50"/>
  <c r="M48" s="1"/>
  <c r="H50"/>
  <c r="A50"/>
  <c r="T49"/>
  <c r="S49"/>
  <c r="S48" s="1"/>
  <c r="R49"/>
  <c r="M49"/>
  <c r="H49"/>
  <c r="A49"/>
  <c r="Q48"/>
  <c r="P48"/>
  <c r="O48"/>
  <c r="N48"/>
  <c r="L48"/>
  <c r="K48"/>
  <c r="J48"/>
  <c r="I48"/>
  <c r="H48"/>
  <c r="G48"/>
  <c r="F48"/>
  <c r="E48"/>
  <c r="D48"/>
  <c r="C48"/>
  <c r="V47"/>
  <c r="W47" s="1"/>
  <c r="X47" s="1"/>
  <c r="T47"/>
  <c r="U47" s="1"/>
  <c r="S47"/>
  <c r="R47"/>
  <c r="M47"/>
  <c r="H47"/>
  <c r="A47"/>
  <c r="V46"/>
  <c r="W46" s="1"/>
  <c r="X46" s="1"/>
  <c r="U46"/>
  <c r="T46"/>
  <c r="S46"/>
  <c r="R46"/>
  <c r="R44" s="1"/>
  <c r="M46"/>
  <c r="H46"/>
  <c r="V45"/>
  <c r="W45" s="1"/>
  <c r="U45"/>
  <c r="U44" s="1"/>
  <c r="S45"/>
  <c r="T45" s="1"/>
  <c r="R45"/>
  <c r="M45"/>
  <c r="M44" s="1"/>
  <c r="H45"/>
  <c r="T44"/>
  <c r="S44"/>
  <c r="Q44"/>
  <c r="P44"/>
  <c r="O44"/>
  <c r="N44"/>
  <c r="L44"/>
  <c r="K44"/>
  <c r="J44"/>
  <c r="I44"/>
  <c r="H44"/>
  <c r="G44"/>
  <c r="F44"/>
  <c r="E44"/>
  <c r="D44"/>
  <c r="C44"/>
  <c r="U43"/>
  <c r="V43" s="1"/>
  <c r="W43" s="1"/>
  <c r="X43" s="1"/>
  <c r="T43"/>
  <c r="S43"/>
  <c r="R43"/>
  <c r="M43"/>
  <c r="H43"/>
  <c r="A43"/>
  <c r="W42"/>
  <c r="X42" s="1"/>
  <c r="S42"/>
  <c r="T42" s="1"/>
  <c r="U42" s="1"/>
  <c r="V42" s="1"/>
  <c r="R42"/>
  <c r="M42"/>
  <c r="H42"/>
  <c r="A42"/>
  <c r="U41"/>
  <c r="T41"/>
  <c r="S41"/>
  <c r="R41"/>
  <c r="M41"/>
  <c r="M40" s="1"/>
  <c r="H41"/>
  <c r="H40" s="1"/>
  <c r="A41"/>
  <c r="S40"/>
  <c r="R40"/>
  <c r="Q40"/>
  <c r="P40"/>
  <c r="O40"/>
  <c r="N40"/>
  <c r="L40"/>
  <c r="K40"/>
  <c r="J40"/>
  <c r="I40"/>
  <c r="G40"/>
  <c r="F40"/>
  <c r="E40"/>
  <c r="D40"/>
  <c r="C40"/>
  <c r="U39"/>
  <c r="V39" s="1"/>
  <c r="W39" s="1"/>
  <c r="X39" s="1"/>
  <c r="T39"/>
  <c r="S39"/>
  <c r="R39"/>
  <c r="M39"/>
  <c r="H39"/>
  <c r="A39"/>
  <c r="W38"/>
  <c r="X38" s="1"/>
  <c r="S38"/>
  <c r="T38" s="1"/>
  <c r="U38" s="1"/>
  <c r="V38" s="1"/>
  <c r="R38"/>
  <c r="M38"/>
  <c r="H38"/>
  <c r="A38"/>
  <c r="U37"/>
  <c r="T37"/>
  <c r="S37"/>
  <c r="R37"/>
  <c r="M37"/>
  <c r="M36" s="1"/>
  <c r="H37"/>
  <c r="H36" s="1"/>
  <c r="A37"/>
  <c r="S36"/>
  <c r="R36"/>
  <c r="Q36"/>
  <c r="P36"/>
  <c r="O36"/>
  <c r="N36"/>
  <c r="L36"/>
  <c r="K36"/>
  <c r="J36"/>
  <c r="I36"/>
  <c r="G36"/>
  <c r="F36"/>
  <c r="E36"/>
  <c r="D36"/>
  <c r="C36"/>
  <c r="U35"/>
  <c r="V35" s="1"/>
  <c r="W35" s="1"/>
  <c r="X35" s="1"/>
  <c r="T35"/>
  <c r="S35"/>
  <c r="R35"/>
  <c r="M35"/>
  <c r="H35"/>
  <c r="A35"/>
  <c r="W34"/>
  <c r="X34" s="1"/>
  <c r="S34"/>
  <c r="T34" s="1"/>
  <c r="U34" s="1"/>
  <c r="V34" s="1"/>
  <c r="R34"/>
  <c r="M34"/>
  <c r="H34"/>
  <c r="A34"/>
  <c r="U33"/>
  <c r="T33"/>
  <c r="S33"/>
  <c r="R33"/>
  <c r="M33"/>
  <c r="M32" s="1"/>
  <c r="H33"/>
  <c r="H32" s="1"/>
  <c r="A33"/>
  <c r="S32"/>
  <c r="R32"/>
  <c r="Q32"/>
  <c r="P32"/>
  <c r="O32"/>
  <c r="N32"/>
  <c r="L32"/>
  <c r="K32"/>
  <c r="J32"/>
  <c r="I32"/>
  <c r="G32"/>
  <c r="F32"/>
  <c r="E32"/>
  <c r="D32"/>
  <c r="C32"/>
  <c r="U31"/>
  <c r="V31" s="1"/>
  <c r="W31" s="1"/>
  <c r="X31" s="1"/>
  <c r="T31"/>
  <c r="S31"/>
  <c r="R31"/>
  <c r="M31"/>
  <c r="H31"/>
  <c r="A31"/>
  <c r="S30"/>
  <c r="T30" s="1"/>
  <c r="U30" s="1"/>
  <c r="V30" s="1"/>
  <c r="W30" s="1"/>
  <c r="X30" s="1"/>
  <c r="R30"/>
  <c r="M30"/>
  <c r="H30"/>
  <c r="A30"/>
  <c r="U29"/>
  <c r="T29"/>
  <c r="S29"/>
  <c r="R29"/>
  <c r="M29"/>
  <c r="M28" s="1"/>
  <c r="H29"/>
  <c r="H28" s="1"/>
  <c r="A29"/>
  <c r="S28"/>
  <c r="R28"/>
  <c r="Q28"/>
  <c r="P28"/>
  <c r="O28"/>
  <c r="N28"/>
  <c r="L28"/>
  <c r="K28"/>
  <c r="J28"/>
  <c r="I28"/>
  <c r="G28"/>
  <c r="F28"/>
  <c r="E28"/>
  <c r="D28"/>
  <c r="C28"/>
  <c r="U27"/>
  <c r="V27" s="1"/>
  <c r="W27" s="1"/>
  <c r="X27" s="1"/>
  <c r="T27"/>
  <c r="S27"/>
  <c r="R27"/>
  <c r="M27"/>
  <c r="M24" s="1"/>
  <c r="H27"/>
  <c r="A27"/>
  <c r="S26"/>
  <c r="T26" s="1"/>
  <c r="U26" s="1"/>
  <c r="V26" s="1"/>
  <c r="W26" s="1"/>
  <c r="X26" s="1"/>
  <c r="R26"/>
  <c r="M26"/>
  <c r="H26"/>
  <c r="T25"/>
  <c r="S25"/>
  <c r="R25"/>
  <c r="R24" s="1"/>
  <c r="M25"/>
  <c r="H25"/>
  <c r="H24" s="1"/>
  <c r="Q24"/>
  <c r="P24"/>
  <c r="O24"/>
  <c r="N24"/>
  <c r="L24"/>
  <c r="K24"/>
  <c r="J24"/>
  <c r="I24"/>
  <c r="G24"/>
  <c r="F24"/>
  <c r="E24"/>
  <c r="D24"/>
  <c r="C24"/>
  <c r="W23"/>
  <c r="X23" s="1"/>
  <c r="S23"/>
  <c r="T23" s="1"/>
  <c r="U23" s="1"/>
  <c r="V23" s="1"/>
  <c r="R23"/>
  <c r="M23"/>
  <c r="H23"/>
  <c r="A23"/>
  <c r="U22"/>
  <c r="V22" s="1"/>
  <c r="W22" s="1"/>
  <c r="X22" s="1"/>
  <c r="T22"/>
  <c r="S22"/>
  <c r="R22"/>
  <c r="M22"/>
  <c r="H22"/>
  <c r="A22"/>
  <c r="S21"/>
  <c r="R21"/>
  <c r="R20" s="1"/>
  <c r="M21"/>
  <c r="H21"/>
  <c r="A21"/>
  <c r="Q20"/>
  <c r="P20"/>
  <c r="O20"/>
  <c r="N20"/>
  <c r="M20"/>
  <c r="L20"/>
  <c r="K20"/>
  <c r="J20"/>
  <c r="I20"/>
  <c r="H20"/>
  <c r="G20"/>
  <c r="F20"/>
  <c r="E20"/>
  <c r="D20"/>
  <c r="C20"/>
  <c r="S16"/>
  <c r="T16" s="1"/>
  <c r="U16" s="1"/>
  <c r="V16" s="1"/>
  <c r="W16" s="1"/>
  <c r="X16" s="1"/>
  <c r="R16"/>
  <c r="M16"/>
  <c r="H16"/>
  <c r="A16"/>
  <c r="U15"/>
  <c r="V15" s="1"/>
  <c r="W15" s="1"/>
  <c r="X15" s="1"/>
  <c r="T15"/>
  <c r="S15"/>
  <c r="R15"/>
  <c r="M15"/>
  <c r="H15"/>
  <c r="V14"/>
  <c r="U14"/>
  <c r="U13" s="1"/>
  <c r="T14"/>
  <c r="S14"/>
  <c r="R14"/>
  <c r="R13" s="1"/>
  <c r="M14"/>
  <c r="M13" s="1"/>
  <c r="H14"/>
  <c r="H13" s="1"/>
  <c r="Q13"/>
  <c r="P13"/>
  <c r="O13"/>
  <c r="N13"/>
  <c r="L13"/>
  <c r="K13"/>
  <c r="J13"/>
  <c r="I13"/>
  <c r="G13"/>
  <c r="F13"/>
  <c r="E13"/>
  <c r="D13"/>
  <c r="C13"/>
  <c r="Q59" i="17"/>
  <c r="Q56" s="1"/>
  <c r="P59"/>
  <c r="O59"/>
  <c r="N59"/>
  <c r="L59"/>
  <c r="K59"/>
  <c r="J59"/>
  <c r="I59"/>
  <c r="I56" s="1"/>
  <c r="G59"/>
  <c r="F59"/>
  <c r="E59"/>
  <c r="E56" s="1"/>
  <c r="D59"/>
  <c r="H59" s="1"/>
  <c r="C59"/>
  <c r="S59" s="1"/>
  <c r="A59"/>
  <c r="Q58"/>
  <c r="P58"/>
  <c r="P56" s="1"/>
  <c r="O58"/>
  <c r="N58"/>
  <c r="L58"/>
  <c r="L56" s="1"/>
  <c r="K58"/>
  <c r="J58"/>
  <c r="I58"/>
  <c r="M58" s="1"/>
  <c r="G58"/>
  <c r="F58"/>
  <c r="E58"/>
  <c r="D58"/>
  <c r="D56" s="1"/>
  <c r="C58"/>
  <c r="S58" s="1"/>
  <c r="T58" s="1"/>
  <c r="U58" s="1"/>
  <c r="V58" s="1"/>
  <c r="W58" s="1"/>
  <c r="X58" s="1"/>
  <c r="A58"/>
  <c r="Q57"/>
  <c r="P57"/>
  <c r="O57"/>
  <c r="O56" s="1"/>
  <c r="N57"/>
  <c r="R57" s="1"/>
  <c r="L57"/>
  <c r="K57"/>
  <c r="K56" s="1"/>
  <c r="J57"/>
  <c r="I57"/>
  <c r="M57" s="1"/>
  <c r="G57"/>
  <c r="G56" s="1"/>
  <c r="F57"/>
  <c r="E57"/>
  <c r="D57"/>
  <c r="C57"/>
  <c r="C56" s="1"/>
  <c r="A57"/>
  <c r="N56"/>
  <c r="J56"/>
  <c r="F56"/>
  <c r="T55"/>
  <c r="U55" s="1"/>
  <c r="V55" s="1"/>
  <c r="W55" s="1"/>
  <c r="X55" s="1"/>
  <c r="S55"/>
  <c r="R55"/>
  <c r="M55"/>
  <c r="H55"/>
  <c r="A55"/>
  <c r="V54"/>
  <c r="W54" s="1"/>
  <c r="X54" s="1"/>
  <c r="U54"/>
  <c r="T54"/>
  <c r="S54"/>
  <c r="R54"/>
  <c r="M54"/>
  <c r="H54"/>
  <c r="A54"/>
  <c r="T53"/>
  <c r="S53"/>
  <c r="S52" s="1"/>
  <c r="R53"/>
  <c r="M53"/>
  <c r="H53"/>
  <c r="A53"/>
  <c r="R52"/>
  <c r="Q52"/>
  <c r="P52"/>
  <c r="O52"/>
  <c r="N52"/>
  <c r="M52"/>
  <c r="L52"/>
  <c r="K52"/>
  <c r="J52"/>
  <c r="I52"/>
  <c r="G52"/>
  <c r="F52"/>
  <c r="E52"/>
  <c r="D52"/>
  <c r="C52"/>
  <c r="T51"/>
  <c r="U51" s="1"/>
  <c r="V51" s="1"/>
  <c r="W51" s="1"/>
  <c r="X51" s="1"/>
  <c r="S51"/>
  <c r="R51"/>
  <c r="M51"/>
  <c r="H51"/>
  <c r="A51"/>
  <c r="V50"/>
  <c r="W50" s="1"/>
  <c r="X50" s="1"/>
  <c r="U50"/>
  <c r="T50"/>
  <c r="S50"/>
  <c r="R50"/>
  <c r="M50"/>
  <c r="H50"/>
  <c r="A50"/>
  <c r="T49"/>
  <c r="S49"/>
  <c r="S48" s="1"/>
  <c r="R49"/>
  <c r="M49"/>
  <c r="H49"/>
  <c r="A49"/>
  <c r="R48"/>
  <c r="Q48"/>
  <c r="P48"/>
  <c r="O48"/>
  <c r="N48"/>
  <c r="M48"/>
  <c r="L48"/>
  <c r="K48"/>
  <c r="J48"/>
  <c r="I48"/>
  <c r="G48"/>
  <c r="F48"/>
  <c r="E48"/>
  <c r="D48"/>
  <c r="C48"/>
  <c r="T47"/>
  <c r="U47" s="1"/>
  <c r="V47" s="1"/>
  <c r="W47" s="1"/>
  <c r="X47" s="1"/>
  <c r="S47"/>
  <c r="R47"/>
  <c r="M47"/>
  <c r="H47"/>
  <c r="A47"/>
  <c r="V46"/>
  <c r="W46" s="1"/>
  <c r="X46" s="1"/>
  <c r="U46"/>
  <c r="T46"/>
  <c r="S46"/>
  <c r="R46"/>
  <c r="M46"/>
  <c r="H46"/>
  <c r="A46"/>
  <c r="T45"/>
  <c r="S45"/>
  <c r="S44" s="1"/>
  <c r="R45"/>
  <c r="M45"/>
  <c r="H45"/>
  <c r="A45"/>
  <c r="R44"/>
  <c r="Q44"/>
  <c r="P44"/>
  <c r="O44"/>
  <c r="N44"/>
  <c r="M44"/>
  <c r="L44"/>
  <c r="K44"/>
  <c r="J44"/>
  <c r="I44"/>
  <c r="G44"/>
  <c r="F44"/>
  <c r="E44"/>
  <c r="D44"/>
  <c r="C44"/>
  <c r="T43"/>
  <c r="U43" s="1"/>
  <c r="V43" s="1"/>
  <c r="W43" s="1"/>
  <c r="X43" s="1"/>
  <c r="S43"/>
  <c r="R43"/>
  <c r="M43"/>
  <c r="H43"/>
  <c r="A43"/>
  <c r="V42"/>
  <c r="W42" s="1"/>
  <c r="X42" s="1"/>
  <c r="U42"/>
  <c r="T42"/>
  <c r="S42"/>
  <c r="R42"/>
  <c r="M42"/>
  <c r="H42"/>
  <c r="A42"/>
  <c r="T41"/>
  <c r="S41"/>
  <c r="S40" s="1"/>
  <c r="R41"/>
  <c r="M41"/>
  <c r="H41"/>
  <c r="A41"/>
  <c r="R40"/>
  <c r="Q40"/>
  <c r="P40"/>
  <c r="O40"/>
  <c r="N40"/>
  <c r="M40"/>
  <c r="L40"/>
  <c r="K40"/>
  <c r="J40"/>
  <c r="I40"/>
  <c r="G40"/>
  <c r="F40"/>
  <c r="E40"/>
  <c r="D40"/>
  <c r="C40"/>
  <c r="T39"/>
  <c r="U39" s="1"/>
  <c r="V39" s="1"/>
  <c r="W39" s="1"/>
  <c r="X39" s="1"/>
  <c r="S39"/>
  <c r="R39"/>
  <c r="M39"/>
  <c r="H39"/>
  <c r="A39"/>
  <c r="V38"/>
  <c r="W38" s="1"/>
  <c r="X38" s="1"/>
  <c r="U38"/>
  <c r="T38"/>
  <c r="S38"/>
  <c r="R38"/>
  <c r="M38"/>
  <c r="H38"/>
  <c r="A38"/>
  <c r="T37"/>
  <c r="S37"/>
  <c r="S36" s="1"/>
  <c r="R37"/>
  <c r="M37"/>
  <c r="H37"/>
  <c r="A37"/>
  <c r="R36"/>
  <c r="Q36"/>
  <c r="P36"/>
  <c r="O36"/>
  <c r="N36"/>
  <c r="M36"/>
  <c r="L36"/>
  <c r="K36"/>
  <c r="J36"/>
  <c r="I36"/>
  <c r="G36"/>
  <c r="F36"/>
  <c r="E36"/>
  <c r="D36"/>
  <c r="C36"/>
  <c r="T35"/>
  <c r="U35" s="1"/>
  <c r="V35" s="1"/>
  <c r="W35" s="1"/>
  <c r="X35" s="1"/>
  <c r="S35"/>
  <c r="R35"/>
  <c r="M35"/>
  <c r="H35"/>
  <c r="A35"/>
  <c r="V34"/>
  <c r="W34" s="1"/>
  <c r="X34" s="1"/>
  <c r="U34"/>
  <c r="T34"/>
  <c r="S34"/>
  <c r="R34"/>
  <c r="M34"/>
  <c r="H34"/>
  <c r="A34"/>
  <c r="T33"/>
  <c r="S33"/>
  <c r="S32" s="1"/>
  <c r="R33"/>
  <c r="M33"/>
  <c r="H33"/>
  <c r="A33"/>
  <c r="R32"/>
  <c r="Q32"/>
  <c r="P32"/>
  <c r="O32"/>
  <c r="N32"/>
  <c r="M32"/>
  <c r="L32"/>
  <c r="K32"/>
  <c r="J32"/>
  <c r="I32"/>
  <c r="G32"/>
  <c r="F32"/>
  <c r="E32"/>
  <c r="D32"/>
  <c r="C32"/>
  <c r="T31"/>
  <c r="U31" s="1"/>
  <c r="V31" s="1"/>
  <c r="W31" s="1"/>
  <c r="X31" s="1"/>
  <c r="S31"/>
  <c r="R31"/>
  <c r="M31"/>
  <c r="H31"/>
  <c r="A31"/>
  <c r="V30"/>
  <c r="W30" s="1"/>
  <c r="X30" s="1"/>
  <c r="U30"/>
  <c r="T30"/>
  <c r="S30"/>
  <c r="R30"/>
  <c r="M30"/>
  <c r="H30"/>
  <c r="A30"/>
  <c r="T29"/>
  <c r="S29"/>
  <c r="S28" s="1"/>
  <c r="R29"/>
  <c r="M29"/>
  <c r="H29"/>
  <c r="A29"/>
  <c r="R28"/>
  <c r="Q28"/>
  <c r="P28"/>
  <c r="O28"/>
  <c r="N28"/>
  <c r="M28"/>
  <c r="L28"/>
  <c r="K28"/>
  <c r="J28"/>
  <c r="I28"/>
  <c r="G28"/>
  <c r="F28"/>
  <c r="E28"/>
  <c r="D28"/>
  <c r="C28"/>
  <c r="T27"/>
  <c r="U27" s="1"/>
  <c r="V27" s="1"/>
  <c r="W27" s="1"/>
  <c r="X27" s="1"/>
  <c r="S27"/>
  <c r="R27"/>
  <c r="M27"/>
  <c r="H27"/>
  <c r="A27"/>
  <c r="V26"/>
  <c r="W26" s="1"/>
  <c r="X26" s="1"/>
  <c r="U26"/>
  <c r="T26"/>
  <c r="S26"/>
  <c r="R26"/>
  <c r="M26"/>
  <c r="H26"/>
  <c r="A26"/>
  <c r="T25"/>
  <c r="S25"/>
  <c r="S24" s="1"/>
  <c r="R25"/>
  <c r="M25"/>
  <c r="H25"/>
  <c r="A25"/>
  <c r="R24"/>
  <c r="Q24"/>
  <c r="P24"/>
  <c r="O24"/>
  <c r="N24"/>
  <c r="M24"/>
  <c r="L24"/>
  <c r="K24"/>
  <c r="J24"/>
  <c r="I24"/>
  <c r="G24"/>
  <c r="F24"/>
  <c r="E24"/>
  <c r="D24"/>
  <c r="C24"/>
  <c r="T23"/>
  <c r="U23" s="1"/>
  <c r="V23" s="1"/>
  <c r="W23" s="1"/>
  <c r="X23" s="1"/>
  <c r="S23"/>
  <c r="R23"/>
  <c r="M23"/>
  <c r="H23"/>
  <c r="A23"/>
  <c r="V22"/>
  <c r="W22" s="1"/>
  <c r="X22" s="1"/>
  <c r="U22"/>
  <c r="T22"/>
  <c r="S22"/>
  <c r="R22"/>
  <c r="M22"/>
  <c r="H22"/>
  <c r="A22"/>
  <c r="T21"/>
  <c r="S21"/>
  <c r="S20" s="1"/>
  <c r="R21"/>
  <c r="M21"/>
  <c r="H21"/>
  <c r="A21"/>
  <c r="R20"/>
  <c r="Q20"/>
  <c r="P20"/>
  <c r="O20"/>
  <c r="N20"/>
  <c r="M20"/>
  <c r="L20"/>
  <c r="K20"/>
  <c r="J20"/>
  <c r="I20"/>
  <c r="G20"/>
  <c r="F20"/>
  <c r="E20"/>
  <c r="D20"/>
  <c r="C20"/>
  <c r="T16"/>
  <c r="U16" s="1"/>
  <c r="V16" s="1"/>
  <c r="W16" s="1"/>
  <c r="X16" s="1"/>
  <c r="S16"/>
  <c r="R16"/>
  <c r="M16"/>
  <c r="H16"/>
  <c r="A16"/>
  <c r="V15"/>
  <c r="W15" s="1"/>
  <c r="X15" s="1"/>
  <c r="U15"/>
  <c r="T15"/>
  <c r="S15"/>
  <c r="R15"/>
  <c r="M15"/>
  <c r="H15"/>
  <c r="A15"/>
  <c r="T14"/>
  <c r="S14"/>
  <c r="S13" s="1"/>
  <c r="R14"/>
  <c r="M14"/>
  <c r="H14"/>
  <c r="A14"/>
  <c r="R13"/>
  <c r="Q13"/>
  <c r="P13"/>
  <c r="O13"/>
  <c r="N13"/>
  <c r="M13"/>
  <c r="L13"/>
  <c r="K13"/>
  <c r="J13"/>
  <c r="I13"/>
  <c r="G13"/>
  <c r="F13"/>
  <c r="E13"/>
  <c r="D13"/>
  <c r="C13"/>
  <c r="Q59" i="16"/>
  <c r="P59"/>
  <c r="P56" s="1"/>
  <c r="O59"/>
  <c r="N59"/>
  <c r="R59" s="1"/>
  <c r="A59"/>
  <c r="Q58"/>
  <c r="P58"/>
  <c r="O58"/>
  <c r="O56" s="1"/>
  <c r="N58"/>
  <c r="R58" s="1"/>
  <c r="A58"/>
  <c r="Q57"/>
  <c r="P57"/>
  <c r="O57"/>
  <c r="N57"/>
  <c r="N56" s="1"/>
  <c r="A57"/>
  <c r="Q56"/>
  <c r="R55"/>
  <c r="L55"/>
  <c r="K55"/>
  <c r="J55"/>
  <c r="I55"/>
  <c r="G55"/>
  <c r="F55"/>
  <c r="E55"/>
  <c r="D55"/>
  <c r="C55"/>
  <c r="A55"/>
  <c r="R54"/>
  <c r="R52" s="1"/>
  <c r="L54"/>
  <c r="K54"/>
  <c r="J54"/>
  <c r="I54"/>
  <c r="G54"/>
  <c r="F54"/>
  <c r="E54"/>
  <c r="D54"/>
  <c r="C54"/>
  <c r="S54" s="1"/>
  <c r="A54"/>
  <c r="R53"/>
  <c r="L53"/>
  <c r="K53"/>
  <c r="J53"/>
  <c r="I53"/>
  <c r="I52" s="1"/>
  <c r="G53"/>
  <c r="F53"/>
  <c r="E53"/>
  <c r="D53"/>
  <c r="C53"/>
  <c r="S53" s="1"/>
  <c r="A53"/>
  <c r="Q52"/>
  <c r="P52"/>
  <c r="O52"/>
  <c r="N52"/>
  <c r="R51"/>
  <c r="R48" s="1"/>
  <c r="L51"/>
  <c r="K51"/>
  <c r="J51"/>
  <c r="I51"/>
  <c r="G51"/>
  <c r="F51"/>
  <c r="E51"/>
  <c r="D51"/>
  <c r="C51"/>
  <c r="S51" s="1"/>
  <c r="A51"/>
  <c r="R50"/>
  <c r="L50"/>
  <c r="K50"/>
  <c r="J50"/>
  <c r="I50"/>
  <c r="G50"/>
  <c r="F50"/>
  <c r="E50"/>
  <c r="D50"/>
  <c r="C50"/>
  <c r="S50" s="1"/>
  <c r="A50"/>
  <c r="R49"/>
  <c r="L49"/>
  <c r="K49"/>
  <c r="J49"/>
  <c r="I49"/>
  <c r="G49"/>
  <c r="F49"/>
  <c r="E49"/>
  <c r="D49"/>
  <c r="C49"/>
  <c r="A49"/>
  <c r="Q48"/>
  <c r="P48"/>
  <c r="O48"/>
  <c r="N48"/>
  <c r="R47"/>
  <c r="L47"/>
  <c r="K47"/>
  <c r="J47"/>
  <c r="I47"/>
  <c r="G47"/>
  <c r="F47"/>
  <c r="E47"/>
  <c r="D47"/>
  <c r="C47"/>
  <c r="S47" s="1"/>
  <c r="A47"/>
  <c r="R46"/>
  <c r="L46"/>
  <c r="K46"/>
  <c r="J46"/>
  <c r="I46"/>
  <c r="G46"/>
  <c r="F46"/>
  <c r="E46"/>
  <c r="D46"/>
  <c r="C46"/>
  <c r="S46" s="1"/>
  <c r="A46"/>
  <c r="R45"/>
  <c r="L45"/>
  <c r="K45"/>
  <c r="J45"/>
  <c r="I45"/>
  <c r="G45"/>
  <c r="F45"/>
  <c r="E45"/>
  <c r="D45"/>
  <c r="C45"/>
  <c r="A45"/>
  <c r="R44"/>
  <c r="Q44"/>
  <c r="P44"/>
  <c r="O44"/>
  <c r="N44"/>
  <c r="R43"/>
  <c r="L43"/>
  <c r="K43"/>
  <c r="J43"/>
  <c r="I43"/>
  <c r="G43"/>
  <c r="F43"/>
  <c r="E43"/>
  <c r="D43"/>
  <c r="C43"/>
  <c r="S43" s="1"/>
  <c r="A43"/>
  <c r="R42"/>
  <c r="L42"/>
  <c r="K42"/>
  <c r="J42"/>
  <c r="I42"/>
  <c r="G42"/>
  <c r="F42"/>
  <c r="E42"/>
  <c r="D42"/>
  <c r="C42"/>
  <c r="S42" s="1"/>
  <c r="A42"/>
  <c r="R41"/>
  <c r="R40" s="1"/>
  <c r="L41"/>
  <c r="K41"/>
  <c r="J41"/>
  <c r="I41"/>
  <c r="G41"/>
  <c r="F41"/>
  <c r="E41"/>
  <c r="D41"/>
  <c r="C41"/>
  <c r="S41" s="1"/>
  <c r="A41"/>
  <c r="Q40"/>
  <c r="P40"/>
  <c r="O40"/>
  <c r="N40"/>
  <c r="R39"/>
  <c r="L39"/>
  <c r="K39"/>
  <c r="J39"/>
  <c r="I39"/>
  <c r="G39"/>
  <c r="F39"/>
  <c r="E39"/>
  <c r="D39"/>
  <c r="C39"/>
  <c r="S39" s="1"/>
  <c r="A39"/>
  <c r="R38"/>
  <c r="L38"/>
  <c r="K38"/>
  <c r="J38"/>
  <c r="I38"/>
  <c r="G38"/>
  <c r="F38"/>
  <c r="E38"/>
  <c r="D38"/>
  <c r="C38"/>
  <c r="S38" s="1"/>
  <c r="A38"/>
  <c r="R37"/>
  <c r="L37"/>
  <c r="K37"/>
  <c r="J37"/>
  <c r="I37"/>
  <c r="G37"/>
  <c r="F37"/>
  <c r="E37"/>
  <c r="D37"/>
  <c r="C37"/>
  <c r="S37" s="1"/>
  <c r="A37"/>
  <c r="R36"/>
  <c r="Q36"/>
  <c r="P36"/>
  <c r="O36"/>
  <c r="N36"/>
  <c r="R35"/>
  <c r="L35"/>
  <c r="K35"/>
  <c r="J35"/>
  <c r="I35"/>
  <c r="G35"/>
  <c r="F35"/>
  <c r="E35"/>
  <c r="D35"/>
  <c r="C35"/>
  <c r="S35" s="1"/>
  <c r="A35"/>
  <c r="R34"/>
  <c r="L34"/>
  <c r="K34"/>
  <c r="J34"/>
  <c r="I34"/>
  <c r="G34"/>
  <c r="F34"/>
  <c r="E34"/>
  <c r="D34"/>
  <c r="C34"/>
  <c r="S34" s="1"/>
  <c r="A34"/>
  <c r="R33"/>
  <c r="L33"/>
  <c r="K33"/>
  <c r="J33"/>
  <c r="I33"/>
  <c r="G33"/>
  <c r="F33"/>
  <c r="E33"/>
  <c r="D33"/>
  <c r="C33"/>
  <c r="A33"/>
  <c r="R32"/>
  <c r="Q32"/>
  <c r="P32"/>
  <c r="O32"/>
  <c r="N32"/>
  <c r="R31"/>
  <c r="L31"/>
  <c r="K31"/>
  <c r="J31"/>
  <c r="I31"/>
  <c r="G31"/>
  <c r="F31"/>
  <c r="E31"/>
  <c r="D31"/>
  <c r="C31"/>
  <c r="S31" s="1"/>
  <c r="A31"/>
  <c r="R30"/>
  <c r="L30"/>
  <c r="K30"/>
  <c r="J30"/>
  <c r="I30"/>
  <c r="G30"/>
  <c r="F30"/>
  <c r="E30"/>
  <c r="D30"/>
  <c r="C30"/>
  <c r="S30" s="1"/>
  <c r="A30"/>
  <c r="R29"/>
  <c r="L29"/>
  <c r="K29"/>
  <c r="J29"/>
  <c r="J28" s="1"/>
  <c r="I29"/>
  <c r="G29"/>
  <c r="F29"/>
  <c r="E29"/>
  <c r="D29"/>
  <c r="C29"/>
  <c r="S29" s="1"/>
  <c r="A29"/>
  <c r="R28"/>
  <c r="Q28"/>
  <c r="P28"/>
  <c r="O28"/>
  <c r="N28"/>
  <c r="R27"/>
  <c r="L27"/>
  <c r="K27"/>
  <c r="J27"/>
  <c r="I27"/>
  <c r="G27"/>
  <c r="F27"/>
  <c r="E27"/>
  <c r="D27"/>
  <c r="C27"/>
  <c r="S27" s="1"/>
  <c r="A27"/>
  <c r="R26"/>
  <c r="L26"/>
  <c r="K26"/>
  <c r="J26"/>
  <c r="I26"/>
  <c r="G26"/>
  <c r="F26"/>
  <c r="E26"/>
  <c r="D26"/>
  <c r="C26"/>
  <c r="S26" s="1"/>
  <c r="A26"/>
  <c r="R25"/>
  <c r="R24" s="1"/>
  <c r="L25"/>
  <c r="K25"/>
  <c r="J25"/>
  <c r="I25"/>
  <c r="G25"/>
  <c r="F25"/>
  <c r="E25"/>
  <c r="D25"/>
  <c r="C25"/>
  <c r="S25" s="1"/>
  <c r="A25"/>
  <c r="Q24"/>
  <c r="P24"/>
  <c r="O24"/>
  <c r="N24"/>
  <c r="R23"/>
  <c r="L23"/>
  <c r="K23"/>
  <c r="J23"/>
  <c r="I23"/>
  <c r="G23"/>
  <c r="F23"/>
  <c r="E23"/>
  <c r="D23"/>
  <c r="C23"/>
  <c r="A23"/>
  <c r="R22"/>
  <c r="L22"/>
  <c r="K22"/>
  <c r="J22"/>
  <c r="I22"/>
  <c r="G22"/>
  <c r="F22"/>
  <c r="E22"/>
  <c r="D22"/>
  <c r="C22"/>
  <c r="S22" s="1"/>
  <c r="A22"/>
  <c r="R21"/>
  <c r="L21"/>
  <c r="K21"/>
  <c r="J21"/>
  <c r="I21"/>
  <c r="G21"/>
  <c r="F21"/>
  <c r="E21"/>
  <c r="D21"/>
  <c r="C21"/>
  <c r="A21"/>
  <c r="R20"/>
  <c r="Q20"/>
  <c r="P20"/>
  <c r="O20"/>
  <c r="N20"/>
  <c r="R16"/>
  <c r="R13" s="1"/>
  <c r="L16"/>
  <c r="K16"/>
  <c r="J16"/>
  <c r="I16"/>
  <c r="G16"/>
  <c r="F16"/>
  <c r="E16"/>
  <c r="D16"/>
  <c r="C16"/>
  <c r="S16" s="1"/>
  <c r="A16"/>
  <c r="R15"/>
  <c r="L15"/>
  <c r="K15"/>
  <c r="J15"/>
  <c r="I15"/>
  <c r="G15"/>
  <c r="F15"/>
  <c r="E15"/>
  <c r="D15"/>
  <c r="C15"/>
  <c r="S15" s="1"/>
  <c r="R14"/>
  <c r="L14"/>
  <c r="K14"/>
  <c r="J14"/>
  <c r="I14"/>
  <c r="G14"/>
  <c r="F14"/>
  <c r="E14"/>
  <c r="D14"/>
  <c r="C14"/>
  <c r="S14" s="1"/>
  <c r="A14"/>
  <c r="Q13"/>
  <c r="P13"/>
  <c r="O13"/>
  <c r="N13"/>
  <c r="K36" l="1"/>
  <c r="C44"/>
  <c r="G44"/>
  <c r="L52"/>
  <c r="E13"/>
  <c r="F20"/>
  <c r="K20"/>
  <c r="J32"/>
  <c r="T42"/>
  <c r="I44"/>
  <c r="G48"/>
  <c r="E52"/>
  <c r="F52"/>
  <c r="K52"/>
  <c r="C52"/>
  <c r="G52"/>
  <c r="I24"/>
  <c r="E28"/>
  <c r="G24"/>
  <c r="T43"/>
  <c r="U43" s="1"/>
  <c r="V43" s="1"/>
  <c r="W43" s="1"/>
  <c r="X43" s="1"/>
  <c r="E24"/>
  <c r="T27"/>
  <c r="C32"/>
  <c r="G32"/>
  <c r="L32"/>
  <c r="F44"/>
  <c r="K44"/>
  <c r="T46"/>
  <c r="U46" s="1"/>
  <c r="V46" s="1"/>
  <c r="W46" s="1"/>
  <c r="X46" s="1"/>
  <c r="S24"/>
  <c r="E32"/>
  <c r="T38"/>
  <c r="U38" s="1"/>
  <c r="V38" s="1"/>
  <c r="W38" s="1"/>
  <c r="X38" s="1"/>
  <c r="M39"/>
  <c r="D58"/>
  <c r="C24"/>
  <c r="D24"/>
  <c r="G40"/>
  <c r="L40"/>
  <c r="I40"/>
  <c r="E44"/>
  <c r="J44"/>
  <c r="G58"/>
  <c r="J57"/>
  <c r="K58"/>
  <c r="L13"/>
  <c r="F28"/>
  <c r="K28"/>
  <c r="T30"/>
  <c r="U30" s="1"/>
  <c r="V30" s="1"/>
  <c r="W30" s="1"/>
  <c r="X30" s="1"/>
  <c r="F32"/>
  <c r="K32"/>
  <c r="H35"/>
  <c r="M35"/>
  <c r="S45"/>
  <c r="S44" s="1"/>
  <c r="F48"/>
  <c r="T51"/>
  <c r="U51" s="1"/>
  <c r="V51" s="1"/>
  <c r="W51" s="1"/>
  <c r="X51" s="1"/>
  <c r="F13"/>
  <c r="K13"/>
  <c r="H15"/>
  <c r="M15"/>
  <c r="J13"/>
  <c r="T31"/>
  <c r="U31" s="1"/>
  <c r="V31" s="1"/>
  <c r="W31" s="1"/>
  <c r="X31" s="1"/>
  <c r="H41"/>
  <c r="M41"/>
  <c r="D48"/>
  <c r="L28"/>
  <c r="U42"/>
  <c r="V42" s="1"/>
  <c r="W42" s="1"/>
  <c r="X42" s="1"/>
  <c r="T15"/>
  <c r="U15" s="1"/>
  <c r="V15" s="1"/>
  <c r="W15" s="1"/>
  <c r="X15" s="1"/>
  <c r="H16"/>
  <c r="T22"/>
  <c r="U22" s="1"/>
  <c r="V22" s="1"/>
  <c r="W22" s="1"/>
  <c r="X22" s="1"/>
  <c r="M25"/>
  <c r="F36"/>
  <c r="T39"/>
  <c r="U39" s="1"/>
  <c r="V39" s="1"/>
  <c r="W39" s="1"/>
  <c r="X39" s="1"/>
  <c r="G36"/>
  <c r="H43"/>
  <c r="H53"/>
  <c r="J52"/>
  <c r="M14"/>
  <c r="D20"/>
  <c r="J20"/>
  <c r="F57"/>
  <c r="C58"/>
  <c r="S58" s="1"/>
  <c r="L24"/>
  <c r="M29"/>
  <c r="H30"/>
  <c r="H31"/>
  <c r="M31"/>
  <c r="D32"/>
  <c r="H34"/>
  <c r="M34"/>
  <c r="C36"/>
  <c r="L36"/>
  <c r="H38"/>
  <c r="M38"/>
  <c r="C40"/>
  <c r="E40"/>
  <c r="K40"/>
  <c r="L44"/>
  <c r="T47"/>
  <c r="U47" s="1"/>
  <c r="V47" s="1"/>
  <c r="W47" s="1"/>
  <c r="X47" s="1"/>
  <c r="K48"/>
  <c r="T50"/>
  <c r="U50" s="1"/>
  <c r="V50" s="1"/>
  <c r="W50" s="1"/>
  <c r="X50" s="1"/>
  <c r="M51"/>
  <c r="T54"/>
  <c r="U54" s="1"/>
  <c r="V54" s="1"/>
  <c r="W54" s="1"/>
  <c r="X54" s="1"/>
  <c r="M55"/>
  <c r="M16"/>
  <c r="L58"/>
  <c r="H25"/>
  <c r="U27"/>
  <c r="V27" s="1"/>
  <c r="W27" s="1"/>
  <c r="X27" s="1"/>
  <c r="T35"/>
  <c r="U35" s="1"/>
  <c r="V35" s="1"/>
  <c r="W35" s="1"/>
  <c r="X35" s="1"/>
  <c r="S40"/>
  <c r="M42"/>
  <c r="E48"/>
  <c r="T16"/>
  <c r="U16" s="1"/>
  <c r="V16" s="1"/>
  <c r="W16" s="1"/>
  <c r="X16" s="1"/>
  <c r="C59"/>
  <c r="S59" s="1"/>
  <c r="G59"/>
  <c r="T25"/>
  <c r="U25" s="1"/>
  <c r="H26"/>
  <c r="M26"/>
  <c r="D59"/>
  <c r="S33"/>
  <c r="T33" s="1"/>
  <c r="U33" s="1"/>
  <c r="D36"/>
  <c r="I36"/>
  <c r="J36"/>
  <c r="D40"/>
  <c r="H45"/>
  <c r="D44"/>
  <c r="H47"/>
  <c r="M47"/>
  <c r="C48"/>
  <c r="L48"/>
  <c r="H50"/>
  <c r="I48"/>
  <c r="J48"/>
  <c r="D52"/>
  <c r="S36"/>
  <c r="T37"/>
  <c r="T34"/>
  <c r="U34" s="1"/>
  <c r="V34" s="1"/>
  <c r="W34" s="1"/>
  <c r="X34" s="1"/>
  <c r="T14"/>
  <c r="S13"/>
  <c r="T29"/>
  <c r="S28"/>
  <c r="U25" i="18"/>
  <c r="T24"/>
  <c r="V29"/>
  <c r="U28"/>
  <c r="V33"/>
  <c r="U32"/>
  <c r="V37"/>
  <c r="U36"/>
  <c r="V41"/>
  <c r="U40"/>
  <c r="X45"/>
  <c r="W44"/>
  <c r="X44" s="1"/>
  <c r="V54"/>
  <c r="W54" s="1"/>
  <c r="X54" s="1"/>
  <c r="U52"/>
  <c r="T24" i="19"/>
  <c r="U25"/>
  <c r="V33"/>
  <c r="U32"/>
  <c r="U37"/>
  <c r="U57"/>
  <c r="T56"/>
  <c r="E20" i="16"/>
  <c r="E57"/>
  <c r="I20"/>
  <c r="I57"/>
  <c r="U14" i="17"/>
  <c r="T13"/>
  <c r="U25"/>
  <c r="T24"/>
  <c r="U33"/>
  <c r="T32"/>
  <c r="U41"/>
  <c r="T40"/>
  <c r="U49"/>
  <c r="T48"/>
  <c r="U49" i="18"/>
  <c r="T48"/>
  <c r="T22" i="19"/>
  <c r="U22" s="1"/>
  <c r="V22" s="1"/>
  <c r="W22" s="1"/>
  <c r="X22" s="1"/>
  <c r="S20"/>
  <c r="W30"/>
  <c r="V28"/>
  <c r="W53" i="20"/>
  <c r="H22" i="16"/>
  <c r="H37"/>
  <c r="T41"/>
  <c r="M45"/>
  <c r="T53"/>
  <c r="D13"/>
  <c r="I13"/>
  <c r="M21"/>
  <c r="F59"/>
  <c r="K59"/>
  <c r="S23"/>
  <c r="T23" s="1"/>
  <c r="U23" s="1"/>
  <c r="V23" s="1"/>
  <c r="W23" s="1"/>
  <c r="X23" s="1"/>
  <c r="D28"/>
  <c r="I28"/>
  <c r="M30"/>
  <c r="I32"/>
  <c r="M33"/>
  <c r="H39"/>
  <c r="F40"/>
  <c r="J40"/>
  <c r="M43"/>
  <c r="S49"/>
  <c r="L59"/>
  <c r="H13" i="17"/>
  <c r="H24"/>
  <c r="H32"/>
  <c r="H40"/>
  <c r="H48"/>
  <c r="R59"/>
  <c r="T13" i="18"/>
  <c r="S24"/>
  <c r="T28"/>
  <c r="T32"/>
  <c r="T36"/>
  <c r="T40"/>
  <c r="R48"/>
  <c r="V52"/>
  <c r="R57"/>
  <c r="S24" i="19"/>
  <c r="M28"/>
  <c r="T21" i="18"/>
  <c r="S20"/>
  <c r="X53"/>
  <c r="V14" i="19"/>
  <c r="U13"/>
  <c r="T20"/>
  <c r="U21"/>
  <c r="T40"/>
  <c r="U41"/>
  <c r="H27" i="16"/>
  <c r="R57"/>
  <c r="R56" s="1"/>
  <c r="H14"/>
  <c r="C20"/>
  <c r="D57"/>
  <c r="H21"/>
  <c r="L57"/>
  <c r="F58"/>
  <c r="J58"/>
  <c r="E59"/>
  <c r="J59"/>
  <c r="T26"/>
  <c r="U26" s="1"/>
  <c r="V26" s="1"/>
  <c r="W26" s="1"/>
  <c r="X26" s="1"/>
  <c r="H29"/>
  <c r="H33"/>
  <c r="H42"/>
  <c r="M49"/>
  <c r="M50"/>
  <c r="M53"/>
  <c r="S55"/>
  <c r="T55" s="1"/>
  <c r="U55" s="1"/>
  <c r="V55" s="1"/>
  <c r="W55" s="1"/>
  <c r="X55" s="1"/>
  <c r="R58" i="17"/>
  <c r="R56" s="1"/>
  <c r="M59"/>
  <c r="M56" s="1"/>
  <c r="V44" i="18"/>
  <c r="U21" i="17"/>
  <c r="T20"/>
  <c r="U29"/>
  <c r="T28"/>
  <c r="U37"/>
  <c r="T36"/>
  <c r="U45"/>
  <c r="T44"/>
  <c r="U53"/>
  <c r="T52"/>
  <c r="W14" i="18"/>
  <c r="V13"/>
  <c r="T38" i="19"/>
  <c r="U38" s="1"/>
  <c r="V38" s="1"/>
  <c r="W38" s="1"/>
  <c r="X38" s="1"/>
  <c r="S36"/>
  <c r="W46"/>
  <c r="V44"/>
  <c r="U40" i="20"/>
  <c r="V41"/>
  <c r="U54"/>
  <c r="V54" s="1"/>
  <c r="W54" s="1"/>
  <c r="X54" s="1"/>
  <c r="T52"/>
  <c r="T57"/>
  <c r="S56"/>
  <c r="C56"/>
  <c r="S59"/>
  <c r="T59" s="1"/>
  <c r="U59" s="1"/>
  <c r="V59" s="1"/>
  <c r="W59" s="1"/>
  <c r="X59" s="1"/>
  <c r="H46" i="16"/>
  <c r="C13"/>
  <c r="G13"/>
  <c r="G20"/>
  <c r="L20"/>
  <c r="C57"/>
  <c r="G57"/>
  <c r="K57"/>
  <c r="S21"/>
  <c r="E58"/>
  <c r="I58"/>
  <c r="M22"/>
  <c r="H23"/>
  <c r="I59"/>
  <c r="M23"/>
  <c r="K24"/>
  <c r="F24"/>
  <c r="J24"/>
  <c r="M27"/>
  <c r="C28"/>
  <c r="G28"/>
  <c r="E36"/>
  <c r="M37"/>
  <c r="M46"/>
  <c r="H49"/>
  <c r="H51"/>
  <c r="H54"/>
  <c r="M54"/>
  <c r="H55"/>
  <c r="H20" i="17"/>
  <c r="H28"/>
  <c r="H36"/>
  <c r="H44"/>
  <c r="H52"/>
  <c r="H57"/>
  <c r="H56" s="1"/>
  <c r="S57"/>
  <c r="H58"/>
  <c r="T59"/>
  <c r="U59" s="1"/>
  <c r="V59" s="1"/>
  <c r="W59" s="1"/>
  <c r="X59" s="1"/>
  <c r="S13" i="18"/>
  <c r="M44" i="19"/>
  <c r="H57"/>
  <c r="W14" i="20"/>
  <c r="V13"/>
  <c r="W21"/>
  <c r="V20"/>
  <c r="W25"/>
  <c r="V24"/>
  <c r="W29"/>
  <c r="V28"/>
  <c r="W33"/>
  <c r="V32"/>
  <c r="W37"/>
  <c r="V36"/>
  <c r="W45"/>
  <c r="V44"/>
  <c r="W49"/>
  <c r="V48"/>
  <c r="T14" i="21"/>
  <c r="S13"/>
  <c r="T25"/>
  <c r="S24"/>
  <c r="T33"/>
  <c r="S32"/>
  <c r="T41"/>
  <c r="S40"/>
  <c r="T49"/>
  <c r="S48"/>
  <c r="H57" i="18"/>
  <c r="H56" s="1"/>
  <c r="M57"/>
  <c r="M56" s="1"/>
  <c r="H58"/>
  <c r="H13" i="19"/>
  <c r="T13"/>
  <c r="H32"/>
  <c r="T32"/>
  <c r="T59" i="21"/>
  <c r="U59" s="1"/>
  <c r="V59" s="1"/>
  <c r="W59" s="1"/>
  <c r="X59" s="1"/>
  <c r="V49" i="19"/>
  <c r="U48"/>
  <c r="V53"/>
  <c r="U52"/>
  <c r="T52" i="18"/>
  <c r="S52"/>
  <c r="C56"/>
  <c r="G56"/>
  <c r="R59"/>
  <c r="S13" i="19"/>
  <c r="U28"/>
  <c r="H28"/>
  <c r="T28"/>
  <c r="S32"/>
  <c r="U44"/>
  <c r="H44"/>
  <c r="T44"/>
  <c r="S48"/>
  <c r="S52"/>
  <c r="M52"/>
  <c r="U28" i="20"/>
  <c r="T32"/>
  <c r="U32"/>
  <c r="T36"/>
  <c r="U36"/>
  <c r="R40"/>
  <c r="U44"/>
  <c r="T48"/>
  <c r="U48"/>
  <c r="R57"/>
  <c r="R56" s="1"/>
  <c r="H57" i="21"/>
  <c r="H56" s="1"/>
  <c r="R57"/>
  <c r="R56" s="1"/>
  <c r="M58"/>
  <c r="M56" s="1"/>
  <c r="V58"/>
  <c r="W58" s="1"/>
  <c r="X58" s="1"/>
  <c r="H59"/>
  <c r="T21"/>
  <c r="S20"/>
  <c r="T29"/>
  <c r="S28"/>
  <c r="T37"/>
  <c r="S36"/>
  <c r="T45"/>
  <c r="S44"/>
  <c r="T53"/>
  <c r="S52"/>
  <c r="T57"/>
  <c r="S56"/>
  <c r="K56" i="18"/>
  <c r="O56"/>
  <c r="S57"/>
  <c r="H24" i="19"/>
  <c r="S28"/>
  <c r="H40"/>
  <c r="S44"/>
  <c r="T48"/>
  <c r="T52"/>
  <c r="M57"/>
  <c r="M56" s="1"/>
  <c r="R57"/>
  <c r="R56" s="1"/>
  <c r="H58"/>
  <c r="M58"/>
  <c r="H59"/>
  <c r="M59"/>
  <c r="R59"/>
  <c r="T40" i="20"/>
  <c r="U52"/>
  <c r="M57"/>
  <c r="M56" s="1"/>
  <c r="H58"/>
  <c r="H56" s="1"/>
  <c r="R58"/>
  <c r="H59"/>
  <c r="M59"/>
  <c r="H48" i="16" l="1"/>
  <c r="H44"/>
  <c r="H40"/>
  <c r="T45"/>
  <c r="U45" s="1"/>
  <c r="M36"/>
  <c r="M24"/>
  <c r="M58"/>
  <c r="G56"/>
  <c r="K56"/>
  <c r="H32"/>
  <c r="H59"/>
  <c r="M40"/>
  <c r="M32"/>
  <c r="M28"/>
  <c r="M20"/>
  <c r="M59"/>
  <c r="M48"/>
  <c r="F56"/>
  <c r="T58"/>
  <c r="U58" s="1"/>
  <c r="V58" s="1"/>
  <c r="W58" s="1"/>
  <c r="X58" s="1"/>
  <c r="S32"/>
  <c r="M13"/>
  <c r="M52"/>
  <c r="M44"/>
  <c r="H13"/>
  <c r="H52"/>
  <c r="H28"/>
  <c r="J56"/>
  <c r="H24"/>
  <c r="X49" i="20"/>
  <c r="W48"/>
  <c r="X48" s="1"/>
  <c r="V21" i="17"/>
  <c r="U20"/>
  <c r="V25"/>
  <c r="U24"/>
  <c r="W33" i="19"/>
  <c r="V32"/>
  <c r="W33" i="18"/>
  <c r="V32"/>
  <c r="T57"/>
  <c r="S56"/>
  <c r="U57" i="21"/>
  <c r="T56"/>
  <c r="U45"/>
  <c r="T44"/>
  <c r="U29"/>
  <c r="T28"/>
  <c r="S57" i="16"/>
  <c r="C56"/>
  <c r="W41" i="20"/>
  <c r="V40"/>
  <c r="H57" i="16"/>
  <c r="D56"/>
  <c r="T49"/>
  <c r="S48"/>
  <c r="U53"/>
  <c r="T52"/>
  <c r="M57"/>
  <c r="I56"/>
  <c r="V25"/>
  <c r="U24"/>
  <c r="U37"/>
  <c r="T36"/>
  <c r="H58"/>
  <c r="H56" i="19"/>
  <c r="W52" i="18"/>
  <c r="X52" s="1"/>
  <c r="R56"/>
  <c r="T59" i="16"/>
  <c r="U59" s="1"/>
  <c r="V59" s="1"/>
  <c r="W59" s="1"/>
  <c r="X59" s="1"/>
  <c r="W49" i="19"/>
  <c r="V48"/>
  <c r="U25" i="21"/>
  <c r="T24"/>
  <c r="X29" i="20"/>
  <c r="W28"/>
  <c r="X28" s="1"/>
  <c r="T56"/>
  <c r="U57"/>
  <c r="V53" i="17"/>
  <c r="U52"/>
  <c r="X30" i="19"/>
  <c r="W28"/>
  <c r="X28" s="1"/>
  <c r="V41" i="17"/>
  <c r="U40"/>
  <c r="V57" i="19"/>
  <c r="U56"/>
  <c r="W41" i="18"/>
  <c r="V40"/>
  <c r="U14" i="16"/>
  <c r="T13"/>
  <c r="W53" i="19"/>
  <c r="V52"/>
  <c r="U33" i="21"/>
  <c r="T32"/>
  <c r="U14"/>
  <c r="T13"/>
  <c r="X45" i="20"/>
  <c r="W44"/>
  <c r="X44" s="1"/>
  <c r="X33"/>
  <c r="W32"/>
  <c r="X32" s="1"/>
  <c r="X25"/>
  <c r="W24"/>
  <c r="X24" s="1"/>
  <c r="X14"/>
  <c r="W13"/>
  <c r="X13" s="1"/>
  <c r="X46" i="19"/>
  <c r="W44"/>
  <c r="X44" s="1"/>
  <c r="X14" i="18"/>
  <c r="W13"/>
  <c r="X13" s="1"/>
  <c r="V45" i="17"/>
  <c r="U44"/>
  <c r="V29"/>
  <c r="U28"/>
  <c r="V21" i="19"/>
  <c r="U20"/>
  <c r="X53" i="20"/>
  <c r="W52"/>
  <c r="X52" s="1"/>
  <c r="V49" i="17"/>
  <c r="U48"/>
  <c r="V33"/>
  <c r="U32"/>
  <c r="V14"/>
  <c r="U13"/>
  <c r="W37" i="18"/>
  <c r="V36"/>
  <c r="W29"/>
  <c r="V28"/>
  <c r="U29" i="16"/>
  <c r="T28"/>
  <c r="U32"/>
  <c r="V33"/>
  <c r="T24"/>
  <c r="H20"/>
  <c r="H36"/>
  <c r="T36" i="19"/>
  <c r="U41" i="21"/>
  <c r="T40"/>
  <c r="X37" i="20"/>
  <c r="W36"/>
  <c r="X36" s="1"/>
  <c r="X21"/>
  <c r="W20"/>
  <c r="X20" s="1"/>
  <c r="T57" i="17"/>
  <c r="S56"/>
  <c r="T21" i="16"/>
  <c r="S20"/>
  <c r="V37" i="17"/>
  <c r="U36"/>
  <c r="V41" i="19"/>
  <c r="U40"/>
  <c r="V49" i="18"/>
  <c r="U48"/>
  <c r="V25"/>
  <c r="U24"/>
  <c r="U49" i="21"/>
  <c r="T48"/>
  <c r="U53"/>
  <c r="T52"/>
  <c r="U37"/>
  <c r="T36"/>
  <c r="U21"/>
  <c r="T20"/>
  <c r="W14" i="19"/>
  <c r="V13"/>
  <c r="U21" i="18"/>
  <c r="T20"/>
  <c r="U41" i="16"/>
  <c r="T40"/>
  <c r="V37" i="19"/>
  <c r="U36"/>
  <c r="V25"/>
  <c r="U24"/>
  <c r="L56" i="16"/>
  <c r="V52" i="20"/>
  <c r="E56" i="16"/>
  <c r="S52"/>
  <c r="T32"/>
  <c r="T44" l="1"/>
  <c r="M56"/>
  <c r="V37" i="21"/>
  <c r="U36"/>
  <c r="U57" i="17"/>
  <c r="T56"/>
  <c r="V20" i="19"/>
  <c r="W21"/>
  <c r="U13" i="16"/>
  <c r="V14"/>
  <c r="V53"/>
  <c r="U52"/>
  <c r="V57" i="21"/>
  <c r="U56"/>
  <c r="X33" i="18"/>
  <c r="W32"/>
  <c r="X32" s="1"/>
  <c r="V57" i="20"/>
  <c r="U56"/>
  <c r="V45" i="16"/>
  <c r="U44"/>
  <c r="V41"/>
  <c r="U40"/>
  <c r="W37" i="17"/>
  <c r="V36"/>
  <c r="X29" i="18"/>
  <c r="W28"/>
  <c r="X28" s="1"/>
  <c r="W45" i="17"/>
  <c r="V44"/>
  <c r="V33" i="21"/>
  <c r="U32"/>
  <c r="V25"/>
  <c r="U24"/>
  <c r="W25" i="16"/>
  <c r="V24"/>
  <c r="V29" i="21"/>
  <c r="U28"/>
  <c r="W25" i="17"/>
  <c r="V24"/>
  <c r="V24" i="18"/>
  <c r="W25"/>
  <c r="V41" i="21"/>
  <c r="U40"/>
  <c r="W33" i="17"/>
  <c r="V32"/>
  <c r="V14" i="21"/>
  <c r="U13"/>
  <c r="X41" i="18"/>
  <c r="W40"/>
  <c r="X40" s="1"/>
  <c r="W41" i="17"/>
  <c r="V40"/>
  <c r="W53"/>
  <c r="V52"/>
  <c r="X49" i="19"/>
  <c r="W48"/>
  <c r="X48" s="1"/>
  <c r="V37" i="16"/>
  <c r="U36"/>
  <c r="U49"/>
  <c r="T48"/>
  <c r="T57"/>
  <c r="S56"/>
  <c r="V45" i="21"/>
  <c r="U44"/>
  <c r="T56" i="18"/>
  <c r="U57"/>
  <c r="W32" i="19"/>
  <c r="X32" s="1"/>
  <c r="X33"/>
  <c r="W21" i="17"/>
  <c r="V20"/>
  <c r="H56" i="16"/>
  <c r="V24" i="19"/>
  <c r="W25"/>
  <c r="W13"/>
  <c r="X13" s="1"/>
  <c r="X14"/>
  <c r="V49" i="21"/>
  <c r="U48"/>
  <c r="V48" i="18"/>
  <c r="W49"/>
  <c r="W14" i="17"/>
  <c r="V13"/>
  <c r="W49"/>
  <c r="V48"/>
  <c r="W57" i="19"/>
  <c r="V56"/>
  <c r="X41" i="20"/>
  <c r="W40"/>
  <c r="X40" s="1"/>
  <c r="V32" i="16"/>
  <c r="W33"/>
  <c r="V36" i="19"/>
  <c r="W37"/>
  <c r="V21" i="18"/>
  <c r="U20"/>
  <c r="V21" i="21"/>
  <c r="U20"/>
  <c r="V53"/>
  <c r="U52"/>
  <c r="V40" i="19"/>
  <c r="W41"/>
  <c r="T20" i="16"/>
  <c r="U21"/>
  <c r="U28"/>
  <c r="V29"/>
  <c r="X37" i="18"/>
  <c r="W36"/>
  <c r="X36" s="1"/>
  <c r="W29" i="17"/>
  <c r="V28"/>
  <c r="X53" i="19"/>
  <c r="W52"/>
  <c r="X52" s="1"/>
  <c r="X33" i="16" l="1"/>
  <c r="W32"/>
  <c r="X32" s="1"/>
  <c r="W24" i="19"/>
  <c r="X24" s="1"/>
  <c r="X25"/>
  <c r="W37" i="16"/>
  <c r="V36"/>
  <c r="V28" i="21"/>
  <c r="W29"/>
  <c r="W36" i="17"/>
  <c r="X36" s="1"/>
  <c r="X37"/>
  <c r="V20" i="21"/>
  <c r="W21"/>
  <c r="W48" i="17"/>
  <c r="X48" s="1"/>
  <c r="X49"/>
  <c r="U56" i="18"/>
  <c r="V57"/>
  <c r="W24"/>
  <c r="X24" s="1"/>
  <c r="X25"/>
  <c r="W20" i="19"/>
  <c r="X20" s="1"/>
  <c r="X21"/>
  <c r="U57" i="16"/>
  <c r="T56"/>
  <c r="W32" i="17"/>
  <c r="X32" s="1"/>
  <c r="X33"/>
  <c r="W44"/>
  <c r="X44" s="1"/>
  <c r="X45"/>
  <c r="W45" i="16"/>
  <c r="V44"/>
  <c r="W53"/>
  <c r="V52"/>
  <c r="W28" i="17"/>
  <c r="X28" s="1"/>
  <c r="X29"/>
  <c r="W36" i="19"/>
  <c r="X36" s="1"/>
  <c r="X37"/>
  <c r="V44" i="21"/>
  <c r="W45"/>
  <c r="V49" i="16"/>
  <c r="U48"/>
  <c r="W40" i="17"/>
  <c r="X40" s="1"/>
  <c r="X41"/>
  <c r="V13" i="21"/>
  <c r="W14"/>
  <c r="V40"/>
  <c r="W41"/>
  <c r="W24" i="17"/>
  <c r="X24" s="1"/>
  <c r="X25"/>
  <c r="X25" i="16"/>
  <c r="W24"/>
  <c r="X24" s="1"/>
  <c r="V32" i="21"/>
  <c r="W33"/>
  <c r="W41" i="16"/>
  <c r="V40"/>
  <c r="W57" i="20"/>
  <c r="V56"/>
  <c r="W57" i="21"/>
  <c r="V56"/>
  <c r="V57" i="17"/>
  <c r="U56"/>
  <c r="V21" i="16"/>
  <c r="U20"/>
  <c r="W20" i="17"/>
  <c r="X20" s="1"/>
  <c r="X21"/>
  <c r="W52"/>
  <c r="X52" s="1"/>
  <c r="X53"/>
  <c r="V24" i="21"/>
  <c r="W25"/>
  <c r="V36"/>
  <c r="W37"/>
  <c r="V28" i="16"/>
  <c r="W29"/>
  <c r="W40" i="19"/>
  <c r="X40" s="1"/>
  <c r="X41"/>
  <c r="W48" i="18"/>
  <c r="X48" s="1"/>
  <c r="X49"/>
  <c r="V52" i="21"/>
  <c r="W53"/>
  <c r="V20" i="18"/>
  <c r="W21"/>
  <c r="W56" i="19"/>
  <c r="X56" s="1"/>
  <c r="X57"/>
  <c r="W13" i="17"/>
  <c r="X13" s="1"/>
  <c r="X14"/>
  <c r="V48" i="21"/>
  <c r="W49"/>
  <c r="V13" i="16"/>
  <c r="W14"/>
  <c r="W57" i="17" l="1"/>
  <c r="V56"/>
  <c r="W49" i="16"/>
  <c r="V48"/>
  <c r="X25" i="21"/>
  <c r="W24"/>
  <c r="X24" s="1"/>
  <c r="X33"/>
  <c r="W32"/>
  <c r="X32" s="1"/>
  <c r="X14"/>
  <c r="W13"/>
  <c r="X13" s="1"/>
  <c r="V57" i="16"/>
  <c r="U56"/>
  <c r="V20"/>
  <c r="W21"/>
  <c r="W40"/>
  <c r="X40" s="1"/>
  <c r="X41"/>
  <c r="X45"/>
  <c r="W44"/>
  <c r="X44" s="1"/>
  <c r="X57" i="20"/>
  <c r="W56"/>
  <c r="X56" s="1"/>
  <c r="W52" i="16"/>
  <c r="X52" s="1"/>
  <c r="X53"/>
  <c r="X37"/>
  <c r="W36"/>
  <c r="X36" s="1"/>
  <c r="X14"/>
  <c r="W13"/>
  <c r="X13" s="1"/>
  <c r="X21" i="18"/>
  <c r="W20"/>
  <c r="X20" s="1"/>
  <c r="X29" i="16"/>
  <c r="W28"/>
  <c r="X28" s="1"/>
  <c r="X57" i="21"/>
  <c r="W56"/>
  <c r="X56" s="1"/>
  <c r="X49"/>
  <c r="W48"/>
  <c r="X48" s="1"/>
  <c r="X53"/>
  <c r="W52"/>
  <c r="X52" s="1"/>
  <c r="X37"/>
  <c r="W36"/>
  <c r="X36" s="1"/>
  <c r="X41"/>
  <c r="W40"/>
  <c r="X40" s="1"/>
  <c r="X45"/>
  <c r="W44"/>
  <c r="X44" s="1"/>
  <c r="V56" i="18"/>
  <c r="W57"/>
  <c r="X21" i="21"/>
  <c r="W20"/>
  <c r="X20" s="1"/>
  <c r="X29"/>
  <c r="W28"/>
  <c r="X28" s="1"/>
  <c r="X57" i="18" l="1"/>
  <c r="W56"/>
  <c r="X56" s="1"/>
  <c r="X57" i="17"/>
  <c r="W56"/>
  <c r="X56" s="1"/>
  <c r="X21" i="16"/>
  <c r="W20"/>
  <c r="X20" s="1"/>
  <c r="W57"/>
  <c r="V56"/>
  <c r="X49"/>
  <c r="W48"/>
  <c r="X48" s="1"/>
  <c r="X57" l="1"/>
  <c r="W56"/>
  <c r="X56" s="1"/>
  <c r="R16" i="1" l="1"/>
  <c r="L16"/>
  <c r="K16"/>
  <c r="J16"/>
  <c r="I16"/>
  <c r="G16"/>
  <c r="F16"/>
  <c r="E16"/>
  <c r="D16"/>
  <c r="C16"/>
  <c r="S16" s="1"/>
  <c r="A16"/>
  <c r="R15"/>
  <c r="L15"/>
  <c r="K15"/>
  <c r="J15"/>
  <c r="I15"/>
  <c r="G15"/>
  <c r="F15"/>
  <c r="E15"/>
  <c r="D15"/>
  <c r="C15"/>
  <c r="S15" s="1"/>
  <c r="A15"/>
  <c r="R14"/>
  <c r="L14"/>
  <c r="K14"/>
  <c r="J14"/>
  <c r="J13" s="1"/>
  <c r="I14"/>
  <c r="G14"/>
  <c r="F14"/>
  <c r="E14"/>
  <c r="E13" s="1"/>
  <c r="D14"/>
  <c r="C14"/>
  <c r="S14" s="1"/>
  <c r="A14"/>
  <c r="Q13"/>
  <c r="P13"/>
  <c r="O13"/>
  <c r="N13"/>
  <c r="S16" i="4"/>
  <c r="T16" s="1"/>
  <c r="U16" s="1"/>
  <c r="V16" s="1"/>
  <c r="W16" s="1"/>
  <c r="X16" s="1"/>
  <c r="R16"/>
  <c r="M16"/>
  <c r="H16"/>
  <c r="H13" s="1"/>
  <c r="A16"/>
  <c r="S15"/>
  <c r="T15" s="1"/>
  <c r="U15" s="1"/>
  <c r="V15" s="1"/>
  <c r="W15" s="1"/>
  <c r="X15" s="1"/>
  <c r="R15"/>
  <c r="M15"/>
  <c r="H15"/>
  <c r="A15"/>
  <c r="S14"/>
  <c r="T14" s="1"/>
  <c r="R14"/>
  <c r="R13" s="1"/>
  <c r="M14"/>
  <c r="H14"/>
  <c r="A14"/>
  <c r="Q13"/>
  <c r="P13"/>
  <c r="O13"/>
  <c r="N13"/>
  <c r="L13"/>
  <c r="K13"/>
  <c r="J13"/>
  <c r="I13"/>
  <c r="G13"/>
  <c r="F13"/>
  <c r="E13"/>
  <c r="D13"/>
  <c r="C13"/>
  <c r="S16" i="5"/>
  <c r="T16" s="1"/>
  <c r="U16" s="1"/>
  <c r="V16" s="1"/>
  <c r="W16" s="1"/>
  <c r="X16" s="1"/>
  <c r="R16"/>
  <c r="M16"/>
  <c r="H16"/>
  <c r="A16"/>
  <c r="S15"/>
  <c r="T15" s="1"/>
  <c r="U15" s="1"/>
  <c r="V15" s="1"/>
  <c r="W15" s="1"/>
  <c r="X15" s="1"/>
  <c r="R15"/>
  <c r="M15"/>
  <c r="H15"/>
  <c r="A15"/>
  <c r="S14"/>
  <c r="T14" s="1"/>
  <c r="R14"/>
  <c r="M14"/>
  <c r="H14"/>
  <c r="A14"/>
  <c r="Q13"/>
  <c r="P13"/>
  <c r="O13"/>
  <c r="N13"/>
  <c r="L13"/>
  <c r="K13"/>
  <c r="J13"/>
  <c r="I13"/>
  <c r="G13"/>
  <c r="F13"/>
  <c r="E13"/>
  <c r="D13"/>
  <c r="C13"/>
  <c r="S16" i="6"/>
  <c r="T16" s="1"/>
  <c r="U16" s="1"/>
  <c r="V16" s="1"/>
  <c r="W16" s="1"/>
  <c r="X16" s="1"/>
  <c r="R16"/>
  <c r="M16"/>
  <c r="H16"/>
  <c r="A16"/>
  <c r="S15"/>
  <c r="T15" s="1"/>
  <c r="U15" s="1"/>
  <c r="V15" s="1"/>
  <c r="W15" s="1"/>
  <c r="X15" s="1"/>
  <c r="R15"/>
  <c r="M15"/>
  <c r="H15"/>
  <c r="A15"/>
  <c r="S14"/>
  <c r="T14" s="1"/>
  <c r="R14"/>
  <c r="M14"/>
  <c r="H14"/>
  <c r="A14"/>
  <c r="Q13"/>
  <c r="P13"/>
  <c r="O13"/>
  <c r="N13"/>
  <c r="L13"/>
  <c r="K13"/>
  <c r="J13"/>
  <c r="I13"/>
  <c r="G13"/>
  <c r="F13"/>
  <c r="E13"/>
  <c r="D13"/>
  <c r="C13"/>
  <c r="S16" i="7"/>
  <c r="T16" s="1"/>
  <c r="U16" s="1"/>
  <c r="V16" s="1"/>
  <c r="W16" s="1"/>
  <c r="X16" s="1"/>
  <c r="R16"/>
  <c r="M16"/>
  <c r="H16"/>
  <c r="A16"/>
  <c r="S15"/>
  <c r="T15" s="1"/>
  <c r="U15" s="1"/>
  <c r="V15" s="1"/>
  <c r="W15" s="1"/>
  <c r="X15" s="1"/>
  <c r="R15"/>
  <c r="M15"/>
  <c r="H15"/>
  <c r="A15"/>
  <c r="S14"/>
  <c r="T14" s="1"/>
  <c r="R14"/>
  <c r="M14"/>
  <c r="H14"/>
  <c r="A14"/>
  <c r="Q13"/>
  <c r="P13"/>
  <c r="O13"/>
  <c r="N13"/>
  <c r="L13"/>
  <c r="K13"/>
  <c r="J13"/>
  <c r="I13"/>
  <c r="G13"/>
  <c r="F13"/>
  <c r="E13"/>
  <c r="D13"/>
  <c r="C13"/>
  <c r="S16" i="9"/>
  <c r="T16" s="1"/>
  <c r="U16" s="1"/>
  <c r="V16" s="1"/>
  <c r="W16" s="1"/>
  <c r="X16" s="1"/>
  <c r="R16"/>
  <c r="M16"/>
  <c r="H16"/>
  <c r="H13" s="1"/>
  <c r="A16"/>
  <c r="S15"/>
  <c r="T15" s="1"/>
  <c r="U15" s="1"/>
  <c r="V15" s="1"/>
  <c r="W15" s="1"/>
  <c r="X15" s="1"/>
  <c r="R15"/>
  <c r="M15"/>
  <c r="H15"/>
  <c r="A15"/>
  <c r="S14"/>
  <c r="T14" s="1"/>
  <c r="R14"/>
  <c r="M14"/>
  <c r="H14"/>
  <c r="A14"/>
  <c r="Q13"/>
  <c r="P13"/>
  <c r="O13"/>
  <c r="N13"/>
  <c r="L13"/>
  <c r="K13"/>
  <c r="J13"/>
  <c r="I13"/>
  <c r="G13"/>
  <c r="F13"/>
  <c r="E13"/>
  <c r="D13"/>
  <c r="C13"/>
  <c r="L55" i="1"/>
  <c r="K55"/>
  <c r="J55"/>
  <c r="I55"/>
  <c r="L54"/>
  <c r="K54"/>
  <c r="J54"/>
  <c r="I54"/>
  <c r="L53"/>
  <c r="K53"/>
  <c r="J53"/>
  <c r="J52" s="1"/>
  <c r="I53"/>
  <c r="I52" s="1"/>
  <c r="L51"/>
  <c r="K51"/>
  <c r="J51"/>
  <c r="I51"/>
  <c r="L50"/>
  <c r="K50"/>
  <c r="J50"/>
  <c r="I50"/>
  <c r="L49"/>
  <c r="L48" s="1"/>
  <c r="K49"/>
  <c r="J49"/>
  <c r="J48" s="1"/>
  <c r="I49"/>
  <c r="I48" s="1"/>
  <c r="L47"/>
  <c r="K47"/>
  <c r="J47"/>
  <c r="I47"/>
  <c r="L46"/>
  <c r="K46"/>
  <c r="J46"/>
  <c r="I46"/>
  <c r="L45"/>
  <c r="L44" s="1"/>
  <c r="K45"/>
  <c r="K44" s="1"/>
  <c r="J45"/>
  <c r="J44" s="1"/>
  <c r="I45"/>
  <c r="I44" s="1"/>
  <c r="L43"/>
  <c r="K43"/>
  <c r="J43"/>
  <c r="I43"/>
  <c r="L42"/>
  <c r="K42"/>
  <c r="J42"/>
  <c r="I42"/>
  <c r="L41"/>
  <c r="L40" s="1"/>
  <c r="K41"/>
  <c r="J41"/>
  <c r="J40" s="1"/>
  <c r="I41"/>
  <c r="I40" s="1"/>
  <c r="L39"/>
  <c r="K39"/>
  <c r="J39"/>
  <c r="I39"/>
  <c r="L38"/>
  <c r="K38"/>
  <c r="J38"/>
  <c r="I38"/>
  <c r="L37"/>
  <c r="L36" s="1"/>
  <c r="K37"/>
  <c r="J37"/>
  <c r="J36" s="1"/>
  <c r="I37"/>
  <c r="I36" s="1"/>
  <c r="L35"/>
  <c r="K35"/>
  <c r="J35"/>
  <c r="I35"/>
  <c r="L34"/>
  <c r="K34"/>
  <c r="J34"/>
  <c r="I34"/>
  <c r="L33"/>
  <c r="L32" s="1"/>
  <c r="K33"/>
  <c r="K32" s="1"/>
  <c r="J33"/>
  <c r="J32" s="1"/>
  <c r="I33"/>
  <c r="L31"/>
  <c r="K31"/>
  <c r="J31"/>
  <c r="I31"/>
  <c r="L30"/>
  <c r="K30"/>
  <c r="J30"/>
  <c r="I30"/>
  <c r="L29"/>
  <c r="L28" s="1"/>
  <c r="K29"/>
  <c r="K28" s="1"/>
  <c r="J29"/>
  <c r="I29"/>
  <c r="I28" s="1"/>
  <c r="L27"/>
  <c r="K27"/>
  <c r="J27"/>
  <c r="I27"/>
  <c r="L26"/>
  <c r="K26"/>
  <c r="J26"/>
  <c r="I26"/>
  <c r="L25"/>
  <c r="K25"/>
  <c r="J25"/>
  <c r="J24" s="1"/>
  <c r="I25"/>
  <c r="I24" s="1"/>
  <c r="L23"/>
  <c r="L59" s="1"/>
  <c r="K23"/>
  <c r="K59" s="1"/>
  <c r="J23"/>
  <c r="J59" s="1"/>
  <c r="I23"/>
  <c r="I59" s="1"/>
  <c r="L22"/>
  <c r="L58" s="1"/>
  <c r="K22"/>
  <c r="K58" s="1"/>
  <c r="J22"/>
  <c r="J58" s="1"/>
  <c r="I22"/>
  <c r="I58" s="1"/>
  <c r="L21"/>
  <c r="L20" s="1"/>
  <c r="K21"/>
  <c r="K57" s="1"/>
  <c r="J21"/>
  <c r="J57" s="1"/>
  <c r="I21"/>
  <c r="I20" s="1"/>
  <c r="G55"/>
  <c r="F55"/>
  <c r="E55"/>
  <c r="D55"/>
  <c r="C55"/>
  <c r="G54"/>
  <c r="F54"/>
  <c r="E54"/>
  <c r="D54"/>
  <c r="C54"/>
  <c r="G53"/>
  <c r="F53"/>
  <c r="E53"/>
  <c r="D53"/>
  <c r="C53"/>
  <c r="G51"/>
  <c r="F51"/>
  <c r="E51"/>
  <c r="D51"/>
  <c r="C51"/>
  <c r="G50"/>
  <c r="F50"/>
  <c r="E50"/>
  <c r="D50"/>
  <c r="C50"/>
  <c r="G49"/>
  <c r="F49"/>
  <c r="E49"/>
  <c r="D49"/>
  <c r="C49"/>
  <c r="G47"/>
  <c r="F47"/>
  <c r="E47"/>
  <c r="D47"/>
  <c r="C47"/>
  <c r="G46"/>
  <c r="F46"/>
  <c r="E46"/>
  <c r="D46"/>
  <c r="C46"/>
  <c r="G45"/>
  <c r="F45"/>
  <c r="E45"/>
  <c r="D45"/>
  <c r="C45"/>
  <c r="G43"/>
  <c r="F43"/>
  <c r="E43"/>
  <c r="D43"/>
  <c r="C43"/>
  <c r="G42"/>
  <c r="F42"/>
  <c r="E42"/>
  <c r="D42"/>
  <c r="C42"/>
  <c r="G41"/>
  <c r="F41"/>
  <c r="E41"/>
  <c r="D41"/>
  <c r="C41"/>
  <c r="G39"/>
  <c r="F39"/>
  <c r="E39"/>
  <c r="D39"/>
  <c r="C39"/>
  <c r="G38"/>
  <c r="F38"/>
  <c r="E38"/>
  <c r="D38"/>
  <c r="C38"/>
  <c r="G37"/>
  <c r="F37"/>
  <c r="E37"/>
  <c r="D37"/>
  <c r="C37"/>
  <c r="G35"/>
  <c r="F35"/>
  <c r="E35"/>
  <c r="D35"/>
  <c r="C35"/>
  <c r="G34"/>
  <c r="F34"/>
  <c r="E34"/>
  <c r="D34"/>
  <c r="C34"/>
  <c r="G33"/>
  <c r="F33"/>
  <c r="E33"/>
  <c r="D33"/>
  <c r="C33"/>
  <c r="G31"/>
  <c r="F31"/>
  <c r="E31"/>
  <c r="D31"/>
  <c r="C31"/>
  <c r="G30"/>
  <c r="F30"/>
  <c r="E30"/>
  <c r="D30"/>
  <c r="C30"/>
  <c r="G29"/>
  <c r="F29"/>
  <c r="E29"/>
  <c r="D29"/>
  <c r="C29"/>
  <c r="G27"/>
  <c r="F27"/>
  <c r="E27"/>
  <c r="D27"/>
  <c r="C27"/>
  <c r="G26"/>
  <c r="F26"/>
  <c r="E26"/>
  <c r="D26"/>
  <c r="C26"/>
  <c r="G25"/>
  <c r="F25"/>
  <c r="E25"/>
  <c r="D25"/>
  <c r="C25"/>
  <c r="Q59" i="9"/>
  <c r="P59"/>
  <c r="O59"/>
  <c r="N59"/>
  <c r="L59"/>
  <c r="K59"/>
  <c r="J59"/>
  <c r="I59"/>
  <c r="A59"/>
  <c r="Q58"/>
  <c r="P58"/>
  <c r="O58"/>
  <c r="N58"/>
  <c r="L58"/>
  <c r="K58"/>
  <c r="J58"/>
  <c r="I58"/>
  <c r="A58"/>
  <c r="Q57"/>
  <c r="P57"/>
  <c r="O57"/>
  <c r="N57"/>
  <c r="L57"/>
  <c r="K57"/>
  <c r="J57"/>
  <c r="I57"/>
  <c r="A57"/>
  <c r="R55"/>
  <c r="M55"/>
  <c r="A55"/>
  <c r="R54"/>
  <c r="M54"/>
  <c r="A54"/>
  <c r="R53"/>
  <c r="M53"/>
  <c r="A53"/>
  <c r="Q52"/>
  <c r="P52"/>
  <c r="O52"/>
  <c r="N52"/>
  <c r="L52"/>
  <c r="K52"/>
  <c r="J52"/>
  <c r="I52"/>
  <c r="R51"/>
  <c r="M51"/>
  <c r="A51"/>
  <c r="R50"/>
  <c r="M50"/>
  <c r="A50"/>
  <c r="R49"/>
  <c r="M49"/>
  <c r="A49"/>
  <c r="Q48"/>
  <c r="P48"/>
  <c r="O48"/>
  <c r="N48"/>
  <c r="L48"/>
  <c r="K48"/>
  <c r="J48"/>
  <c r="I48"/>
  <c r="R47"/>
  <c r="M47"/>
  <c r="A47"/>
  <c r="R46"/>
  <c r="M46"/>
  <c r="A46"/>
  <c r="R45"/>
  <c r="R44" s="1"/>
  <c r="M45"/>
  <c r="A45"/>
  <c r="Q44"/>
  <c r="P44"/>
  <c r="O44"/>
  <c r="N44"/>
  <c r="L44"/>
  <c r="K44"/>
  <c r="J44"/>
  <c r="I44"/>
  <c r="R43"/>
  <c r="M43"/>
  <c r="A43"/>
  <c r="R42"/>
  <c r="M42"/>
  <c r="A42"/>
  <c r="R41"/>
  <c r="M41"/>
  <c r="A41"/>
  <c r="Q40"/>
  <c r="P40"/>
  <c r="O40"/>
  <c r="N40"/>
  <c r="L40"/>
  <c r="K40"/>
  <c r="J40"/>
  <c r="I40"/>
  <c r="R39"/>
  <c r="M39"/>
  <c r="A39"/>
  <c r="R38"/>
  <c r="M38"/>
  <c r="A38"/>
  <c r="R37"/>
  <c r="R36" s="1"/>
  <c r="M37"/>
  <c r="A37"/>
  <c r="Q36"/>
  <c r="P36"/>
  <c r="O36"/>
  <c r="N36"/>
  <c r="L36"/>
  <c r="K36"/>
  <c r="J36"/>
  <c r="I36"/>
  <c r="R35"/>
  <c r="M35"/>
  <c r="A35"/>
  <c r="R34"/>
  <c r="M34"/>
  <c r="A34"/>
  <c r="R33"/>
  <c r="M33"/>
  <c r="A33"/>
  <c r="Q32"/>
  <c r="P32"/>
  <c r="O32"/>
  <c r="N32"/>
  <c r="L32"/>
  <c r="K32"/>
  <c r="J32"/>
  <c r="I32"/>
  <c r="R31"/>
  <c r="M31"/>
  <c r="A31"/>
  <c r="R30"/>
  <c r="M30"/>
  <c r="A30"/>
  <c r="R29"/>
  <c r="M29"/>
  <c r="A29"/>
  <c r="Q28"/>
  <c r="P28"/>
  <c r="O28"/>
  <c r="N28"/>
  <c r="L28"/>
  <c r="K28"/>
  <c r="J28"/>
  <c r="I28"/>
  <c r="R27"/>
  <c r="M27"/>
  <c r="A27"/>
  <c r="R26"/>
  <c r="M26"/>
  <c r="A26"/>
  <c r="R25"/>
  <c r="M25"/>
  <c r="A25"/>
  <c r="Q24"/>
  <c r="P24"/>
  <c r="O24"/>
  <c r="N24"/>
  <c r="L24"/>
  <c r="K24"/>
  <c r="J24"/>
  <c r="I24"/>
  <c r="R23"/>
  <c r="M23"/>
  <c r="A23"/>
  <c r="R22"/>
  <c r="M22"/>
  <c r="A22"/>
  <c r="R21"/>
  <c r="M21"/>
  <c r="A21"/>
  <c r="Q20"/>
  <c r="P20"/>
  <c r="O20"/>
  <c r="N20"/>
  <c r="L20"/>
  <c r="K20"/>
  <c r="J20"/>
  <c r="I20"/>
  <c r="Q59" i="7"/>
  <c r="P59"/>
  <c r="O59"/>
  <c r="N59"/>
  <c r="A59"/>
  <c r="Q58"/>
  <c r="P58"/>
  <c r="O58"/>
  <c r="N58"/>
  <c r="A58"/>
  <c r="Q57"/>
  <c r="P57"/>
  <c r="O57"/>
  <c r="N57"/>
  <c r="A57"/>
  <c r="R55"/>
  <c r="M55"/>
  <c r="A55"/>
  <c r="R54"/>
  <c r="M54"/>
  <c r="A54"/>
  <c r="R53"/>
  <c r="M53"/>
  <c r="A53"/>
  <c r="Q52"/>
  <c r="P52"/>
  <c r="O52"/>
  <c r="N52"/>
  <c r="L52"/>
  <c r="K52"/>
  <c r="J52"/>
  <c r="I52"/>
  <c r="R51"/>
  <c r="M51"/>
  <c r="A51"/>
  <c r="R50"/>
  <c r="M50"/>
  <c r="A50"/>
  <c r="R49"/>
  <c r="M49"/>
  <c r="A49"/>
  <c r="Q48"/>
  <c r="P48"/>
  <c r="O48"/>
  <c r="N48"/>
  <c r="L48"/>
  <c r="K48"/>
  <c r="J48"/>
  <c r="I48"/>
  <c r="R47"/>
  <c r="M47"/>
  <c r="A47"/>
  <c r="R46"/>
  <c r="M46"/>
  <c r="A46"/>
  <c r="R45"/>
  <c r="M45"/>
  <c r="A45"/>
  <c r="Q44"/>
  <c r="P44"/>
  <c r="O44"/>
  <c r="N44"/>
  <c r="L44"/>
  <c r="K44"/>
  <c r="J44"/>
  <c r="I44"/>
  <c r="R43"/>
  <c r="M43"/>
  <c r="A43"/>
  <c r="R42"/>
  <c r="M42"/>
  <c r="A42"/>
  <c r="R41"/>
  <c r="M41"/>
  <c r="A41"/>
  <c r="Q40"/>
  <c r="P40"/>
  <c r="O40"/>
  <c r="N40"/>
  <c r="L40"/>
  <c r="K40"/>
  <c r="J40"/>
  <c r="I40"/>
  <c r="R39"/>
  <c r="M39"/>
  <c r="A39"/>
  <c r="R38"/>
  <c r="M38"/>
  <c r="A38"/>
  <c r="R37"/>
  <c r="M37"/>
  <c r="A37"/>
  <c r="Q36"/>
  <c r="P36"/>
  <c r="O36"/>
  <c r="N36"/>
  <c r="L36"/>
  <c r="K36"/>
  <c r="J36"/>
  <c r="I36"/>
  <c r="R35"/>
  <c r="M35"/>
  <c r="A35"/>
  <c r="R34"/>
  <c r="M34"/>
  <c r="A34"/>
  <c r="R33"/>
  <c r="M33"/>
  <c r="A33"/>
  <c r="Q32"/>
  <c r="P32"/>
  <c r="O32"/>
  <c r="N32"/>
  <c r="L32"/>
  <c r="K32"/>
  <c r="J32"/>
  <c r="I32"/>
  <c r="R31"/>
  <c r="M31"/>
  <c r="A31"/>
  <c r="R30"/>
  <c r="M30"/>
  <c r="A30"/>
  <c r="R29"/>
  <c r="M29"/>
  <c r="A29"/>
  <c r="Q28"/>
  <c r="P28"/>
  <c r="O28"/>
  <c r="N28"/>
  <c r="L28"/>
  <c r="K28"/>
  <c r="J28"/>
  <c r="I28"/>
  <c r="R27"/>
  <c r="M27"/>
  <c r="A27"/>
  <c r="R26"/>
  <c r="M26"/>
  <c r="A26"/>
  <c r="R25"/>
  <c r="M25"/>
  <c r="A25"/>
  <c r="Q24"/>
  <c r="P24"/>
  <c r="O24"/>
  <c r="N24"/>
  <c r="L24"/>
  <c r="K24"/>
  <c r="J24"/>
  <c r="I24"/>
  <c r="R23"/>
  <c r="M23"/>
  <c r="A23"/>
  <c r="R22"/>
  <c r="M22"/>
  <c r="A22"/>
  <c r="R21"/>
  <c r="M21"/>
  <c r="A21"/>
  <c r="Q20"/>
  <c r="P20"/>
  <c r="O20"/>
  <c r="N20"/>
  <c r="L20"/>
  <c r="K20"/>
  <c r="J20"/>
  <c r="I20"/>
  <c r="Q59" i="6"/>
  <c r="P59"/>
  <c r="O59"/>
  <c r="N59"/>
  <c r="L59"/>
  <c r="K59"/>
  <c r="J59"/>
  <c r="I59"/>
  <c r="A59"/>
  <c r="Q58"/>
  <c r="P58"/>
  <c r="O58"/>
  <c r="N58"/>
  <c r="L58"/>
  <c r="K58"/>
  <c r="J58"/>
  <c r="I58"/>
  <c r="A58"/>
  <c r="Q57"/>
  <c r="P57"/>
  <c r="O57"/>
  <c r="N57"/>
  <c r="L57"/>
  <c r="K57"/>
  <c r="J57"/>
  <c r="I57"/>
  <c r="A57"/>
  <c r="R55"/>
  <c r="M55"/>
  <c r="A55"/>
  <c r="R54"/>
  <c r="M54"/>
  <c r="A54"/>
  <c r="R53"/>
  <c r="M53"/>
  <c r="A53"/>
  <c r="Q52"/>
  <c r="P52"/>
  <c r="O52"/>
  <c r="N52"/>
  <c r="L52"/>
  <c r="K52"/>
  <c r="J52"/>
  <c r="I52"/>
  <c r="R51"/>
  <c r="M51"/>
  <c r="A51"/>
  <c r="R50"/>
  <c r="M50"/>
  <c r="A50"/>
  <c r="R49"/>
  <c r="M49"/>
  <c r="A49"/>
  <c r="Q48"/>
  <c r="P48"/>
  <c r="O48"/>
  <c r="N48"/>
  <c r="L48"/>
  <c r="K48"/>
  <c r="J48"/>
  <c r="I48"/>
  <c r="R47"/>
  <c r="M47"/>
  <c r="A47"/>
  <c r="R46"/>
  <c r="M46"/>
  <c r="A46"/>
  <c r="R45"/>
  <c r="M45"/>
  <c r="A45"/>
  <c r="Q44"/>
  <c r="P44"/>
  <c r="O44"/>
  <c r="N44"/>
  <c r="L44"/>
  <c r="K44"/>
  <c r="J44"/>
  <c r="I44"/>
  <c r="R43"/>
  <c r="M43"/>
  <c r="A43"/>
  <c r="R42"/>
  <c r="M42"/>
  <c r="A42"/>
  <c r="R41"/>
  <c r="M41"/>
  <c r="A41"/>
  <c r="Q40"/>
  <c r="P40"/>
  <c r="O40"/>
  <c r="N40"/>
  <c r="L40"/>
  <c r="K40"/>
  <c r="J40"/>
  <c r="I40"/>
  <c r="R39"/>
  <c r="M39"/>
  <c r="A39"/>
  <c r="R38"/>
  <c r="M38"/>
  <c r="A38"/>
  <c r="R37"/>
  <c r="R36" s="1"/>
  <c r="M37"/>
  <c r="A37"/>
  <c r="Q36"/>
  <c r="P36"/>
  <c r="O36"/>
  <c r="N36"/>
  <c r="L36"/>
  <c r="K36"/>
  <c r="J36"/>
  <c r="I36"/>
  <c r="R35"/>
  <c r="M35"/>
  <c r="A35"/>
  <c r="R34"/>
  <c r="M34"/>
  <c r="A34"/>
  <c r="R33"/>
  <c r="M33"/>
  <c r="A33"/>
  <c r="Q32"/>
  <c r="P32"/>
  <c r="O32"/>
  <c r="N32"/>
  <c r="L32"/>
  <c r="K32"/>
  <c r="J32"/>
  <c r="I32"/>
  <c r="R31"/>
  <c r="M31"/>
  <c r="A31"/>
  <c r="R30"/>
  <c r="M30"/>
  <c r="A30"/>
  <c r="R29"/>
  <c r="M29"/>
  <c r="A29"/>
  <c r="Q28"/>
  <c r="P28"/>
  <c r="O28"/>
  <c r="N28"/>
  <c r="L28"/>
  <c r="K28"/>
  <c r="J28"/>
  <c r="I28"/>
  <c r="R27"/>
  <c r="M27"/>
  <c r="A27"/>
  <c r="R26"/>
  <c r="M26"/>
  <c r="A26"/>
  <c r="R25"/>
  <c r="M25"/>
  <c r="A25"/>
  <c r="Q24"/>
  <c r="P24"/>
  <c r="O24"/>
  <c r="N24"/>
  <c r="L24"/>
  <c r="K24"/>
  <c r="J24"/>
  <c r="I24"/>
  <c r="R23"/>
  <c r="M23"/>
  <c r="A23"/>
  <c r="R22"/>
  <c r="M22"/>
  <c r="A22"/>
  <c r="R21"/>
  <c r="M21"/>
  <c r="A21"/>
  <c r="Q20"/>
  <c r="P20"/>
  <c r="O20"/>
  <c r="N20"/>
  <c r="L20"/>
  <c r="K20"/>
  <c r="J20"/>
  <c r="I20"/>
  <c r="Q59" i="5"/>
  <c r="P59"/>
  <c r="O59"/>
  <c r="N59"/>
  <c r="L59"/>
  <c r="K59"/>
  <c r="J59"/>
  <c r="I59"/>
  <c r="A59"/>
  <c r="Q58"/>
  <c r="P58"/>
  <c r="O58"/>
  <c r="N58"/>
  <c r="L58"/>
  <c r="K58"/>
  <c r="J58"/>
  <c r="I58"/>
  <c r="A58"/>
  <c r="Q57"/>
  <c r="P57"/>
  <c r="O57"/>
  <c r="N57"/>
  <c r="L57"/>
  <c r="K57"/>
  <c r="J57"/>
  <c r="I57"/>
  <c r="A57"/>
  <c r="R55"/>
  <c r="M55"/>
  <c r="A55"/>
  <c r="R54"/>
  <c r="M54"/>
  <c r="A54"/>
  <c r="R53"/>
  <c r="M53"/>
  <c r="A53"/>
  <c r="Q52"/>
  <c r="P52"/>
  <c r="O52"/>
  <c r="N52"/>
  <c r="R51"/>
  <c r="M51"/>
  <c r="A51"/>
  <c r="R50"/>
  <c r="M50"/>
  <c r="A50"/>
  <c r="R49"/>
  <c r="M49"/>
  <c r="A49"/>
  <c r="Q48"/>
  <c r="P48"/>
  <c r="O48"/>
  <c r="N48"/>
  <c r="L48"/>
  <c r="K48"/>
  <c r="J48"/>
  <c r="I48"/>
  <c r="R47"/>
  <c r="M47"/>
  <c r="A47"/>
  <c r="R46"/>
  <c r="M46"/>
  <c r="A46"/>
  <c r="R45"/>
  <c r="M45"/>
  <c r="A45"/>
  <c r="Q44"/>
  <c r="P44"/>
  <c r="O44"/>
  <c r="N44"/>
  <c r="L44"/>
  <c r="K44"/>
  <c r="J44"/>
  <c r="I44"/>
  <c r="R43"/>
  <c r="M43"/>
  <c r="A43"/>
  <c r="R42"/>
  <c r="M42"/>
  <c r="A42"/>
  <c r="R41"/>
  <c r="M41"/>
  <c r="A41"/>
  <c r="Q40"/>
  <c r="P40"/>
  <c r="O40"/>
  <c r="N40"/>
  <c r="L40"/>
  <c r="K40"/>
  <c r="J40"/>
  <c r="I40"/>
  <c r="R39"/>
  <c r="M39"/>
  <c r="A39"/>
  <c r="R38"/>
  <c r="M38"/>
  <c r="A38"/>
  <c r="R37"/>
  <c r="M37"/>
  <c r="A37"/>
  <c r="Q36"/>
  <c r="P36"/>
  <c r="O36"/>
  <c r="N36"/>
  <c r="L36"/>
  <c r="K36"/>
  <c r="J36"/>
  <c r="I36"/>
  <c r="R35"/>
  <c r="M35"/>
  <c r="A35"/>
  <c r="R34"/>
  <c r="M34"/>
  <c r="A34"/>
  <c r="R33"/>
  <c r="M33"/>
  <c r="A33"/>
  <c r="Q32"/>
  <c r="P32"/>
  <c r="O32"/>
  <c r="N32"/>
  <c r="L32"/>
  <c r="K32"/>
  <c r="J32"/>
  <c r="I32"/>
  <c r="R31"/>
  <c r="M31"/>
  <c r="A31"/>
  <c r="R30"/>
  <c r="M30"/>
  <c r="A30"/>
  <c r="R29"/>
  <c r="M29"/>
  <c r="A29"/>
  <c r="Q28"/>
  <c r="P28"/>
  <c r="O28"/>
  <c r="N28"/>
  <c r="L28"/>
  <c r="K28"/>
  <c r="J28"/>
  <c r="I28"/>
  <c r="R27"/>
  <c r="M27"/>
  <c r="A27"/>
  <c r="R26"/>
  <c r="M26"/>
  <c r="A26"/>
  <c r="R25"/>
  <c r="M25"/>
  <c r="A25"/>
  <c r="Q24"/>
  <c r="P24"/>
  <c r="O24"/>
  <c r="N24"/>
  <c r="L24"/>
  <c r="K24"/>
  <c r="J24"/>
  <c r="I24"/>
  <c r="R23"/>
  <c r="M23"/>
  <c r="A23"/>
  <c r="R22"/>
  <c r="M22"/>
  <c r="A22"/>
  <c r="R21"/>
  <c r="M21"/>
  <c r="A21"/>
  <c r="Q20"/>
  <c r="P20"/>
  <c r="O20"/>
  <c r="N20"/>
  <c r="L20"/>
  <c r="K20"/>
  <c r="J20"/>
  <c r="I20"/>
  <c r="Q59" i="4"/>
  <c r="P59"/>
  <c r="O59"/>
  <c r="N59"/>
  <c r="L59"/>
  <c r="K59"/>
  <c r="J59"/>
  <c r="I59"/>
  <c r="A59"/>
  <c r="Q58"/>
  <c r="P58"/>
  <c r="O58"/>
  <c r="N58"/>
  <c r="L58"/>
  <c r="K58"/>
  <c r="J58"/>
  <c r="I58"/>
  <c r="A58"/>
  <c r="Q57"/>
  <c r="P57"/>
  <c r="O57"/>
  <c r="N57"/>
  <c r="L57"/>
  <c r="K57"/>
  <c r="J57"/>
  <c r="I57"/>
  <c r="A57"/>
  <c r="R55"/>
  <c r="M55"/>
  <c r="A55"/>
  <c r="R54"/>
  <c r="M54"/>
  <c r="A54"/>
  <c r="R53"/>
  <c r="M53"/>
  <c r="A53"/>
  <c r="Q52"/>
  <c r="P52"/>
  <c r="O52"/>
  <c r="N52"/>
  <c r="L52"/>
  <c r="K52"/>
  <c r="J52"/>
  <c r="I52"/>
  <c r="R51"/>
  <c r="M51"/>
  <c r="A51"/>
  <c r="R50"/>
  <c r="M50"/>
  <c r="A50"/>
  <c r="R49"/>
  <c r="M49"/>
  <c r="A49"/>
  <c r="Q48"/>
  <c r="P48"/>
  <c r="O48"/>
  <c r="N48"/>
  <c r="L48"/>
  <c r="K48"/>
  <c r="J48"/>
  <c r="I48"/>
  <c r="R47"/>
  <c r="M47"/>
  <c r="A47"/>
  <c r="R46"/>
  <c r="M46"/>
  <c r="A46"/>
  <c r="R45"/>
  <c r="M45"/>
  <c r="A45"/>
  <c r="Q44"/>
  <c r="P44"/>
  <c r="O44"/>
  <c r="N44"/>
  <c r="L44"/>
  <c r="K44"/>
  <c r="J44"/>
  <c r="I44"/>
  <c r="R43"/>
  <c r="M43"/>
  <c r="A43"/>
  <c r="R42"/>
  <c r="M42"/>
  <c r="A42"/>
  <c r="R41"/>
  <c r="M41"/>
  <c r="A41"/>
  <c r="Q40"/>
  <c r="P40"/>
  <c r="O40"/>
  <c r="N40"/>
  <c r="L40"/>
  <c r="K40"/>
  <c r="J40"/>
  <c r="I40"/>
  <c r="R39"/>
  <c r="M39"/>
  <c r="A39"/>
  <c r="R38"/>
  <c r="M38"/>
  <c r="A38"/>
  <c r="R37"/>
  <c r="M37"/>
  <c r="A37"/>
  <c r="Q36"/>
  <c r="P36"/>
  <c r="O36"/>
  <c r="N36"/>
  <c r="L36"/>
  <c r="K36"/>
  <c r="J36"/>
  <c r="I36"/>
  <c r="R35"/>
  <c r="M35"/>
  <c r="A35"/>
  <c r="R34"/>
  <c r="M34"/>
  <c r="A34"/>
  <c r="R33"/>
  <c r="M33"/>
  <c r="A33"/>
  <c r="Q32"/>
  <c r="P32"/>
  <c r="O32"/>
  <c r="N32"/>
  <c r="L32"/>
  <c r="K32"/>
  <c r="J32"/>
  <c r="I32"/>
  <c r="R31"/>
  <c r="M31"/>
  <c r="A31"/>
  <c r="R30"/>
  <c r="M30"/>
  <c r="A30"/>
  <c r="R29"/>
  <c r="M29"/>
  <c r="A29"/>
  <c r="Q28"/>
  <c r="P28"/>
  <c r="O28"/>
  <c r="N28"/>
  <c r="L28"/>
  <c r="K28"/>
  <c r="J28"/>
  <c r="I28"/>
  <c r="R27"/>
  <c r="M27"/>
  <c r="A27"/>
  <c r="R26"/>
  <c r="M26"/>
  <c r="A26"/>
  <c r="R25"/>
  <c r="M25"/>
  <c r="A25"/>
  <c r="Q24"/>
  <c r="P24"/>
  <c r="O24"/>
  <c r="N24"/>
  <c r="L24"/>
  <c r="K24"/>
  <c r="J24"/>
  <c r="I24"/>
  <c r="R23"/>
  <c r="M23"/>
  <c r="A23"/>
  <c r="R22"/>
  <c r="M22"/>
  <c r="A22"/>
  <c r="R21"/>
  <c r="M21"/>
  <c r="A21"/>
  <c r="Q20"/>
  <c r="P20"/>
  <c r="O20"/>
  <c r="N20"/>
  <c r="L20"/>
  <c r="K20"/>
  <c r="J20"/>
  <c r="I20"/>
  <c r="Q59" i="1"/>
  <c r="P59"/>
  <c r="O59"/>
  <c r="N59"/>
  <c r="Q58"/>
  <c r="P58"/>
  <c r="O58"/>
  <c r="N58"/>
  <c r="Q57"/>
  <c r="Q56" s="1"/>
  <c r="P57"/>
  <c r="O57"/>
  <c r="N57"/>
  <c r="A59"/>
  <c r="A58"/>
  <c r="A57"/>
  <c r="R55"/>
  <c r="A55"/>
  <c r="R54"/>
  <c r="A54"/>
  <c r="R53"/>
  <c r="A53"/>
  <c r="Q52"/>
  <c r="P52"/>
  <c r="O52"/>
  <c r="N52"/>
  <c r="R51"/>
  <c r="A51"/>
  <c r="R50"/>
  <c r="A50"/>
  <c r="R49"/>
  <c r="A49"/>
  <c r="Q48"/>
  <c r="P48"/>
  <c r="O48"/>
  <c r="N48"/>
  <c r="R47"/>
  <c r="A47"/>
  <c r="R46"/>
  <c r="A46"/>
  <c r="R45"/>
  <c r="A45"/>
  <c r="Q44"/>
  <c r="P44"/>
  <c r="O44"/>
  <c r="N44"/>
  <c r="R43"/>
  <c r="A43"/>
  <c r="R42"/>
  <c r="A42"/>
  <c r="R41"/>
  <c r="A41"/>
  <c r="Q40"/>
  <c r="P40"/>
  <c r="O40"/>
  <c r="N40"/>
  <c r="R39"/>
  <c r="A39"/>
  <c r="R38"/>
  <c r="A38"/>
  <c r="R37"/>
  <c r="A37"/>
  <c r="Q36"/>
  <c r="P36"/>
  <c r="O36"/>
  <c r="N36"/>
  <c r="R35"/>
  <c r="A35"/>
  <c r="R34"/>
  <c r="A34"/>
  <c r="R33"/>
  <c r="A33"/>
  <c r="Q32"/>
  <c r="P32"/>
  <c r="O32"/>
  <c r="N32"/>
  <c r="R31"/>
  <c r="A31"/>
  <c r="R30"/>
  <c r="A30"/>
  <c r="R29"/>
  <c r="A29"/>
  <c r="Q28"/>
  <c r="P28"/>
  <c r="O28"/>
  <c r="N28"/>
  <c r="R27"/>
  <c r="A27"/>
  <c r="R26"/>
  <c r="A26"/>
  <c r="R25"/>
  <c r="R24" s="1"/>
  <c r="A25"/>
  <c r="Q24"/>
  <c r="P24"/>
  <c r="O24"/>
  <c r="N24"/>
  <c r="R23"/>
  <c r="A23"/>
  <c r="R22"/>
  <c r="A22"/>
  <c r="R21"/>
  <c r="A21"/>
  <c r="Q20"/>
  <c r="P20"/>
  <c r="O20"/>
  <c r="N20"/>
  <c r="M40" i="6" l="1"/>
  <c r="M44"/>
  <c r="M40" i="9"/>
  <c r="M44"/>
  <c r="L24" i="1"/>
  <c r="M36" i="6"/>
  <c r="M52"/>
  <c r="M48" i="9"/>
  <c r="J28" i="1"/>
  <c r="H13" i="6"/>
  <c r="H13" i="5"/>
  <c r="H13" i="7"/>
  <c r="R13" i="6"/>
  <c r="K40" i="1"/>
  <c r="M13" i="9"/>
  <c r="M28" i="6"/>
  <c r="M13" i="7"/>
  <c r="M13" i="5"/>
  <c r="M13" i="6"/>
  <c r="M13" i="4"/>
  <c r="R13" i="7"/>
  <c r="R13" i="5"/>
  <c r="I13" i="1"/>
  <c r="M52" i="9"/>
  <c r="R40" i="1"/>
  <c r="I57"/>
  <c r="R32" i="4"/>
  <c r="R28" i="9"/>
  <c r="R13" i="1"/>
  <c r="K13"/>
  <c r="T16"/>
  <c r="U16" s="1"/>
  <c r="V16" s="1"/>
  <c r="W16" s="1"/>
  <c r="X16" s="1"/>
  <c r="L13"/>
  <c r="R32"/>
  <c r="M32" i="4"/>
  <c r="R44"/>
  <c r="M48"/>
  <c r="R28" i="6"/>
  <c r="M32"/>
  <c r="M28" i="9"/>
  <c r="M32"/>
  <c r="N56"/>
  <c r="P56"/>
  <c r="R13"/>
  <c r="H14" i="1"/>
  <c r="M14"/>
  <c r="F13"/>
  <c r="T15"/>
  <c r="U15" s="1"/>
  <c r="V15" s="1"/>
  <c r="W15" s="1"/>
  <c r="X15" s="1"/>
  <c r="G13"/>
  <c r="H16"/>
  <c r="M16"/>
  <c r="H15"/>
  <c r="M15"/>
  <c r="R20"/>
  <c r="Q56" i="6"/>
  <c r="L56" i="7"/>
  <c r="Q56"/>
  <c r="P56"/>
  <c r="O56"/>
  <c r="R58" i="1"/>
  <c r="L56" i="5"/>
  <c r="P56"/>
  <c r="M20" i="6"/>
  <c r="R20" i="9"/>
  <c r="J56"/>
  <c r="O56"/>
  <c r="M58"/>
  <c r="R58"/>
  <c r="L56"/>
  <c r="U14"/>
  <c r="T13"/>
  <c r="T13" i="7"/>
  <c r="U14"/>
  <c r="T13" i="6"/>
  <c r="U14"/>
  <c r="U14" i="5"/>
  <c r="T13"/>
  <c r="U14" i="4"/>
  <c r="T13"/>
  <c r="T14" i="1"/>
  <c r="S13"/>
  <c r="D13"/>
  <c r="S13" i="9"/>
  <c r="S13" i="7"/>
  <c r="S13" i="6"/>
  <c r="S13" i="5"/>
  <c r="S13" i="4"/>
  <c r="C13" i="1"/>
  <c r="R20" i="4"/>
  <c r="R36"/>
  <c r="O56"/>
  <c r="R58"/>
  <c r="M20" i="9"/>
  <c r="R24" i="4"/>
  <c r="R40"/>
  <c r="R52"/>
  <c r="R20" i="5"/>
  <c r="M24"/>
  <c r="R36"/>
  <c r="M40"/>
  <c r="R52"/>
  <c r="M59"/>
  <c r="R59"/>
  <c r="R44" i="6"/>
  <c r="M48"/>
  <c r="M24" i="9"/>
  <c r="R32"/>
  <c r="R52"/>
  <c r="R48" i="4"/>
  <c r="J56"/>
  <c r="M58"/>
  <c r="M24"/>
  <c r="R28"/>
  <c r="M40"/>
  <c r="M44"/>
  <c r="M52"/>
  <c r="M20" i="5"/>
  <c r="R32"/>
  <c r="M36"/>
  <c r="R48"/>
  <c r="M52"/>
  <c r="R20" i="6"/>
  <c r="M24"/>
  <c r="R52"/>
  <c r="I56"/>
  <c r="R24" i="9"/>
  <c r="M36"/>
  <c r="N56" i="1"/>
  <c r="R57" i="4"/>
  <c r="L56"/>
  <c r="J56" i="5"/>
  <c r="M58"/>
  <c r="M59" i="6"/>
  <c r="R57" i="9"/>
  <c r="R28" i="1"/>
  <c r="P56" i="4"/>
  <c r="R59"/>
  <c r="R28" i="5"/>
  <c r="M32"/>
  <c r="R44"/>
  <c r="M48"/>
  <c r="I56"/>
  <c r="R57"/>
  <c r="K56"/>
  <c r="J56" i="6"/>
  <c r="O56"/>
  <c r="M58"/>
  <c r="R58"/>
  <c r="L56"/>
  <c r="R24" i="7"/>
  <c r="M28"/>
  <c r="R40"/>
  <c r="M44"/>
  <c r="Q56" i="9"/>
  <c r="L52" i="1"/>
  <c r="M57" i="4"/>
  <c r="R58" i="5"/>
  <c r="K56" i="6"/>
  <c r="R59"/>
  <c r="M57" i="9"/>
  <c r="R44" i="1"/>
  <c r="R48"/>
  <c r="R52"/>
  <c r="M20" i="4"/>
  <c r="M28"/>
  <c r="M36"/>
  <c r="N56"/>
  <c r="K56"/>
  <c r="I56"/>
  <c r="M59"/>
  <c r="Q56"/>
  <c r="R24" i="5"/>
  <c r="M28"/>
  <c r="R40"/>
  <c r="M44"/>
  <c r="Q56"/>
  <c r="O56"/>
  <c r="R24" i="6"/>
  <c r="R32"/>
  <c r="R40"/>
  <c r="R48"/>
  <c r="M57"/>
  <c r="N56"/>
  <c r="P56"/>
  <c r="R20" i="7"/>
  <c r="M24"/>
  <c r="R36"/>
  <c r="M40"/>
  <c r="R52"/>
  <c r="R40" i="9"/>
  <c r="R48"/>
  <c r="K56"/>
  <c r="M59"/>
  <c r="R59"/>
  <c r="K52" i="1"/>
  <c r="L57"/>
  <c r="R59" i="7"/>
  <c r="M20"/>
  <c r="R32"/>
  <c r="M36"/>
  <c r="R48"/>
  <c r="M52"/>
  <c r="M58"/>
  <c r="N56"/>
  <c r="M38" i="1"/>
  <c r="J56" i="7"/>
  <c r="M59"/>
  <c r="R28"/>
  <c r="M32"/>
  <c r="R44"/>
  <c r="M48"/>
  <c r="M57"/>
  <c r="R57"/>
  <c r="K56"/>
  <c r="M22" i="1"/>
  <c r="M33"/>
  <c r="M55"/>
  <c r="M26"/>
  <c r="M31"/>
  <c r="M43"/>
  <c r="M50"/>
  <c r="I32"/>
  <c r="M27"/>
  <c r="M34"/>
  <c r="M39"/>
  <c r="M51"/>
  <c r="M23"/>
  <c r="M25"/>
  <c r="M29"/>
  <c r="M30"/>
  <c r="M35"/>
  <c r="M37"/>
  <c r="M41"/>
  <c r="M42"/>
  <c r="M46"/>
  <c r="M47"/>
  <c r="M49"/>
  <c r="M53"/>
  <c r="M54"/>
  <c r="M45"/>
  <c r="K24"/>
  <c r="K36"/>
  <c r="K48"/>
  <c r="J20"/>
  <c r="K20"/>
  <c r="M21"/>
  <c r="I56" i="9"/>
  <c r="I56" i="7"/>
  <c r="R58"/>
  <c r="M57" i="5"/>
  <c r="N56"/>
  <c r="R57" i="6"/>
  <c r="R56" s="1"/>
  <c r="R59" i="1"/>
  <c r="O56"/>
  <c r="R36"/>
  <c r="M59"/>
  <c r="J56"/>
  <c r="M58"/>
  <c r="I56"/>
  <c r="K56"/>
  <c r="R57"/>
  <c r="P56"/>
  <c r="M56" i="7" l="1"/>
  <c r="M48" i="1"/>
  <c r="M57"/>
  <c r="M56" s="1"/>
  <c r="H13"/>
  <c r="M13"/>
  <c r="L56"/>
  <c r="M56" i="6"/>
  <c r="R56" i="9"/>
  <c r="U14" i="1"/>
  <c r="T13"/>
  <c r="V14" i="5"/>
  <c r="U13"/>
  <c r="V14" i="7"/>
  <c r="U13"/>
  <c r="U13" i="4"/>
  <c r="V14"/>
  <c r="V14" i="9"/>
  <c r="U13"/>
  <c r="V14" i="6"/>
  <c r="U13"/>
  <c r="R56" i="7"/>
  <c r="M56" i="9"/>
  <c r="M56" i="4"/>
  <c r="M56" i="5"/>
  <c r="R56" i="4"/>
  <c r="R56" i="5"/>
  <c r="M40" i="1"/>
  <c r="M20"/>
  <c r="M36"/>
  <c r="M24"/>
  <c r="M32"/>
  <c r="M28"/>
  <c r="M44"/>
  <c r="M52"/>
  <c r="R56"/>
  <c r="V13" i="9" l="1"/>
  <c r="W14"/>
  <c r="V13" i="7"/>
  <c r="W14"/>
  <c r="V14" i="1"/>
  <c r="U13"/>
  <c r="V13" i="6"/>
  <c r="W14"/>
  <c r="V13" i="5"/>
  <c r="W14"/>
  <c r="V13" i="4"/>
  <c r="W14"/>
  <c r="W14" i="1" l="1"/>
  <c r="V13"/>
  <c r="X14" i="5"/>
  <c r="W13"/>
  <c r="X13" s="1"/>
  <c r="X14" i="9"/>
  <c r="W13"/>
  <c r="X13" s="1"/>
  <c r="X14" i="4"/>
  <c r="W13"/>
  <c r="X13" s="1"/>
  <c r="X14" i="6"/>
  <c r="W13"/>
  <c r="X13" s="1"/>
  <c r="X14" i="7"/>
  <c r="W13"/>
  <c r="X13" s="1"/>
  <c r="X14" i="1" l="1"/>
  <c r="W13"/>
  <c r="X13" s="1"/>
  <c r="F52" i="4" l="1"/>
  <c r="E48"/>
  <c r="D44"/>
  <c r="H39"/>
  <c r="D28"/>
  <c r="H55"/>
  <c r="E52" i="9"/>
  <c r="D48"/>
  <c r="G44"/>
  <c r="D36"/>
  <c r="H35"/>
  <c r="E28"/>
  <c r="D24"/>
  <c r="H50" i="7"/>
  <c r="F44"/>
  <c r="D40"/>
  <c r="H34" i="4"/>
  <c r="D32" i="7"/>
  <c r="E52" i="4"/>
  <c r="D48"/>
  <c r="H43"/>
  <c r="F40"/>
  <c r="E36"/>
  <c r="D32"/>
  <c r="C28"/>
  <c r="F24"/>
  <c r="D52" i="9"/>
  <c r="H50"/>
  <c r="E36"/>
  <c r="E32" i="4"/>
  <c r="H26" i="9"/>
  <c r="C40" i="7"/>
  <c r="H46" i="4"/>
  <c r="G36"/>
  <c r="F32"/>
  <c r="F52" i="9"/>
  <c r="C36" i="7"/>
  <c r="D28"/>
  <c r="H27"/>
  <c r="F24"/>
  <c r="D52" i="6"/>
  <c r="D40"/>
  <c r="H34"/>
  <c r="D32"/>
  <c r="D24"/>
  <c r="H55" i="5"/>
  <c r="H46"/>
  <c r="D44"/>
  <c r="C40"/>
  <c r="F36" i="4"/>
  <c r="G24" i="5"/>
  <c r="G48" i="4"/>
  <c r="D40"/>
  <c r="D36"/>
  <c r="F44"/>
  <c r="E40"/>
  <c r="H26"/>
  <c r="H45" i="9"/>
  <c r="D44"/>
  <c r="G28" i="4"/>
  <c r="F32" i="7"/>
  <c r="G28"/>
  <c r="H51" i="4"/>
  <c r="C48" i="6"/>
  <c r="G44"/>
  <c r="G40" i="4"/>
  <c r="H39" i="6"/>
  <c r="H35" i="4"/>
  <c r="H31" i="6"/>
  <c r="H27" i="4"/>
  <c r="C24" i="6"/>
  <c r="H50" i="4"/>
  <c r="G44"/>
  <c r="H43" i="5"/>
  <c r="E36"/>
  <c r="C28"/>
  <c r="F24"/>
  <c r="G32" i="4"/>
  <c r="C52" i="1"/>
  <c r="D48"/>
  <c r="D40"/>
  <c r="H31" i="4"/>
  <c r="H42"/>
  <c r="E24"/>
  <c r="E48" i="9"/>
  <c r="F48" i="6"/>
  <c r="G24" i="4"/>
  <c r="H55" i="9"/>
  <c r="C48"/>
  <c r="C44"/>
  <c r="H31"/>
  <c r="C24"/>
  <c r="H47" i="7"/>
  <c r="H42"/>
  <c r="H41"/>
  <c r="H34"/>
  <c r="H33"/>
  <c r="H33" i="4"/>
  <c r="H53" i="9"/>
  <c r="H43"/>
  <c r="E32"/>
  <c r="D28"/>
  <c r="E44" i="7"/>
  <c r="E36"/>
  <c r="C32"/>
  <c r="H25" i="4"/>
  <c r="D24"/>
  <c r="C40" i="9"/>
  <c r="H54" i="4"/>
  <c r="D48" i="6"/>
  <c r="H49"/>
  <c r="H46"/>
  <c r="D44"/>
  <c r="D36"/>
  <c r="H37"/>
  <c r="H33"/>
  <c r="H30"/>
  <c r="D28"/>
  <c r="C52" i="5"/>
  <c r="E48"/>
  <c r="H45"/>
  <c r="D40"/>
  <c r="F36"/>
  <c r="H30"/>
  <c r="D28"/>
  <c r="C24"/>
  <c r="H41" i="4"/>
  <c r="H37"/>
  <c r="H47"/>
  <c r="C32"/>
  <c r="H38"/>
  <c r="H34" i="9"/>
  <c r="G28"/>
  <c r="E24"/>
  <c r="C28" i="7"/>
  <c r="H55" i="6"/>
  <c r="H51"/>
  <c r="C44"/>
  <c r="G40"/>
  <c r="H35"/>
  <c r="H27"/>
  <c r="H50" i="5"/>
  <c r="D48"/>
  <c r="G44"/>
  <c r="D32"/>
  <c r="H33"/>
  <c r="D52" i="1"/>
  <c r="H49"/>
  <c r="C44"/>
  <c r="H41"/>
  <c r="H53" i="4"/>
  <c r="D52"/>
  <c r="H29"/>
  <c r="F40" i="9"/>
  <c r="H39" i="7"/>
  <c r="C28" i="9"/>
  <c r="H47"/>
  <c r="D44" i="7"/>
  <c r="H53" i="6"/>
  <c r="H41"/>
  <c r="C36" i="5"/>
  <c r="C48" i="4"/>
  <c r="E44" i="9"/>
  <c r="C44" i="7"/>
  <c r="E24"/>
  <c r="G48" i="6"/>
  <c r="H43"/>
  <c r="C36"/>
  <c r="C28"/>
  <c r="H51" i="1"/>
  <c r="F40" i="7"/>
  <c r="E28" i="6"/>
  <c r="C32" i="5"/>
  <c r="F28" i="4"/>
  <c r="H43" i="7"/>
  <c r="F28" i="6"/>
  <c r="F40" i="1"/>
  <c r="H54" i="5"/>
  <c r="F48" i="4"/>
  <c r="H38" i="5"/>
  <c r="F32"/>
  <c r="H54" i="1"/>
  <c r="C36"/>
  <c r="D32"/>
  <c r="G24"/>
  <c r="H30" i="4"/>
  <c r="G52"/>
  <c r="E44"/>
  <c r="F28" i="9"/>
  <c r="C52" i="7"/>
  <c r="H45"/>
  <c r="F52" i="6"/>
  <c r="H49" i="9"/>
  <c r="H46"/>
  <c r="F36"/>
  <c r="D32"/>
  <c r="H55" i="7"/>
  <c r="D48"/>
  <c r="H49"/>
  <c r="H31"/>
  <c r="F44" i="9"/>
  <c r="D40"/>
  <c r="H29"/>
  <c r="C48" i="7"/>
  <c r="G40"/>
  <c r="G32"/>
  <c r="C52" i="4"/>
  <c r="E28"/>
  <c r="F24" i="9"/>
  <c r="H30" i="7"/>
  <c r="H45" i="6"/>
  <c r="H26"/>
  <c r="H29" i="5"/>
  <c r="H51" i="9"/>
  <c r="D52" i="7"/>
  <c r="H38"/>
  <c r="G52" i="6"/>
  <c r="H47"/>
  <c r="C40"/>
  <c r="G32"/>
  <c r="F40" i="5"/>
  <c r="C36" i="4"/>
  <c r="H42" i="9"/>
  <c r="D36" i="7"/>
  <c r="F28" i="1"/>
  <c r="C48" i="5"/>
  <c r="G32" i="1"/>
  <c r="G44" i="7"/>
  <c r="E52" i="6"/>
  <c r="E36"/>
  <c r="D52" i="5"/>
  <c r="H53"/>
  <c r="F48"/>
  <c r="C28" i="1"/>
  <c r="G48"/>
  <c r="E32" i="6"/>
  <c r="G52" i="5"/>
  <c r="H47" i="1"/>
  <c r="H43"/>
  <c r="E40"/>
  <c r="F48" i="9"/>
  <c r="S46" i="4"/>
  <c r="T46" s="1"/>
  <c r="U46" s="1"/>
  <c r="V46" s="1"/>
  <c r="W46" s="1"/>
  <c r="X46" s="1"/>
  <c r="H25" i="9"/>
  <c r="S42" i="7"/>
  <c r="T42" s="1"/>
  <c r="U42" s="1"/>
  <c r="V42" s="1"/>
  <c r="W42" s="1"/>
  <c r="X42" s="1"/>
  <c r="S50" i="9"/>
  <c r="T50" s="1"/>
  <c r="U50" s="1"/>
  <c r="V50" s="1"/>
  <c r="W50" s="1"/>
  <c r="X50" s="1"/>
  <c r="E52" i="7"/>
  <c r="S35"/>
  <c r="T35" s="1"/>
  <c r="U35" s="1"/>
  <c r="V35" s="1"/>
  <c r="W35" s="1"/>
  <c r="X35" s="1"/>
  <c r="S30"/>
  <c r="H54" i="6"/>
  <c r="H42"/>
  <c r="H29"/>
  <c r="S51" i="5"/>
  <c r="T51" s="1"/>
  <c r="U51" s="1"/>
  <c r="V51" s="1"/>
  <c r="W51" s="1"/>
  <c r="X51" s="1"/>
  <c r="D24"/>
  <c r="H25"/>
  <c r="H38" i="9"/>
  <c r="S38" i="7"/>
  <c r="T38" s="1"/>
  <c r="U38" s="1"/>
  <c r="V38" s="1"/>
  <c r="W38" s="1"/>
  <c r="X38" s="1"/>
  <c r="G28" i="6"/>
  <c r="E52" i="5"/>
  <c r="C44"/>
  <c r="S34"/>
  <c r="T34" s="1"/>
  <c r="U34" s="1"/>
  <c r="V34" s="1"/>
  <c r="W34" s="1"/>
  <c r="X34" s="1"/>
  <c r="H27"/>
  <c r="H54" i="9"/>
  <c r="H26" i="7"/>
  <c r="C40" i="1"/>
  <c r="H53" i="7"/>
  <c r="F36" i="6"/>
  <c r="G48" i="5"/>
  <c r="G36"/>
  <c r="C32" i="1"/>
  <c r="G52"/>
  <c r="G24" i="7"/>
  <c r="E24" i="6"/>
  <c r="G28" i="1"/>
  <c r="H37" i="9"/>
  <c r="H33"/>
  <c r="D24" i="7"/>
  <c r="H26" i="5"/>
  <c r="H39" i="1"/>
  <c r="D28"/>
  <c r="C24" i="4"/>
  <c r="C40"/>
  <c r="C32" i="6"/>
  <c r="C44" i="4"/>
  <c r="H45"/>
  <c r="S30"/>
  <c r="T30" s="1"/>
  <c r="U30" s="1"/>
  <c r="V30" s="1"/>
  <c r="W30" s="1"/>
  <c r="X30" s="1"/>
  <c r="S39" i="9"/>
  <c r="T39" s="1"/>
  <c r="U39" s="1"/>
  <c r="V39" s="1"/>
  <c r="W39" s="1"/>
  <c r="X39" s="1"/>
  <c r="F32"/>
  <c r="S34" i="7"/>
  <c r="T34" s="1"/>
  <c r="U34" s="1"/>
  <c r="V34" s="1"/>
  <c r="W34" s="1"/>
  <c r="X34" s="1"/>
  <c r="E40" i="9"/>
  <c r="G48" i="7"/>
  <c r="S42" i="4"/>
  <c r="T42" s="1"/>
  <c r="U42" s="1"/>
  <c r="V42" s="1"/>
  <c r="W42" s="1"/>
  <c r="X42" s="1"/>
  <c r="G52" i="7"/>
  <c r="H29"/>
  <c r="H50" i="6"/>
  <c r="H38"/>
  <c r="H25"/>
  <c r="G40" i="5"/>
  <c r="E32"/>
  <c r="S55" i="4"/>
  <c r="T55" s="1"/>
  <c r="U55" s="1"/>
  <c r="V55" s="1"/>
  <c r="W55" s="1"/>
  <c r="X55" s="1"/>
  <c r="S54"/>
  <c r="T54" s="1"/>
  <c r="U54" s="1"/>
  <c r="V54" s="1"/>
  <c r="W54" s="1"/>
  <c r="X54" s="1"/>
  <c r="S34" i="9"/>
  <c r="T34" s="1"/>
  <c r="U34" s="1"/>
  <c r="V34" s="1"/>
  <c r="W34" s="1"/>
  <c r="X34" s="1"/>
  <c r="H37" i="7"/>
  <c r="C52" i="6"/>
  <c r="G24"/>
  <c r="H34" i="5"/>
  <c r="S42" i="1"/>
  <c r="T42" s="1"/>
  <c r="U42" s="1"/>
  <c r="V42" s="1"/>
  <c r="W42" s="1"/>
  <c r="X42" s="1"/>
  <c r="G52" i="9"/>
  <c r="H46" i="7"/>
  <c r="E28"/>
  <c r="E44" i="6"/>
  <c r="G36" i="9"/>
  <c r="H31" i="5"/>
  <c r="H35"/>
  <c r="S39" i="4"/>
  <c r="T39" s="1"/>
  <c r="U39" s="1"/>
  <c r="V39" s="1"/>
  <c r="W39" s="1"/>
  <c r="X39" s="1"/>
  <c r="H33" i="1"/>
  <c r="E32" i="7"/>
  <c r="C24"/>
  <c r="F44" i="5"/>
  <c r="E24"/>
  <c r="F52" i="1"/>
  <c r="E28"/>
  <c r="H30"/>
  <c r="F28" i="7"/>
  <c r="E40" i="6"/>
  <c r="H31" i="1"/>
  <c r="F24"/>
  <c r="H41" i="9"/>
  <c r="H25" i="7"/>
  <c r="D36" i="5"/>
  <c r="H37"/>
  <c r="E52" i="1"/>
  <c r="G40"/>
  <c r="H29"/>
  <c r="C48"/>
  <c r="C32" i="9"/>
  <c r="S37" i="5"/>
  <c r="S45"/>
  <c r="H49" i="4"/>
  <c r="S43" i="9"/>
  <c r="T43" s="1"/>
  <c r="U43" s="1"/>
  <c r="V43" s="1"/>
  <c r="W43" s="1"/>
  <c r="X43" s="1"/>
  <c r="G24"/>
  <c r="S27"/>
  <c r="T27" s="1"/>
  <c r="U27" s="1"/>
  <c r="V27" s="1"/>
  <c r="W27" s="1"/>
  <c r="X27" s="1"/>
  <c r="S38" i="4"/>
  <c r="T38" s="1"/>
  <c r="U38" s="1"/>
  <c r="V38" s="1"/>
  <c r="W38" s="1"/>
  <c r="X38" s="1"/>
  <c r="H30" i="9"/>
  <c r="G28" i="5"/>
  <c r="S54" i="7"/>
  <c r="T54" s="1"/>
  <c r="U54" s="1"/>
  <c r="V54" s="1"/>
  <c r="W54" s="1"/>
  <c r="X54" s="1"/>
  <c r="H54"/>
  <c r="F48" i="1"/>
  <c r="E44" i="5"/>
  <c r="S31" i="4"/>
  <c r="T31" s="1"/>
  <c r="U31" s="1"/>
  <c r="V31" s="1"/>
  <c r="W31" s="1"/>
  <c r="X31" s="1"/>
  <c r="D44" i="1"/>
  <c r="H45"/>
  <c r="E40" i="7"/>
  <c r="E48" i="6"/>
  <c r="S26"/>
  <c r="T26" s="1"/>
  <c r="U26" s="1"/>
  <c r="V26" s="1"/>
  <c r="W26" s="1"/>
  <c r="X26" s="1"/>
  <c r="E40" i="5"/>
  <c r="D36" i="1"/>
  <c r="H37"/>
  <c r="E24"/>
  <c r="G40" i="9"/>
  <c r="S33" i="1"/>
  <c r="T33" s="1"/>
  <c r="U33" s="1"/>
  <c r="G36" i="7"/>
  <c r="H46" i="1"/>
  <c r="S29" i="7"/>
  <c r="T29" s="1"/>
  <c r="U29" s="1"/>
  <c r="V29" s="1"/>
  <c r="W29" s="1"/>
  <c r="S37" i="1"/>
  <c r="S49" i="5"/>
  <c r="S37" i="4"/>
  <c r="S45"/>
  <c r="S29" i="9"/>
  <c r="S45"/>
  <c r="S25" i="4"/>
  <c r="T25" s="1"/>
  <c r="U25" s="1"/>
  <c r="S49" i="6"/>
  <c r="T49" s="1"/>
  <c r="S37"/>
  <c r="S45" i="7"/>
  <c r="T45" s="1"/>
  <c r="G48" i="9"/>
  <c r="S47"/>
  <c r="T47" s="1"/>
  <c r="U47" s="1"/>
  <c r="V47" s="1"/>
  <c r="W47" s="1"/>
  <c r="X47" s="1"/>
  <c r="S30" i="5"/>
  <c r="T30" s="1"/>
  <c r="U30" s="1"/>
  <c r="V30" s="1"/>
  <c r="W30" s="1"/>
  <c r="X30" s="1"/>
  <c r="S30" i="9"/>
  <c r="T30" s="1"/>
  <c r="U30" s="1"/>
  <c r="V30" s="1"/>
  <c r="W30" s="1"/>
  <c r="X30" s="1"/>
  <c r="G36" i="6"/>
  <c r="S39"/>
  <c r="T39" s="1"/>
  <c r="U39" s="1"/>
  <c r="V39" s="1"/>
  <c r="W39" s="1"/>
  <c r="X39" s="1"/>
  <c r="S26" i="5"/>
  <c r="T26" s="1"/>
  <c r="U26" s="1"/>
  <c r="V26" s="1"/>
  <c r="W26" s="1"/>
  <c r="X26" s="1"/>
  <c r="F40" i="6"/>
  <c r="S42" i="9"/>
  <c r="T42" s="1"/>
  <c r="U42" s="1"/>
  <c r="V42" s="1"/>
  <c r="W42" s="1"/>
  <c r="X42" s="1"/>
  <c r="S34" i="1"/>
  <c r="T34" s="1"/>
  <c r="U34" s="1"/>
  <c r="V34" s="1"/>
  <c r="W34" s="1"/>
  <c r="X34" s="1"/>
  <c r="S47" i="5"/>
  <c r="T47" s="1"/>
  <c r="U47" s="1"/>
  <c r="V47" s="1"/>
  <c r="W47" s="1"/>
  <c r="X47" s="1"/>
  <c r="S43" i="4"/>
  <c r="T43" s="1"/>
  <c r="U43" s="1"/>
  <c r="V43" s="1"/>
  <c r="W43" s="1"/>
  <c r="X43" s="1"/>
  <c r="S51" i="1"/>
  <c r="T51" s="1"/>
  <c r="H42"/>
  <c r="F48" i="7"/>
  <c r="F36" i="1"/>
  <c r="H26"/>
  <c r="S27"/>
  <c r="T27" s="1"/>
  <c r="U27" s="1"/>
  <c r="V27" s="1"/>
  <c r="W27" s="1"/>
  <c r="X27" s="1"/>
  <c r="H35"/>
  <c r="H53"/>
  <c r="S49" i="7"/>
  <c r="S53" i="1"/>
  <c r="T53" s="1"/>
  <c r="S55" i="9"/>
  <c r="T55" s="1"/>
  <c r="U55" s="1"/>
  <c r="V55" s="1"/>
  <c r="W55" s="1"/>
  <c r="X55" s="1"/>
  <c r="S50" i="7"/>
  <c r="T50" s="1"/>
  <c r="U50" s="1"/>
  <c r="V50" s="1"/>
  <c r="W50" s="1"/>
  <c r="X50" s="1"/>
  <c r="S34" i="4"/>
  <c r="T34" s="1"/>
  <c r="U34" s="1"/>
  <c r="V34" s="1"/>
  <c r="W34" s="1"/>
  <c r="X34" s="1"/>
  <c r="F52" i="5"/>
  <c r="S51" i="4"/>
  <c r="T51" s="1"/>
  <c r="U51" s="1"/>
  <c r="V51" s="1"/>
  <c r="W51" s="1"/>
  <c r="X51" s="1"/>
  <c r="S39" i="7"/>
  <c r="T39" s="1"/>
  <c r="U39" s="1"/>
  <c r="V39" s="1"/>
  <c r="W39" s="1"/>
  <c r="X39" s="1"/>
  <c r="S46"/>
  <c r="T46" s="1"/>
  <c r="U46" s="1"/>
  <c r="V46" s="1"/>
  <c r="W46" s="1"/>
  <c r="X46" s="1"/>
  <c r="F32" i="6"/>
  <c r="S54" i="1"/>
  <c r="T54" s="1"/>
  <c r="U54" s="1"/>
  <c r="V54" s="1"/>
  <c r="W54" s="1"/>
  <c r="X54" s="1"/>
  <c r="E28" i="5"/>
  <c r="H27" i="1"/>
  <c r="S47"/>
  <c r="T47" s="1"/>
  <c r="U47" s="1"/>
  <c r="V47" s="1"/>
  <c r="W47" s="1"/>
  <c r="X47" s="1"/>
  <c r="S43"/>
  <c r="T43" s="1"/>
  <c r="U43" s="1"/>
  <c r="V43" s="1"/>
  <c r="W43" s="1"/>
  <c r="X43" s="1"/>
  <c r="S31"/>
  <c r="T31" s="1"/>
  <c r="U31" s="1"/>
  <c r="V31" s="1"/>
  <c r="W31" s="1"/>
  <c r="X31" s="1"/>
  <c r="S46"/>
  <c r="T46" s="1"/>
  <c r="U46" s="1"/>
  <c r="V46" s="1"/>
  <c r="W46" s="1"/>
  <c r="X46" s="1"/>
  <c r="H38"/>
  <c r="G36"/>
  <c r="S41" i="7"/>
  <c r="S33"/>
  <c r="S45" i="1"/>
  <c r="T45" s="1"/>
  <c r="S29" i="4"/>
  <c r="S45" i="6"/>
  <c r="T45" s="1"/>
  <c r="U45" s="1"/>
  <c r="H39" i="9"/>
  <c r="F52" i="7"/>
  <c r="C36" i="9"/>
  <c r="S37"/>
  <c r="S43" i="7"/>
  <c r="T43" s="1"/>
  <c r="U43" s="1"/>
  <c r="V43" s="1"/>
  <c r="W43" s="1"/>
  <c r="X43" s="1"/>
  <c r="E48"/>
  <c r="H39" i="5"/>
  <c r="S26" i="4"/>
  <c r="T26" s="1"/>
  <c r="U26" s="1"/>
  <c r="V26" s="1"/>
  <c r="W26" s="1"/>
  <c r="X26" s="1"/>
  <c r="S55" i="5"/>
  <c r="T55" s="1"/>
  <c r="U55" s="1"/>
  <c r="V55" s="1"/>
  <c r="W55" s="1"/>
  <c r="X55" s="1"/>
  <c r="S39"/>
  <c r="T39" s="1"/>
  <c r="U39" s="1"/>
  <c r="V39" s="1"/>
  <c r="W39" s="1"/>
  <c r="X39" s="1"/>
  <c r="S47" i="4"/>
  <c r="T47" s="1"/>
  <c r="U47" s="1"/>
  <c r="V47" s="1"/>
  <c r="W47" s="1"/>
  <c r="X47" s="1"/>
  <c r="E44" i="1"/>
  <c r="S47" i="7"/>
  <c r="T47" s="1"/>
  <c r="U47" s="1"/>
  <c r="V47" s="1"/>
  <c r="W47" s="1"/>
  <c r="X47" s="1"/>
  <c r="S38" i="6"/>
  <c r="T38" s="1"/>
  <c r="U38" s="1"/>
  <c r="V38" s="1"/>
  <c r="W38" s="1"/>
  <c r="X38" s="1"/>
  <c r="S50"/>
  <c r="T50" s="1"/>
  <c r="U50" s="1"/>
  <c r="V50" s="1"/>
  <c r="W50" s="1"/>
  <c r="X50" s="1"/>
  <c r="S42" i="5"/>
  <c r="T42" s="1"/>
  <c r="U42" s="1"/>
  <c r="V42" s="1"/>
  <c r="W42" s="1"/>
  <c r="X42" s="1"/>
  <c r="H34" i="1"/>
  <c r="S46" i="6"/>
  <c r="T46" s="1"/>
  <c r="U46" s="1"/>
  <c r="V46" s="1"/>
  <c r="W46" s="1"/>
  <c r="X46" s="1"/>
  <c r="S30"/>
  <c r="T30" s="1"/>
  <c r="U30" s="1"/>
  <c r="V30" s="1"/>
  <c r="W30" s="1"/>
  <c r="X30" s="1"/>
  <c r="S51" i="9"/>
  <c r="T51" s="1"/>
  <c r="U51" s="1"/>
  <c r="V51" s="1"/>
  <c r="W51" s="1"/>
  <c r="X51" s="1"/>
  <c r="H27"/>
  <c r="S27" i="7"/>
  <c r="T27" s="1"/>
  <c r="U27" s="1"/>
  <c r="V27" s="1"/>
  <c r="W27" s="1"/>
  <c r="X27" s="1"/>
  <c r="G32" i="5"/>
  <c r="G44" i="1"/>
  <c r="E32"/>
  <c r="S54" i="6"/>
  <c r="T54" s="1"/>
  <c r="U54" s="1"/>
  <c r="V54" s="1"/>
  <c r="W54" s="1"/>
  <c r="X54" s="1"/>
  <c r="S35" i="4"/>
  <c r="T35" s="1"/>
  <c r="U35" s="1"/>
  <c r="V35" s="1"/>
  <c r="W35" s="1"/>
  <c r="X35" s="1"/>
  <c r="E48" i="1"/>
  <c r="S38"/>
  <c r="T38" s="1"/>
  <c r="U38" s="1"/>
  <c r="V38" s="1"/>
  <c r="W38" s="1"/>
  <c r="X38" s="1"/>
  <c r="F32"/>
  <c r="S54" i="9"/>
  <c r="T54" s="1"/>
  <c r="U54" s="1"/>
  <c r="V54" s="1"/>
  <c r="W54" s="1"/>
  <c r="X54" s="1"/>
  <c r="S51" i="7"/>
  <c r="T51" s="1"/>
  <c r="U51" s="1"/>
  <c r="V51" s="1"/>
  <c r="W51" s="1"/>
  <c r="X51" s="1"/>
  <c r="S51" i="6"/>
  <c r="T51" s="1"/>
  <c r="U51" s="1"/>
  <c r="V51" s="1"/>
  <c r="W51" s="1"/>
  <c r="X51" s="1"/>
  <c r="F44"/>
  <c r="S26" i="7"/>
  <c r="T26" s="1"/>
  <c r="U26" s="1"/>
  <c r="V26" s="1"/>
  <c r="W26" s="1"/>
  <c r="X26" s="1"/>
  <c r="S54" i="5"/>
  <c r="T54" s="1"/>
  <c r="U54" s="1"/>
  <c r="V54" s="1"/>
  <c r="W54" s="1"/>
  <c r="X54" s="1"/>
  <c r="S38"/>
  <c r="T38" s="1"/>
  <c r="U38" s="1"/>
  <c r="V38" s="1"/>
  <c r="W38" s="1"/>
  <c r="X38" s="1"/>
  <c r="S50" i="1"/>
  <c r="T50" s="1"/>
  <c r="U50" s="1"/>
  <c r="V50" s="1"/>
  <c r="W50" s="1"/>
  <c r="X50" s="1"/>
  <c r="F44"/>
  <c r="S41"/>
  <c r="T41" s="1"/>
  <c r="U41" s="1"/>
  <c r="S29"/>
  <c r="T29" s="1"/>
  <c r="S41" i="6"/>
  <c r="T41" s="1"/>
  <c r="U41" s="1"/>
  <c r="S53" i="7"/>
  <c r="T53" s="1"/>
  <c r="U53" s="1"/>
  <c r="S25" i="1"/>
  <c r="C24"/>
  <c r="S37" i="7"/>
  <c r="S49" i="9"/>
  <c r="T49" s="1"/>
  <c r="U49" s="1"/>
  <c r="S33" i="4"/>
  <c r="T33" s="1"/>
  <c r="S41" i="9"/>
  <c r="T41" s="1"/>
  <c r="S41" i="5"/>
  <c r="S53" i="6"/>
  <c r="T53" s="1"/>
  <c r="S33" i="5"/>
  <c r="T33" s="1"/>
  <c r="U33" s="1"/>
  <c r="V33" s="1"/>
  <c r="S29"/>
  <c r="T29" s="1"/>
  <c r="S29" i="6"/>
  <c r="T29" s="1"/>
  <c r="U29" s="1"/>
  <c r="V29" s="1"/>
  <c r="S46" i="9"/>
  <c r="T46" s="1"/>
  <c r="U46" s="1"/>
  <c r="V46" s="1"/>
  <c r="W46" s="1"/>
  <c r="X46" s="1"/>
  <c r="S31"/>
  <c r="T31" s="1"/>
  <c r="U31" s="1"/>
  <c r="V31" s="1"/>
  <c r="W31" s="1"/>
  <c r="X31" s="1"/>
  <c r="S50" i="4"/>
  <c r="T50" s="1"/>
  <c r="U50" s="1"/>
  <c r="V50" s="1"/>
  <c r="W50" s="1"/>
  <c r="X50" s="1"/>
  <c r="S26" i="9"/>
  <c r="T26" s="1"/>
  <c r="U26" s="1"/>
  <c r="V26" s="1"/>
  <c r="W26" s="1"/>
  <c r="X26" s="1"/>
  <c r="S46" i="5"/>
  <c r="T46" s="1"/>
  <c r="U46" s="1"/>
  <c r="V46" s="1"/>
  <c r="W46" s="1"/>
  <c r="X46" s="1"/>
  <c r="H35" i="7"/>
  <c r="H49" i="5"/>
  <c r="S50"/>
  <c r="T50" s="1"/>
  <c r="U50" s="1"/>
  <c r="V50" s="1"/>
  <c r="W50" s="1"/>
  <c r="X50" s="1"/>
  <c r="S35" i="6"/>
  <c r="T35" s="1"/>
  <c r="U35" s="1"/>
  <c r="V35" s="1"/>
  <c r="W35" s="1"/>
  <c r="X35" s="1"/>
  <c r="H51" i="7"/>
  <c r="H50" i="1"/>
  <c r="S42" i="6"/>
  <c r="T42" s="1"/>
  <c r="U42" s="1"/>
  <c r="V42" s="1"/>
  <c r="W42" s="1"/>
  <c r="X42" s="1"/>
  <c r="S49" i="1"/>
  <c r="T49" s="1"/>
  <c r="U49" s="1"/>
  <c r="S31" i="5"/>
  <c r="T31" s="1"/>
  <c r="U31" s="1"/>
  <c r="V31" s="1"/>
  <c r="W31" s="1"/>
  <c r="X31" s="1"/>
  <c r="S27" i="4"/>
  <c r="T27" s="1"/>
  <c r="U27" s="1"/>
  <c r="V27" s="1"/>
  <c r="W27" s="1"/>
  <c r="X27" s="1"/>
  <c r="E36" i="1"/>
  <c r="S55" i="7"/>
  <c r="T55" s="1"/>
  <c r="U55" s="1"/>
  <c r="V55" s="1"/>
  <c r="W55" s="1"/>
  <c r="X55" s="1"/>
  <c r="S34" i="6"/>
  <c r="T34" s="1"/>
  <c r="U34" s="1"/>
  <c r="V34" s="1"/>
  <c r="W34" s="1"/>
  <c r="X34" s="1"/>
  <c r="S43" i="5"/>
  <c r="T43" s="1"/>
  <c r="U43" s="1"/>
  <c r="V43" s="1"/>
  <c r="W43" s="1"/>
  <c r="X43" s="1"/>
  <c r="S31" i="7"/>
  <c r="T31" s="1"/>
  <c r="U31" s="1"/>
  <c r="V31" s="1"/>
  <c r="W31" s="1"/>
  <c r="X31" s="1"/>
  <c r="S47" i="6"/>
  <c r="T47" s="1"/>
  <c r="U47" s="1"/>
  <c r="V47" s="1"/>
  <c r="W47" s="1"/>
  <c r="X47" s="1"/>
  <c r="H42" i="5"/>
  <c r="H25" i="1"/>
  <c r="D24"/>
  <c r="S41" i="4"/>
  <c r="S25" i="9"/>
  <c r="S49" i="4"/>
  <c r="S25" i="5"/>
  <c r="T25" s="1"/>
  <c r="S33" i="6"/>
  <c r="T33" s="1"/>
  <c r="U33" s="1"/>
  <c r="S53" i="5"/>
  <c r="T53" s="1"/>
  <c r="U53" s="1"/>
  <c r="S35" i="9"/>
  <c r="T35" s="1"/>
  <c r="U35" s="1"/>
  <c r="V35" s="1"/>
  <c r="W35" s="1"/>
  <c r="X35" s="1"/>
  <c r="F36" i="7"/>
  <c r="C52" i="9"/>
  <c r="S53"/>
  <c r="S35" i="5"/>
  <c r="T35" s="1"/>
  <c r="U35" s="1"/>
  <c r="V35" s="1"/>
  <c r="W35" s="1"/>
  <c r="X35" s="1"/>
  <c r="S38" i="9"/>
  <c r="T38" s="1"/>
  <c r="U38" s="1"/>
  <c r="V38" s="1"/>
  <c r="W38" s="1"/>
  <c r="X38" s="1"/>
  <c r="S55" i="6"/>
  <c r="T55" s="1"/>
  <c r="U55" s="1"/>
  <c r="V55" s="1"/>
  <c r="W55" s="1"/>
  <c r="X55" s="1"/>
  <c r="F24"/>
  <c r="S43"/>
  <c r="T43" s="1"/>
  <c r="U43" s="1"/>
  <c r="V43" s="1"/>
  <c r="W43" s="1"/>
  <c r="X43" s="1"/>
  <c r="S27"/>
  <c r="T27" s="1"/>
  <c r="U27" s="1"/>
  <c r="V27" s="1"/>
  <c r="W27" s="1"/>
  <c r="X27" s="1"/>
  <c r="F28" i="5"/>
  <c r="H55" i="1"/>
  <c r="H41" i="5"/>
  <c r="S30" i="1"/>
  <c r="T30" s="1"/>
  <c r="U30" s="1"/>
  <c r="V30" s="1"/>
  <c r="W30" s="1"/>
  <c r="X30" s="1"/>
  <c r="S26"/>
  <c r="T26" s="1"/>
  <c r="U26" s="1"/>
  <c r="V26" s="1"/>
  <c r="W26" s="1"/>
  <c r="X26" s="1"/>
  <c r="G32" i="9"/>
  <c r="H47" i="5"/>
  <c r="S27"/>
  <c r="T27" s="1"/>
  <c r="U27" s="1"/>
  <c r="V27" s="1"/>
  <c r="W27" s="1"/>
  <c r="X27" s="1"/>
  <c r="S39" i="1"/>
  <c r="T39" s="1"/>
  <c r="U39" s="1"/>
  <c r="V39" s="1"/>
  <c r="W39" s="1"/>
  <c r="X39" s="1"/>
  <c r="S31" i="6"/>
  <c r="T31" s="1"/>
  <c r="U31" s="1"/>
  <c r="V31" s="1"/>
  <c r="W31" s="1"/>
  <c r="X31" s="1"/>
  <c r="H51" i="5"/>
  <c r="H48" s="1"/>
  <c r="S35" i="1"/>
  <c r="T35" s="1"/>
  <c r="U35" s="1"/>
  <c r="V35" s="1"/>
  <c r="W35" s="1"/>
  <c r="X35" s="1"/>
  <c r="S55"/>
  <c r="T55" s="1"/>
  <c r="U55" s="1"/>
  <c r="V55" s="1"/>
  <c r="W55" s="1"/>
  <c r="X55" s="1"/>
  <c r="S53" i="4"/>
  <c r="S25" i="7"/>
  <c r="T25" s="1"/>
  <c r="U25" s="1"/>
  <c r="S25" i="6"/>
  <c r="S33" i="9"/>
  <c r="T33" s="1"/>
  <c r="U24" i="7" l="1"/>
  <c r="S52" i="9"/>
  <c r="H52" i="4"/>
  <c r="H40"/>
  <c r="H32" i="7"/>
  <c r="S24" i="9"/>
  <c r="H44" i="7"/>
  <c r="H24" i="4"/>
  <c r="H52" i="7"/>
  <c r="H40" i="5"/>
  <c r="S40" i="4"/>
  <c r="U48" i="9"/>
  <c r="H52" i="5"/>
  <c r="H24"/>
  <c r="H28" i="4"/>
  <c r="H52" i="9"/>
  <c r="S44" i="5"/>
  <c r="H28" i="1"/>
  <c r="H24" i="6"/>
  <c r="H44"/>
  <c r="S52" i="5"/>
  <c r="S40" i="9"/>
  <c r="H24" i="7"/>
  <c r="H48" i="1"/>
  <c r="S40" i="5"/>
  <c r="H44" i="4"/>
  <c r="H28" i="6"/>
  <c r="T24" i="5"/>
  <c r="S44" i="4"/>
  <c r="S48" i="9"/>
  <c r="S28" i="4"/>
  <c r="T45"/>
  <c r="U45" s="1"/>
  <c r="V45" s="1"/>
  <c r="W45" s="1"/>
  <c r="X45" s="1"/>
  <c r="H48"/>
  <c r="H40" i="9"/>
  <c r="H28" i="5"/>
  <c r="H40" i="6"/>
  <c r="H44" i="9"/>
  <c r="H44" i="5"/>
  <c r="T25" i="9"/>
  <c r="U25" s="1"/>
  <c r="V25" s="1"/>
  <c r="H36"/>
  <c r="T45" i="5"/>
  <c r="U45" s="1"/>
  <c r="S48" i="6"/>
  <c r="S32" i="5"/>
  <c r="T48" i="9"/>
  <c r="H36" i="5"/>
  <c r="S44" i="6"/>
  <c r="S40" i="7"/>
  <c r="T44"/>
  <c r="H28" i="9"/>
  <c r="H36" i="7"/>
  <c r="H48" i="9"/>
  <c r="H32" i="5"/>
  <c r="S32" i="9"/>
  <c r="H52" i="1"/>
  <c r="U52" i="7"/>
  <c r="S36"/>
  <c r="S32"/>
  <c r="T37"/>
  <c r="U37" s="1"/>
  <c r="V37" s="1"/>
  <c r="H28"/>
  <c r="S28"/>
  <c r="H36" i="1"/>
  <c r="H24"/>
  <c r="U40"/>
  <c r="T48"/>
  <c r="H32"/>
  <c r="S48"/>
  <c r="S52"/>
  <c r="S44"/>
  <c r="H44"/>
  <c r="H40"/>
  <c r="U24" i="9"/>
  <c r="U32" i="6"/>
  <c r="V33"/>
  <c r="T32" i="9"/>
  <c r="U33"/>
  <c r="U52" i="5"/>
  <c r="V53"/>
  <c r="W33"/>
  <c r="V32"/>
  <c r="T28" i="1"/>
  <c r="U29"/>
  <c r="T37" i="9"/>
  <c r="S36"/>
  <c r="T52" i="1"/>
  <c r="U53"/>
  <c r="X29" i="7"/>
  <c r="T37" i="5"/>
  <c r="S36"/>
  <c r="T28"/>
  <c r="U29"/>
  <c r="S48" i="4"/>
  <c r="T49"/>
  <c r="T32"/>
  <c r="U33"/>
  <c r="V45" i="6"/>
  <c r="U44"/>
  <c r="U24" i="4"/>
  <c r="V25"/>
  <c r="T44" i="6"/>
  <c r="T53" i="9"/>
  <c r="S32" i="4"/>
  <c r="S24" i="6"/>
  <c r="V25" i="7"/>
  <c r="T41" i="4"/>
  <c r="T40" i="9"/>
  <c r="V53" i="7"/>
  <c r="S40" i="6"/>
  <c r="T29" i="4"/>
  <c r="T33" i="7"/>
  <c r="H32" i="9"/>
  <c r="T52" i="6"/>
  <c r="T41" i="5"/>
  <c r="S24" i="7"/>
  <c r="S32" i="6"/>
  <c r="U28"/>
  <c r="T32" i="5"/>
  <c r="U53" i="6"/>
  <c r="T52" i="7"/>
  <c r="S28" i="1"/>
  <c r="S40"/>
  <c r="S28" i="5"/>
  <c r="H36" i="6"/>
  <c r="V28"/>
  <c r="W29"/>
  <c r="S28" i="9"/>
  <c r="T29"/>
  <c r="T53" i="4"/>
  <c r="S52"/>
  <c r="S36" i="6"/>
  <c r="T37"/>
  <c r="T25" i="1"/>
  <c r="S24"/>
  <c r="T44"/>
  <c r="U45"/>
  <c r="T49" i="7"/>
  <c r="S48"/>
  <c r="T45" i="9"/>
  <c r="S44"/>
  <c r="S36" i="4"/>
  <c r="T37"/>
  <c r="T32" i="6"/>
  <c r="U32" i="5"/>
  <c r="T24" i="7"/>
  <c r="U25" i="5"/>
  <c r="V49" i="9"/>
  <c r="T41" i="7"/>
  <c r="S32" i="1"/>
  <c r="U51"/>
  <c r="V51" s="1"/>
  <c r="W51" s="1"/>
  <c r="X51" s="1"/>
  <c r="T25" i="6"/>
  <c r="T52" i="5"/>
  <c r="V49" i="1"/>
  <c r="T28" i="6"/>
  <c r="U41" i="9"/>
  <c r="V41" i="1"/>
  <c r="U45" i="7"/>
  <c r="T30"/>
  <c r="U30" s="1"/>
  <c r="S52"/>
  <c r="U40" i="6"/>
  <c r="V41"/>
  <c r="U32" i="1"/>
  <c r="V33"/>
  <c r="S52" i="6"/>
  <c r="T40" i="1"/>
  <c r="S44" i="7"/>
  <c r="T24" i="4"/>
  <c r="T40" i="6"/>
  <c r="H48" i="7"/>
  <c r="H52" i="6"/>
  <c r="H32"/>
  <c r="H40" i="7"/>
  <c r="H24" i="9"/>
  <c r="T48" i="6"/>
  <c r="U49"/>
  <c r="T49" i="5"/>
  <c r="S48"/>
  <c r="T37" i="1"/>
  <c r="S36"/>
  <c r="S24" i="5"/>
  <c r="S28" i="6"/>
  <c r="S24" i="4"/>
  <c r="T32" i="1"/>
  <c r="H36" i="4"/>
  <c r="H48" i="6"/>
  <c r="H32" i="4"/>
  <c r="T44" l="1"/>
  <c r="V44"/>
  <c r="T28" i="7"/>
  <c r="U36"/>
  <c r="T24" i="9"/>
  <c r="T44" i="5"/>
  <c r="W44" i="4"/>
  <c r="X44" s="1"/>
  <c r="U44"/>
  <c r="T36" i="7"/>
  <c r="U48" i="1"/>
  <c r="T48" i="5"/>
  <c r="U49"/>
  <c r="V40" i="6"/>
  <c r="W41"/>
  <c r="T24"/>
  <c r="U25"/>
  <c r="T44" i="9"/>
  <c r="U45"/>
  <c r="W37" i="7"/>
  <c r="V36"/>
  <c r="U53" i="9"/>
  <c r="T52"/>
  <c r="V30" i="7"/>
  <c r="U28"/>
  <c r="V41" i="9"/>
  <c r="U40"/>
  <c r="U41" i="7"/>
  <c r="T40"/>
  <c r="V45" i="1"/>
  <c r="U44"/>
  <c r="U44" i="5"/>
  <c r="V45"/>
  <c r="X29" i="6"/>
  <c r="W28"/>
  <c r="X28" s="1"/>
  <c r="T40" i="5"/>
  <c r="U41"/>
  <c r="T28" i="4"/>
  <c r="U29"/>
  <c r="T36" i="9"/>
  <c r="U37"/>
  <c r="X33" i="5"/>
  <c r="W32"/>
  <c r="X32" s="1"/>
  <c r="U37" i="1"/>
  <c r="T36"/>
  <c r="W33"/>
  <c r="V32"/>
  <c r="W41"/>
  <c r="V40"/>
  <c r="U49" i="7"/>
  <c r="T48"/>
  <c r="T24" i="1"/>
  <c r="U25"/>
  <c r="T32" i="7"/>
  <c r="U33"/>
  <c r="V24" i="4"/>
  <c r="W25"/>
  <c r="U32"/>
  <c r="V33"/>
  <c r="U28" i="5"/>
  <c r="V29"/>
  <c r="U32" i="9"/>
  <c r="V33"/>
  <c r="V24"/>
  <c r="W25"/>
  <c r="V49" i="6"/>
  <c r="U48"/>
  <c r="U44" i="7"/>
  <c r="V45"/>
  <c r="V48" i="1"/>
  <c r="W49"/>
  <c r="U24" i="5"/>
  <c r="V25"/>
  <c r="U37" i="4"/>
  <c r="T36"/>
  <c r="U37" i="6"/>
  <c r="T36"/>
  <c r="T28" i="9"/>
  <c r="U29"/>
  <c r="U52" i="6"/>
  <c r="V53"/>
  <c r="W53" i="7"/>
  <c r="V52"/>
  <c r="W25"/>
  <c r="V24"/>
  <c r="V44" i="6"/>
  <c r="W45"/>
  <c r="T36" i="5"/>
  <c r="U37"/>
  <c r="V48" i="9"/>
  <c r="W49"/>
  <c r="U53" i="4"/>
  <c r="T52"/>
  <c r="T40"/>
  <c r="U41"/>
  <c r="T48"/>
  <c r="U49"/>
  <c r="U52" i="1"/>
  <c r="V53"/>
  <c r="U28"/>
  <c r="V29"/>
  <c r="W53" i="5"/>
  <c r="V52"/>
  <c r="V32" i="6"/>
  <c r="W33"/>
  <c r="V52" i="1" l="1"/>
  <c r="W53"/>
  <c r="U40" i="4"/>
  <c r="V41"/>
  <c r="X49" i="9"/>
  <c r="W48"/>
  <c r="X48" s="1"/>
  <c r="X45" i="6"/>
  <c r="W44"/>
  <c r="X44" s="1"/>
  <c r="U28" i="9"/>
  <c r="V29"/>
  <c r="X49" i="1"/>
  <c r="W48"/>
  <c r="X48" s="1"/>
  <c r="V32" i="9"/>
  <c r="W33"/>
  <c r="V32" i="4"/>
  <c r="W33"/>
  <c r="V33" i="7"/>
  <c r="U32"/>
  <c r="V45" i="9"/>
  <c r="U44"/>
  <c r="V53" i="4"/>
  <c r="U52"/>
  <c r="X25" i="7"/>
  <c r="W24"/>
  <c r="X24" s="1"/>
  <c r="V37" i="6"/>
  <c r="U36"/>
  <c r="X41" i="1"/>
  <c r="W40"/>
  <c r="X40" s="1"/>
  <c r="V37"/>
  <c r="U36"/>
  <c r="V41" i="7"/>
  <c r="U40"/>
  <c r="W30"/>
  <c r="V28"/>
  <c r="X37"/>
  <c r="W36"/>
  <c r="X36" s="1"/>
  <c r="X33" i="6"/>
  <c r="W32"/>
  <c r="X32" s="1"/>
  <c r="V28" i="1"/>
  <c r="W29"/>
  <c r="V49" i="4"/>
  <c r="U48"/>
  <c r="V37" i="5"/>
  <c r="U36"/>
  <c r="W53" i="6"/>
  <c r="V52"/>
  <c r="W25" i="5"/>
  <c r="V24"/>
  <c r="W45" i="7"/>
  <c r="V44"/>
  <c r="W24" i="9"/>
  <c r="X24" s="1"/>
  <c r="X25"/>
  <c r="V28" i="5"/>
  <c r="W29"/>
  <c r="X25" i="4"/>
  <c r="W24"/>
  <c r="X24" s="1"/>
  <c r="V25" i="1"/>
  <c r="U24"/>
  <c r="U36" i="9"/>
  <c r="V37"/>
  <c r="U40" i="5"/>
  <c r="V41"/>
  <c r="V44"/>
  <c r="W45"/>
  <c r="U24" i="6"/>
  <c r="V25"/>
  <c r="U48" i="5"/>
  <c r="V49"/>
  <c r="X53"/>
  <c r="W52"/>
  <c r="X52" s="1"/>
  <c r="W52" i="7"/>
  <c r="X52" s="1"/>
  <c r="X53"/>
  <c r="V37" i="4"/>
  <c r="U36"/>
  <c r="V48" i="6"/>
  <c r="W49"/>
  <c r="U48" i="7"/>
  <c r="V49"/>
  <c r="W32" i="1"/>
  <c r="X32" s="1"/>
  <c r="X33"/>
  <c r="W45"/>
  <c r="V44"/>
  <c r="W41" i="9"/>
  <c r="V40"/>
  <c r="U52"/>
  <c r="V53"/>
  <c r="V29" i="4"/>
  <c r="U28"/>
  <c r="X41" i="6"/>
  <c r="W40"/>
  <c r="X40" s="1"/>
  <c r="V52" i="9" l="1"/>
  <c r="W53"/>
  <c r="V40" i="5"/>
  <c r="W41"/>
  <c r="X33" i="9"/>
  <c r="W32"/>
  <c r="X32" s="1"/>
  <c r="V28"/>
  <c r="W29"/>
  <c r="X53" i="1"/>
  <c r="W52"/>
  <c r="X52" s="1"/>
  <c r="W29" i="4"/>
  <c r="V28"/>
  <c r="X41" i="9"/>
  <c r="W40"/>
  <c r="X40" s="1"/>
  <c r="X25" i="5"/>
  <c r="W24"/>
  <c r="X24" s="1"/>
  <c r="V36"/>
  <c r="W37"/>
  <c r="V40" i="7"/>
  <c r="W41"/>
  <c r="V44" i="9"/>
  <c r="W45"/>
  <c r="X49" i="6"/>
  <c r="W48"/>
  <c r="X48" s="1"/>
  <c r="V48" i="5"/>
  <c r="W49"/>
  <c r="X45"/>
  <c r="W44"/>
  <c r="X44" s="1"/>
  <c r="W28" i="1"/>
  <c r="X28" s="1"/>
  <c r="X29"/>
  <c r="X33" i="4"/>
  <c r="W32"/>
  <c r="X32" s="1"/>
  <c r="V40"/>
  <c r="W41"/>
  <c r="X45" i="1"/>
  <c r="W44"/>
  <c r="X44" s="1"/>
  <c r="V36" i="4"/>
  <c r="W37"/>
  <c r="W25" i="1"/>
  <c r="V24"/>
  <c r="W44" i="7"/>
  <c r="X44" s="1"/>
  <c r="X45"/>
  <c r="W52" i="6"/>
  <c r="X52" s="1"/>
  <c r="X53"/>
  <c r="V48" i="4"/>
  <c r="W49"/>
  <c r="X30" i="7"/>
  <c r="W28"/>
  <c r="X28" s="1"/>
  <c r="W37" i="1"/>
  <c r="V36"/>
  <c r="V36" i="6"/>
  <c r="W37"/>
  <c r="V52" i="4"/>
  <c r="W53"/>
  <c r="V32" i="7"/>
  <c r="W33"/>
  <c r="V48"/>
  <c r="W49"/>
  <c r="W25" i="6"/>
  <c r="V24"/>
  <c r="X29" i="5"/>
  <c r="W28"/>
  <c r="X28" s="1"/>
  <c r="V36" i="9"/>
  <c r="W37"/>
  <c r="W36" l="1"/>
  <c r="X36" s="1"/>
  <c r="X37"/>
  <c r="X33" i="7"/>
  <c r="W32"/>
  <c r="X32" s="1"/>
  <c r="W36" i="6"/>
  <c r="X36" s="1"/>
  <c r="X37"/>
  <c r="X41" i="7"/>
  <c r="W40"/>
  <c r="X40" s="1"/>
  <c r="X29" i="9"/>
  <c r="W28"/>
  <c r="X28" s="1"/>
  <c r="W40" i="5"/>
  <c r="X40" s="1"/>
  <c r="X41"/>
  <c r="X37" i="1"/>
  <c r="W36"/>
  <c r="X36" s="1"/>
  <c r="W48" i="7"/>
  <c r="X48" s="1"/>
  <c r="X49"/>
  <c r="X53" i="4"/>
  <c r="W52"/>
  <c r="X52" s="1"/>
  <c r="X49"/>
  <c r="W48"/>
  <c r="X48" s="1"/>
  <c r="X37"/>
  <c r="W36"/>
  <c r="X36" s="1"/>
  <c r="W40"/>
  <c r="X40" s="1"/>
  <c r="X41"/>
  <c r="X49" i="5"/>
  <c r="W48"/>
  <c r="X48" s="1"/>
  <c r="W44" i="9"/>
  <c r="X44" s="1"/>
  <c r="X45"/>
  <c r="W36" i="5"/>
  <c r="X36" s="1"/>
  <c r="X37"/>
  <c r="X53" i="9"/>
  <c r="W52"/>
  <c r="X52" s="1"/>
  <c r="X25" i="6"/>
  <c r="W24"/>
  <c r="X24" s="1"/>
  <c r="X25" i="1"/>
  <c r="W24"/>
  <c r="X24" s="1"/>
  <c r="X29" i="4"/>
  <c r="W28"/>
  <c r="X28" s="1"/>
  <c r="F59"/>
  <c r="E58"/>
  <c r="G20"/>
  <c r="H23"/>
  <c r="F58"/>
  <c r="F20"/>
  <c r="E20"/>
  <c r="D20"/>
  <c r="H22"/>
  <c r="G59"/>
  <c r="E59"/>
  <c r="D58"/>
  <c r="C20"/>
  <c r="G58"/>
  <c r="S21"/>
  <c r="F57"/>
  <c r="F56" s="1"/>
  <c r="E57"/>
  <c r="D57"/>
  <c r="S23"/>
  <c r="T23" s="1"/>
  <c r="U23" s="1"/>
  <c r="V23" s="1"/>
  <c r="W23" s="1"/>
  <c r="X23" s="1"/>
  <c r="C58"/>
  <c r="S22"/>
  <c r="T22" s="1"/>
  <c r="U22" s="1"/>
  <c r="V22" s="1"/>
  <c r="W22" s="1"/>
  <c r="X22" s="1"/>
  <c r="G57"/>
  <c r="D59"/>
  <c r="H21"/>
  <c r="C57"/>
  <c r="S57" s="1"/>
  <c r="C59"/>
  <c r="S59" s="1"/>
  <c r="T59" l="1"/>
  <c r="U59" s="1"/>
  <c r="V59" s="1"/>
  <c r="W59" s="1"/>
  <c r="X59" s="1"/>
  <c r="D56"/>
  <c r="H58"/>
  <c r="H20"/>
  <c r="S20"/>
  <c r="H59"/>
  <c r="G56"/>
  <c r="E56"/>
  <c r="T57"/>
  <c r="C56"/>
  <c r="S58"/>
  <c r="T58" s="1"/>
  <c r="U58" s="1"/>
  <c r="V58" s="1"/>
  <c r="W58" s="1"/>
  <c r="X58" s="1"/>
  <c r="H57"/>
  <c r="T21"/>
  <c r="H56" l="1"/>
  <c r="S56"/>
  <c r="U21"/>
  <c r="T20"/>
  <c r="T56"/>
  <c r="U57"/>
  <c r="V57" l="1"/>
  <c r="U56"/>
  <c r="U20"/>
  <c r="V21"/>
  <c r="V20" l="1"/>
  <c r="W21"/>
  <c r="V56"/>
  <c r="W57"/>
  <c r="W20" l="1"/>
  <c r="X20" s="1"/>
  <c r="X21"/>
  <c r="X57"/>
  <c r="W56"/>
  <c r="X56" s="1"/>
  <c r="E59" i="5"/>
  <c r="F20"/>
  <c r="F59"/>
  <c r="G20"/>
  <c r="F58"/>
  <c r="D20"/>
  <c r="E58"/>
  <c r="G59"/>
  <c r="E20"/>
  <c r="C20"/>
  <c r="H22"/>
  <c r="F57"/>
  <c r="G58"/>
  <c r="H23"/>
  <c r="G57"/>
  <c r="D57"/>
  <c r="D59"/>
  <c r="S21"/>
  <c r="D58"/>
  <c r="E57"/>
  <c r="C57"/>
  <c r="S57" s="1"/>
  <c r="H21"/>
  <c r="S22"/>
  <c r="T22" s="1"/>
  <c r="U22" s="1"/>
  <c r="V22" s="1"/>
  <c r="W22" s="1"/>
  <c r="X22" s="1"/>
  <c r="C59"/>
  <c r="S59" s="1"/>
  <c r="C58"/>
  <c r="S58" s="1"/>
  <c r="S23"/>
  <c r="T23" s="1"/>
  <c r="U23" s="1"/>
  <c r="V23" s="1"/>
  <c r="W23" s="1"/>
  <c r="X23" s="1"/>
  <c r="H59" l="1"/>
  <c r="E56"/>
  <c r="G56"/>
  <c r="T59"/>
  <c r="U59" s="1"/>
  <c r="V59" s="1"/>
  <c r="W59" s="1"/>
  <c r="X59" s="1"/>
  <c r="H20"/>
  <c r="D56"/>
  <c r="F56"/>
  <c r="S20"/>
  <c r="H58"/>
  <c r="H57"/>
  <c r="T58"/>
  <c r="U58" s="1"/>
  <c r="V58" s="1"/>
  <c r="W58" s="1"/>
  <c r="X58" s="1"/>
  <c r="S56"/>
  <c r="T57"/>
  <c r="T21"/>
  <c r="C56"/>
  <c r="H56" l="1"/>
  <c r="T20"/>
  <c r="U21"/>
  <c r="T56"/>
  <c r="U57"/>
  <c r="V21" l="1"/>
  <c r="U20"/>
  <c r="U56"/>
  <c r="V57"/>
  <c r="V20" l="1"/>
  <c r="W21"/>
  <c r="V56"/>
  <c r="W57"/>
  <c r="W20" l="1"/>
  <c r="X20" s="1"/>
  <c r="X21"/>
  <c r="X57"/>
  <c r="W56"/>
  <c r="X56" s="1"/>
  <c r="F58" i="6"/>
  <c r="H23"/>
  <c r="E58"/>
  <c r="D20"/>
  <c r="E20"/>
  <c r="G58"/>
  <c r="G20"/>
  <c r="H22"/>
  <c r="C20"/>
  <c r="E59"/>
  <c r="G59"/>
  <c r="F59"/>
  <c r="G57"/>
  <c r="F20"/>
  <c r="F57"/>
  <c r="D57"/>
  <c r="D59"/>
  <c r="D58"/>
  <c r="E57"/>
  <c r="C59"/>
  <c r="S59" s="1"/>
  <c r="S21"/>
  <c r="S23"/>
  <c r="T23" s="1"/>
  <c r="U23" s="1"/>
  <c r="V23" s="1"/>
  <c r="W23" s="1"/>
  <c r="X23" s="1"/>
  <c r="S22"/>
  <c r="T22" s="1"/>
  <c r="U22" s="1"/>
  <c r="V22" s="1"/>
  <c r="W22" s="1"/>
  <c r="X22" s="1"/>
  <c r="H21"/>
  <c r="C57"/>
  <c r="C58"/>
  <c r="S58" s="1"/>
  <c r="T58" s="1"/>
  <c r="U58" s="1"/>
  <c r="G56" l="1"/>
  <c r="H59"/>
  <c r="V58"/>
  <c r="W58" s="1"/>
  <c r="X58" s="1"/>
  <c r="E56"/>
  <c r="T59"/>
  <c r="U59" s="1"/>
  <c r="V59" s="1"/>
  <c r="W59" s="1"/>
  <c r="X59" s="1"/>
  <c r="D56"/>
  <c r="H20"/>
  <c r="C56"/>
  <c r="S20"/>
  <c r="H58"/>
  <c r="F56"/>
  <c r="S57"/>
  <c r="T21"/>
  <c r="H57"/>
  <c r="H56" s="1"/>
  <c r="T20" l="1"/>
  <c r="U21"/>
  <c r="S56"/>
  <c r="T57"/>
  <c r="V21" l="1"/>
  <c r="U20"/>
  <c r="U57"/>
  <c r="T56"/>
  <c r="U56" l="1"/>
  <c r="V57"/>
  <c r="V20"/>
  <c r="W21"/>
  <c r="V56" l="1"/>
  <c r="W57"/>
  <c r="X21"/>
  <c r="W20"/>
  <c r="X20" s="1"/>
  <c r="X57" l="1"/>
  <c r="W56"/>
  <c r="X56" s="1"/>
  <c r="C20" i="7"/>
  <c r="H23"/>
  <c r="F20"/>
  <c r="H22"/>
  <c r="G20"/>
  <c r="E20"/>
  <c r="H21"/>
  <c r="D20"/>
  <c r="H59"/>
  <c r="S21"/>
  <c r="T21" s="1"/>
  <c r="S22"/>
  <c r="T22" s="1"/>
  <c r="U22" s="1"/>
  <c r="V22" s="1"/>
  <c r="W22" s="1"/>
  <c r="X22" s="1"/>
  <c r="S23"/>
  <c r="T23" s="1"/>
  <c r="U23" s="1"/>
  <c r="V23" s="1"/>
  <c r="W23" s="1"/>
  <c r="X23" s="1"/>
  <c r="S59"/>
  <c r="S58"/>
  <c r="E56" l="1"/>
  <c r="T59"/>
  <c r="U59" s="1"/>
  <c r="V59" s="1"/>
  <c r="W59" s="1"/>
  <c r="X59" s="1"/>
  <c r="T58"/>
  <c r="U58" s="1"/>
  <c r="V58" s="1"/>
  <c r="W58" s="1"/>
  <c r="X58" s="1"/>
  <c r="C56"/>
  <c r="H57"/>
  <c r="S57"/>
  <c r="T57" s="1"/>
  <c r="T56" s="1"/>
  <c r="F56"/>
  <c r="H20"/>
  <c r="G56"/>
  <c r="S20"/>
  <c r="D56"/>
  <c r="H58"/>
  <c r="U21"/>
  <c r="T20"/>
  <c r="H56" l="1"/>
  <c r="S56"/>
  <c r="U57"/>
  <c r="U56" s="1"/>
  <c r="U20"/>
  <c r="V21"/>
  <c r="V57" l="1"/>
  <c r="V56" s="1"/>
  <c r="V20"/>
  <c r="W21"/>
  <c r="W57" l="1"/>
  <c r="X57" s="1"/>
  <c r="W20"/>
  <c r="X20" s="1"/>
  <c r="X21"/>
  <c r="F20" i="9"/>
  <c r="D20"/>
  <c r="G20"/>
  <c r="G58"/>
  <c r="F58"/>
  <c r="E59"/>
  <c r="H22"/>
  <c r="G59"/>
  <c r="G57"/>
  <c r="F59"/>
  <c r="E58"/>
  <c r="E20"/>
  <c r="E57"/>
  <c r="E22" i="1"/>
  <c r="E58" s="1"/>
  <c r="D58" i="9"/>
  <c r="C20"/>
  <c r="D57"/>
  <c r="F21" i="1"/>
  <c r="E21"/>
  <c r="H23" i="9"/>
  <c r="D23" i="1"/>
  <c r="D59" s="1"/>
  <c r="D59" i="9"/>
  <c r="F22" i="1"/>
  <c r="F58" s="1"/>
  <c r="C57" i="9"/>
  <c r="D22" i="1"/>
  <c r="D58" s="1"/>
  <c r="G23"/>
  <c r="G59" s="1"/>
  <c r="H21" i="9"/>
  <c r="F57"/>
  <c r="G21" i="1"/>
  <c r="C21"/>
  <c r="S21" s="1"/>
  <c r="E23"/>
  <c r="E59" s="1"/>
  <c r="S23" i="9"/>
  <c r="T23" s="1"/>
  <c r="U23" s="1"/>
  <c r="V23" s="1"/>
  <c r="W23" s="1"/>
  <c r="X23" s="1"/>
  <c r="C23" i="1"/>
  <c r="C59" s="1"/>
  <c r="S59" s="1"/>
  <c r="S21" i="9"/>
  <c r="S22"/>
  <c r="T22" s="1"/>
  <c r="U22" s="1"/>
  <c r="V22" s="1"/>
  <c r="W22" s="1"/>
  <c r="X22" s="1"/>
  <c r="F23" i="1"/>
  <c r="C59" i="9"/>
  <c r="S59" s="1"/>
  <c r="C58"/>
  <c r="S58" s="1"/>
  <c r="G22" i="1"/>
  <c r="D21"/>
  <c r="C22"/>
  <c r="S22" s="1"/>
  <c r="F56" i="9" l="1"/>
  <c r="C56"/>
  <c r="T59"/>
  <c r="U59" s="1"/>
  <c r="V59" s="1"/>
  <c r="W59" s="1"/>
  <c r="X59" s="1"/>
  <c r="D56"/>
  <c r="E56"/>
  <c r="S20"/>
  <c r="H59"/>
  <c r="W56" i="7"/>
  <c r="X56" s="1"/>
  <c r="G56" i="9"/>
  <c r="H20"/>
  <c r="S57"/>
  <c r="T57" s="1"/>
  <c r="U57" s="1"/>
  <c r="V57" s="1"/>
  <c r="H57"/>
  <c r="H58"/>
  <c r="T59" i="1"/>
  <c r="U59" s="1"/>
  <c r="E20"/>
  <c r="T22"/>
  <c r="U22" s="1"/>
  <c r="V22" s="1"/>
  <c r="W22" s="1"/>
  <c r="X22" s="1"/>
  <c r="H23"/>
  <c r="S23"/>
  <c r="T23" s="1"/>
  <c r="U23" s="1"/>
  <c r="V23" s="1"/>
  <c r="W23" s="1"/>
  <c r="X23" s="1"/>
  <c r="H22"/>
  <c r="D20"/>
  <c r="G20"/>
  <c r="F20"/>
  <c r="C20"/>
  <c r="T21"/>
  <c r="T58" i="9"/>
  <c r="U58" s="1"/>
  <c r="V58" s="1"/>
  <c r="W58" s="1"/>
  <c r="X58" s="1"/>
  <c r="S56"/>
  <c r="G58" i="1"/>
  <c r="H58" s="1"/>
  <c r="F59"/>
  <c r="H59" s="1"/>
  <c r="F57"/>
  <c r="H21"/>
  <c r="D57"/>
  <c r="C58"/>
  <c r="S58" s="1"/>
  <c r="T58" s="1"/>
  <c r="U58" s="1"/>
  <c r="V58" s="1"/>
  <c r="T21" i="9"/>
  <c r="C57" i="1"/>
  <c r="G57"/>
  <c r="E57"/>
  <c r="E56" s="1"/>
  <c r="H56" i="9" l="1"/>
  <c r="T56"/>
  <c r="H20" i="1"/>
  <c r="S20"/>
  <c r="G56"/>
  <c r="W58"/>
  <c r="X58" s="1"/>
  <c r="T20"/>
  <c r="U21"/>
  <c r="T20" i="9"/>
  <c r="U21"/>
  <c r="C56" i="1"/>
  <c r="S57"/>
  <c r="V56" i="9"/>
  <c r="W57"/>
  <c r="F56" i="1"/>
  <c r="D56"/>
  <c r="H57"/>
  <c r="H56" s="1"/>
  <c r="V59"/>
  <c r="W59" s="1"/>
  <c r="X59" s="1"/>
  <c r="U56" i="9"/>
  <c r="W56" l="1"/>
  <c r="X56" s="1"/>
  <c r="X57"/>
  <c r="S56" i="1"/>
  <c r="T57"/>
  <c r="V21"/>
  <c r="U20"/>
  <c r="U20" i="9"/>
  <c r="V21"/>
  <c r="V20" l="1"/>
  <c r="W21"/>
  <c r="U57" i="1"/>
  <c r="T56"/>
  <c r="W21"/>
  <c r="V20"/>
  <c r="W20" l="1"/>
  <c r="X20" s="1"/>
  <c r="X21"/>
  <c r="X21" i="9"/>
  <c r="W20"/>
  <c r="X20" s="1"/>
  <c r="V57" i="1"/>
  <c r="U56"/>
  <c r="W57" l="1"/>
  <c r="V56"/>
  <c r="X57" l="1"/>
  <c r="W56"/>
  <c r="X56" s="1"/>
  <c r="J13" i="41"/>
  <c r="I13"/>
  <c r="L13"/>
  <c r="K13"/>
  <c r="M14" l="1"/>
  <c r="M13" s="1"/>
  <c r="T14"/>
  <c r="T13" l="1"/>
  <c r="U14"/>
  <c r="U13" l="1"/>
  <c r="V14"/>
  <c r="W14" l="1"/>
  <c r="V13"/>
  <c r="W13" l="1"/>
  <c r="X13" s="1"/>
  <c r="X14"/>
</calcChain>
</file>

<file path=xl/sharedStrings.xml><?xml version="1.0" encoding="utf-8"?>
<sst xmlns="http://schemas.openxmlformats.org/spreadsheetml/2006/main" count="2318" uniqueCount="141">
  <si>
    <t>x.x.2014</t>
  </si>
  <si>
    <t>toteuma 2013</t>
  </si>
  <si>
    <t>Paikkakunnat:</t>
  </si>
  <si>
    <t>Paikkakunta 2</t>
  </si>
  <si>
    <t>Paikkakunta 3</t>
  </si>
  <si>
    <t>1. Toteuma 2013</t>
  </si>
  <si>
    <t>2. Eläköitymiset vuosina 2014-2017 (HTV); arvioidun tai tiedossaoleven eläkepoistuman mukaan</t>
  </si>
  <si>
    <t>3. Arvioitu muu poistuma (HTV).Tiedossa olevat todennäköiset mahdollisuudet tehtäväjärjestelyihin, siirtoihin muihin organisaatioihin tai vastuualueelta toiselle, päättyvät määräaikaisuudet yms.</t>
  </si>
  <si>
    <t xml:space="preserve">4. Välttämättömät uudet rekrytoinnit (HTV); myös sisäiset muutokset toisilta vastuualueilta. </t>
  </si>
  <si>
    <t>5. Arvioitu htv-kehitys yhteensä taulukoiden 1-4 perusteella</t>
  </si>
  <si>
    <t>Yhteensä</t>
  </si>
  <si>
    <t>Muutos 2013 - 2017</t>
  </si>
  <si>
    <t>Johto</t>
  </si>
  <si>
    <t>Taloushallinto</t>
  </si>
  <si>
    <t>Henkilöstöhallinto</t>
  </si>
  <si>
    <t>Viestintä</t>
  </si>
  <si>
    <t>Toimitilat, hankinnat, virastopalvelut</t>
  </si>
  <si>
    <t>Yleishallinto ja muut tehtävät</t>
  </si>
  <si>
    <t>Asiakirjahallinto</t>
  </si>
  <si>
    <t>Tietohallinto</t>
  </si>
  <si>
    <t>Toiminnan kehittäminen</t>
  </si>
  <si>
    <t>Paikkakunta 1</t>
  </si>
  <si>
    <t>Ei täytetä</t>
  </si>
  <si>
    <t xml:space="preserve">Taulukossa erotellaan substanssitehtäviä hoitavat asiantuntijat, suunnittelijat ja tarkastajat erikseen em. substanssityötä avustavasta henkilöstöstä. Tämän tarkoituksena on selkeyttää substanssitehtäviä avustavien tehtävien erottelemista vastuualueiden talous- ja henkilöstöhallinnon tehtävistä, asiakas- ja tietopalvelun tehtävistä sekä muista yleisistä toimistopalvelutehtävistä ja varmistaa, että em. ryhmien henkilöstö tulee kirjatuksi oikeisiin ryhmiin. </t>
  </si>
  <si>
    <t>Kuvaus tehtävistä</t>
  </si>
  <si>
    <t>4b</t>
  </si>
  <si>
    <t>4a</t>
  </si>
  <si>
    <t>Vastuualueen substanssia avustavat tehtävät</t>
  </si>
  <si>
    <t>Hallintotehtävien avustava henkilöstö vastuualueella</t>
  </si>
  <si>
    <t>Vastuualueiden avustava henkilöstö</t>
  </si>
  <si>
    <t>Oulu</t>
  </si>
  <si>
    <t>Kemi</t>
  </si>
  <si>
    <r>
      <t xml:space="preserve">SOTE-palvelut yksikkö: 1 osastosihteeri:sosiaali- ja terveydenhuollon valvontatehtäviin liittyvät toimistotehtävät, asiakirjahallinto, tilastointi.
 1 lupasihteeri: sosiaali- ja terveydenhuollon lupahallinnossa avustaminen (toimistotehtävät, asiakirjahallinto, tilastointi). Elinkeinovalvonta- ja ymp.terv.huolto -yksikkö: 1 lupasihteeri:(60 %) alkoholiasioiden lupahallinnossa avustaminen (toimistotehtävät, arkistointi) 1 osastosihteeri:eläinlääkintähuollon ja muun valvonnan toimistotehtävät. </t>
    </r>
    <r>
      <rPr>
        <b/>
        <sz val="8"/>
        <color indexed="23"/>
        <rFont val="Arial"/>
        <family val="2"/>
      </rPr>
      <t xml:space="preserve">Kohta 3.  Arvioitu muu poistuma: </t>
    </r>
    <r>
      <rPr>
        <sz val="8"/>
        <color indexed="23"/>
        <rFont val="Arial"/>
        <family val="2"/>
      </rPr>
      <t>Yksi osastosihteeri siirtyi vuoden 2014 alusta OKT:n vastuualueelle. Vuoden 2013 toteumassa on yhden määräaikaisen lupasihteerin työpanosta 0,66 htv. Työsuhde päättyi elokuussa 2013. Sosiaali- ja terveydenhuollon lupasihteeri rekrytointi: vuodelle 2013 0,62 htv ja vuodelle 2014 0,38 htv. Huomioitu kohdassa 3. arvioitu muu poistuma, koska rekrytointia ei voinut huomioida muussa kohtaa.</t>
    </r>
  </si>
  <si>
    <t>Matkahallinto, menojen ja tulojen käsittely, 
 muut taloushallinnon tehtävät kuten määrärahojen seuranta</t>
  </si>
  <si>
    <t>mm. käyttäjätunnukset, rekrytointiprosessiin</t>
  </si>
  <si>
    <t>posti, kopiointi, perustietotekniikka ja käyttäjätuki</t>
  </si>
  <si>
    <t>USPA ja arkistointi</t>
  </si>
  <si>
    <t xml:space="preserve">Vuoden 2013 luku sisältää huhtkuussa 2014 rekrytoitavan uuden henkilön. </t>
  </si>
  <si>
    <t xml:space="preserve">Kemi </t>
  </si>
  <si>
    <t xml:space="preserve">Lupaprosessin välitoimenpiteisiin, tiedoksiantoon ja päätösten valmisteluun liittyvät toimenpiteet. Lupaprosessiin liittyvät asianhallintatehtävät/ lopputoimenpiteet ml. määräaikojen seurannan.  Sähköpostin käsittely ja rekisteröinti.  Sähköinen asiointi (ml. virkamiehen sähköisen työalustan). Raportointi. </t>
  </si>
  <si>
    <t xml:space="preserve">Johdon avustavat tehtävät </t>
  </si>
  <si>
    <t>Ympäristövastuualueen ostolaskujen ja matkalaskujen tiliöinti, asiatarkastus ja hyväksyminen. Ympäristölupavastuualueen myyntilaskujen laskutuspyyntöjen tekeminen Palkeille, raporttien asiatarkastus ja hyväksyminen. Tulojen seuranta. Asiakasrekisterin ylläpito</t>
  </si>
  <si>
    <t>oman vastuualueen substanssiin ja yleishallintoon liittyvää tiedotusta</t>
  </si>
  <si>
    <t>Y-vastuualueen henkilöstön lähituki- ja opastustehtävät (M2, Kieku, Työteho ym.). Yhteyshenkilöinä toimiminen</t>
  </si>
  <si>
    <t>Tietopalvelupyynnöt. Asiakirjojen seulonta ja päätearkistointi.</t>
  </si>
  <si>
    <t>Asianhallintajärjestelmän,  LUPA-järjestelmän sekä sähköisen asioinnin kehittäminen, testaaminen ja käyttöönotto</t>
  </si>
  <si>
    <t>Vastuualueen henkilämäärän lähtöluku 
vuoden 2013-sarakkeessa Timo Kähärän ohjeistuksen mukaan</t>
  </si>
  <si>
    <t>Johtajan työtä avustavat tehtävät</t>
  </si>
  <si>
    <t>Ostolaskujen ja matkalaskujen asiatarkastus ja tiliöinti</t>
  </si>
  <si>
    <t>Postitukset, arkistointi</t>
  </si>
  <si>
    <t>Valtakunnallisen metsäpalojen tähystystoimintaan 
liittyvät tehtävät, Maanpuolustuskurssien valmistelu sekä kurssisihteerin tehtävät mp-kurssilla, Pohjois-Pohjanmaan ja Kainuun maanpuolustuyhdistyksen toimistopalvelut, VSS-mitalien valmistelu, SM:n hallinnonalan kunniamerkkien valmistelu,valmiusharjoitusten valmistelu</t>
  </si>
  <si>
    <t xml:space="preserve"> vastuualueen johtajan sihteeripalvelut, </t>
  </si>
  <si>
    <t>vastuualueen Rondo ja M2 vastaava sekä 
USPAn kirjaaja, metsäpalojen tähystykseen liittyvät maksatus ja tiliöintiasiat, toimistopalvelut, metsäpalojen tähystykseen liittyvät toimisto,- tilastointi ja raportointi</t>
  </si>
  <si>
    <t>Potran ja Internet sivujen ylläpito</t>
  </si>
  <si>
    <t>Vastuualueelle hankittavat pientavarat</t>
  </si>
  <si>
    <t>USPA kirjaaja,vastuualueen arkisto vastaava</t>
  </si>
  <si>
    <t>Mikkeli</t>
  </si>
  <si>
    <t>Kuopio</t>
  </si>
  <si>
    <t>Joensuu</t>
  </si>
  <si>
    <t>Mm. päätöksiin liittyvät avustavat tehtävät, substanssien rekisterit, substanssien liittyvien valtionosuuksien ja valtionkorvausten maksatus- ym. taloushallintotehtäviä, substanssien maksullisten päätösten laskutuspyyntöjen valmistelu, maksutalletusasiat, työryhminen sihteerin tehtäviä, tilaisuuksien järjestelyt,  asiakaspalvelutehtävät</t>
  </si>
  <si>
    <t>Toimintamäärärahat. Rondo ja M2 asiatarkastukset, tiliöinnit.
Talousraportointi</t>
  </si>
  <si>
    <t>Rekrtyrointiin liittyvät tehtävät (mm. Heli-järjestelmä)
Tunnusten hakeminen/poistaminen
Perehdyttäminen käytäntöihin
Henkilöstön ohjaus ja tiedottaminen.
Muut henkilöstöhallinnon tehtävät (v. 2013 mm. ESS, Personec aika)
Henkilöstöresurssien raportoinnit</t>
  </si>
  <si>
    <t>Www- ja intrasivujen päivitystehtävät.
Muu sisäinen ja ulkoinen viestintä</t>
  </si>
  <si>
    <t>Vastuualueen toimipaikkojen lähtevä ja saapuva posti (jakelu puolin ja toisin)
Työhuone- yms. tilojen järjestämiseen liittyvät tehtävät.
Hankintojen yhdyshenkilötehtäviä</t>
  </si>
  <si>
    <t>Vastuualueen johtoryhmän sihteerin tehtävät. Asioiden valmistelutehtävät.
Vastuualueen yhteiset tilaisuudet
Toimipaikkojen käytännön asioiden hoitaminen
Vastuualueen suunnittelu- ja raportointiasiakirjojen valmistelu- ja kokoamistehtävät.
Kunniamerkit</t>
  </si>
  <si>
    <t>Asiakirjahallinnon yhdyshenkilöiden tehtävät</t>
  </si>
  <si>
    <t>OKT-vastuualue 1.1.2014</t>
  </si>
  <si>
    <t>Substanssien avustavasta henkilökunnasta 1,7 htv siirtyy PEOL-vastuualueelta OKT-vastuualueelle. Vuoden 2013 0,0635 htv oli tilapäisen projektisihteerin htv-osuus.</t>
  </si>
  <si>
    <t xml:space="preserve">Hallintopalvelutehtävät / vastuualueen toimintamäärärahoihin liittyviä tehtäviä (0,25 htv) hoitanut tarkastaja (Joensuu)  siirtyi  OKT-vastuulueelle.  </t>
  </si>
  <si>
    <t>Ko. taloushallintotehtävät siirtyivät Mikkelin toimipaikkaan johdon sihteerille (0,2 htv), jonka htv-osuus pieneni henkilöstö- ja yleishallinnon osalta.</t>
  </si>
  <si>
    <t>Lupasihteerin tehtävät</t>
  </si>
  <si>
    <t>Ympäristölupa-asioiden kirjaaminen (sisäinen siirto vuoden 2014 alusta lukien hallintopalveluista y-vastuualueelle)</t>
  </si>
  <si>
    <t>Rekisterit, tietokannat, raportointi, valtionavustuspäätösten valmistelu, tiedotus, koulutussihteerin tehtävät</t>
  </si>
  <si>
    <t>Vastuualueen määrärahojen seuranta, määrärahojen tiliöinti ja asiatarkistus, USPA</t>
  </si>
  <si>
    <t>Vaasa</t>
  </si>
  <si>
    <t>Tampere</t>
  </si>
  <si>
    <t>Jyväskylä</t>
  </si>
  <si>
    <t xml:space="preserve"> </t>
  </si>
  <si>
    <t>Vastuualueen valvontasihteeritehtävät, panostahakemusten valmistelutehtävät, työtodistus- ja palkkalaskelmakarhujen valmistelu ja lähetys, ilmoitusten ja lupien kirjaamistehtävät, ajo- ja lepoaikavalvonnan toteutus</t>
  </si>
  <si>
    <t>Johdon sihteeritehtävät, henkilöstöhallinnolliset tehtävät</t>
  </si>
  <si>
    <t>Toimistopalvelut- ja yleiset toimistotehtävät, ostolaskujen asiatarkastus</t>
  </si>
  <si>
    <t>Saapuvan ja lähtevän postin käsittely, kirjaamotehtävät, tietopalvelutehtävät</t>
  </si>
  <si>
    <t>Turku</t>
  </si>
  <si>
    <t>Pori</t>
  </si>
  <si>
    <t xml:space="preserve">Substanssin tietojärjestelmien päivitys ja ylläpito,  toimintaa tukevat raportoinnit ja seurannat. Valvonnan ilmoitusten vastaaotto ja kirjelmöinti, asiakirjahallinta, kokousjärjestelyt, valmistelevat substanssitehtävät </t>
  </si>
  <si>
    <t>Rondoon liittyvät tehtävät ja lupien laskutus, m2- ulkopuolisten matkalaskut</t>
  </si>
  <si>
    <t>Esimiestyötä tukeva  henkilöstöhallinto, raporttien ja päätösten valmistelutehtävät. Matkustamiseen liittyviä tehtäviä, käännöstehtävät</t>
  </si>
  <si>
    <t>Internetni ja intranetin päivitystehtävät, vastuualueen tiedotteiden valmistelu viestinnälle</t>
  </si>
  <si>
    <t>Hankintapyyntöjen hoito. Avaimet ym. toimintavarustus uusille hlöille</t>
  </si>
  <si>
    <t>Kokousjärjestelyt</t>
  </si>
  <si>
    <t xml:space="preserve">Vastuualueen saapuvan ja lähtevän postin ja sähköpostin käsittely, kirjaaminen, seuranta ja arkistointi. </t>
  </si>
  <si>
    <t>Tukipyyntöjen kooordinointi. Mm. uusien, mm. määräaikaisten työntekijöiden tunnuksien hankinta ja poisto, videoneuvottelulaitteiden hallinta. Uusien ohjelmistojen lähitukitehtävät</t>
  </si>
  <si>
    <t xml:space="preserve">Vastuualueen valvontatietojärjestelmien ylläpito, kehittäminen ja luominen sekä seurantojen tekeminen. Työolosuhdetietokantojen ylläpitotehtävät. Valvontahankkeiden hankesihteerien tehtävät. Päivystysjärjestelyiden käytönnön toimivuudesta huolehtiminen, substanssiin liittyvien koulutusten yhdyshenkilön tehtävät, </t>
  </si>
  <si>
    <t>Vastuualueen taloushallinnon asiatarkastus, suunnittelu ja seurantatehtävät, tulolaskutus, vastuualueen palkkojen asiatarkastus</t>
  </si>
  <si>
    <t>Vastuualueen rekrytointien ja henkilöstön oikeusasemaan liittyvien päätösten valmistelutehtävät. Vastuualueen virkamiesten matkustamiseen liittyvät asiatarkastus ja valmistelutehtävät, johdon ja esimiesten sihteerin tehtävät</t>
  </si>
  <si>
    <t>Vastuualueen intranetin päivitystehtävät, valtakunnallisen ts-netin päivitystehtävät</t>
  </si>
  <si>
    <t>Laite- ja tarpeistohankintojen valmistelutehtävät, omien laitteiden toimivuuden varmistamiseen liittyvät tehtävät, postin hakeminen ja tuominen AVIn kirjaamoon, laitteiden purkupalvelut,</t>
  </si>
  <si>
    <t xml:space="preserve">Aluehallintoviraston kuntoutusyhdyshenkilön tehtävät, </t>
  </si>
  <si>
    <t>Vastuualueen saapuvan ja lähtevän postin ja sähköpostin käsittely, kirjaaminen ja arkistointi. Asiakirjapyyntöjen käsittely.</t>
  </si>
  <si>
    <t>Substanssiin liittyvien ohjelmien käyttäjätuki, AHTI-yhdyshenkilön tehtävät, vastuualueen tietoturvaryhmän jäsenen tehtävät, omien laitteistojen ylläpitotehtävät</t>
  </si>
  <si>
    <t>Opetustoimen henkilöstön täydennyskoulutustehtävät ja muut vastuualueen toimistotehtävät.</t>
  </si>
  <si>
    <t>Helsinki</t>
  </si>
  <si>
    <t>Hämeenlinna</t>
  </si>
  <si>
    <t>Kouvola</t>
  </si>
  <si>
    <t>Rondo ja muut taloushallinnon asiat (siiryivät Kouvolaan vuonna 2014)</t>
  </si>
  <si>
    <t>Viime vuoden kahden tehtävän täyttö (vv.sijaisuus sekä pelastusylitarkastajan virantäyttö)</t>
  </si>
  <si>
    <t>Tiedotteet (MPK-kurssit, valmiusharj.)</t>
  </si>
  <si>
    <t>Arkistoivat asiat, USPat</t>
  </si>
  <si>
    <t>PEOL 210314/vj</t>
  </si>
  <si>
    <t>Helsinki, Kouvola, Lahti , Lappeenranta</t>
  </si>
  <si>
    <t>Hämeenlinna 1</t>
  </si>
  <si>
    <t>Helsinki 2</t>
  </si>
  <si>
    <t>Kouvola 3</t>
  </si>
  <si>
    <t>Asiatarkastus rondossa</t>
  </si>
  <si>
    <t>0.1</t>
  </si>
  <si>
    <t>Rovaniemi</t>
  </si>
  <si>
    <t>Vastuualueen laskujen asiatarkastus</t>
  </si>
  <si>
    <t>Kieku-tehtävät, työajanhallinta, henkilöstöasioiden valmistelu</t>
  </si>
  <si>
    <t>Internet-päivitykset</t>
  </si>
  <si>
    <t>Aulapäivystys</t>
  </si>
  <si>
    <t>Arvonimet, kunniamerkit, matkasihteerin tehtävät</t>
  </si>
  <si>
    <t>USPA, arkisto</t>
  </si>
  <si>
    <t xml:space="preserve">Kieku-tehtävät, työajanhallinta, henkilöstöasioiden valmistelu </t>
  </si>
  <si>
    <t>Internet-päivitys</t>
  </si>
  <si>
    <t>Arvonimet ja kunniamerkit, matkasihteerin tehtävät</t>
  </si>
  <si>
    <t>USPA, arkistointi</t>
  </si>
  <si>
    <t>Kieku-tehtävät, henkilöstöasioiden valmistelu</t>
  </si>
  <si>
    <t>Arkisto</t>
  </si>
  <si>
    <t>AVIT YHTEENSÄ</t>
  </si>
  <si>
    <t>ESAVI</t>
  </si>
  <si>
    <t>31.32014</t>
  </si>
  <si>
    <t>LSAVI</t>
  </si>
  <si>
    <t>LSSAVI</t>
  </si>
  <si>
    <t>ISAVI</t>
  </si>
  <si>
    <t>PSAVI</t>
  </si>
  <si>
    <t>LAAVI</t>
  </si>
  <si>
    <t>POL</t>
  </si>
  <si>
    <t>Työsuojelu</t>
  </si>
  <si>
    <t>Ympäristö</t>
  </si>
  <si>
    <t>OKT</t>
  </si>
  <si>
    <t>Pelastus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</si>
</sst>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right" vertical="center" wrapText="1"/>
    </xf>
    <xf numFmtId="1" fontId="6" fillId="0" borderId="7" xfId="0" applyNumberFormat="1" applyFont="1" applyFill="1" applyBorder="1" applyAlignment="1">
      <alignment horizontal="right" vertical="center" wrapText="1"/>
    </xf>
    <xf numFmtId="1" fontId="6" fillId="0" borderId="8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8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0" fillId="0" borderId="0" xfId="0" applyBorder="1"/>
    <xf numFmtId="2" fontId="6" fillId="0" borderId="0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9" fillId="0" borderId="0" xfId="0" applyFont="1"/>
    <xf numFmtId="1" fontId="10" fillId="0" borderId="9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3" fillId="0" borderId="0" xfId="0" applyFont="1"/>
    <xf numFmtId="1" fontId="14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1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" fontId="6" fillId="0" borderId="18" xfId="0" applyNumberFormat="1" applyFont="1" applyFill="1" applyBorder="1" applyAlignment="1">
      <alignment horizontal="right" vertical="center" wrapText="1"/>
    </xf>
    <xf numFmtId="1" fontId="6" fillId="0" borderId="20" xfId="0" applyNumberFormat="1" applyFont="1" applyFill="1" applyBorder="1" applyAlignment="1">
      <alignment horizontal="right" vertical="center" wrapText="1"/>
    </xf>
    <xf numFmtId="1" fontId="6" fillId="0" borderId="21" xfId="0" applyNumberFormat="1" applyFont="1" applyFill="1" applyBorder="1" applyAlignment="1">
      <alignment horizontal="right" vertical="center" wrapText="1"/>
    </xf>
    <xf numFmtId="1" fontId="6" fillId="0" borderId="22" xfId="0" applyNumberFormat="1" applyFont="1" applyFill="1" applyBorder="1" applyAlignment="1">
      <alignment horizontal="right" vertical="center" wrapText="1"/>
    </xf>
    <xf numFmtId="1" fontId="10" fillId="0" borderId="20" xfId="0" applyNumberFormat="1" applyFont="1" applyFill="1" applyBorder="1" applyAlignment="1">
      <alignment horizontal="right" vertical="center" wrapText="1"/>
    </xf>
    <xf numFmtId="1" fontId="10" fillId="0" borderId="21" xfId="0" applyNumberFormat="1" applyFont="1" applyFill="1" applyBorder="1" applyAlignment="1">
      <alignment horizontal="right" vertical="center" wrapText="1"/>
    </xf>
    <xf numFmtId="1" fontId="10" fillId="0" borderId="22" xfId="0" applyNumberFormat="1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horizontal="right" vertical="center"/>
    </xf>
    <xf numFmtId="1" fontId="10" fillId="0" borderId="18" xfId="0" applyNumberFormat="1" applyFont="1" applyFill="1" applyBorder="1" applyAlignment="1">
      <alignment horizontal="right" vertical="center"/>
    </xf>
    <xf numFmtId="1" fontId="10" fillId="0" borderId="19" xfId="0" applyNumberFormat="1" applyFont="1" applyFill="1" applyBorder="1" applyAlignment="1">
      <alignment horizontal="right" vertical="center"/>
    </xf>
    <xf numFmtId="1" fontId="10" fillId="0" borderId="6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5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2" fontId="26" fillId="0" borderId="0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" fontId="26" fillId="0" borderId="6" xfId="0" applyNumberFormat="1" applyFont="1" applyFill="1" applyBorder="1" applyAlignment="1">
      <alignment horizontal="right" vertical="center" wrapText="1"/>
    </xf>
    <xf numFmtId="1" fontId="26" fillId="0" borderId="7" xfId="0" applyNumberFormat="1" applyFont="1" applyFill="1" applyBorder="1" applyAlignment="1">
      <alignment horizontal="right" vertical="center" wrapText="1"/>
    </xf>
    <xf numFmtId="1" fontId="26" fillId="0" borderId="1" xfId="0" applyNumberFormat="1" applyFont="1" applyFill="1" applyBorder="1" applyAlignment="1">
      <alignment horizontal="right" vertical="center" wrapText="1"/>
    </xf>
    <xf numFmtId="1" fontId="26" fillId="0" borderId="8" xfId="0" applyNumberFormat="1" applyFont="1" applyFill="1" applyBorder="1" applyAlignment="1">
      <alignment horizontal="right" vertical="center" wrapText="1"/>
    </xf>
    <xf numFmtId="1" fontId="7" fillId="0" borderId="7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0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" fontId="26" fillId="0" borderId="9" xfId="0" applyNumberFormat="1" applyFont="1" applyFill="1" applyBorder="1" applyAlignment="1">
      <alignment horizontal="right" vertical="center"/>
    </xf>
    <xf numFmtId="0" fontId="26" fillId="3" borderId="9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6" fillId="0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" fontId="7" fillId="0" borderId="20" xfId="0" applyNumberFormat="1" applyFont="1" applyFill="1" applyBorder="1" applyAlignment="1">
      <alignment horizontal="right" vertical="center" wrapText="1"/>
    </xf>
    <xf numFmtId="1" fontId="7" fillId="0" borderId="21" xfId="0" applyNumberFormat="1" applyFont="1" applyFill="1" applyBorder="1" applyAlignment="1">
      <alignment horizontal="right" vertical="center" wrapText="1"/>
    </xf>
    <xf numFmtId="1" fontId="7" fillId="0" borderId="22" xfId="0" applyNumberFormat="1" applyFont="1" applyFill="1" applyBorder="1" applyAlignment="1">
      <alignment horizontal="right" vertical="center" wrapText="1"/>
    </xf>
    <xf numFmtId="0" fontId="26" fillId="0" borderId="9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left"/>
    </xf>
    <xf numFmtId="0" fontId="28" fillId="0" borderId="9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30" fillId="0" borderId="0" xfId="0" applyFont="1"/>
    <xf numFmtId="1" fontId="28" fillId="0" borderId="10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" fontId="14" fillId="0" borderId="6" xfId="0" applyNumberFormat="1" applyFont="1" applyFill="1" applyBorder="1" applyAlignment="1">
      <alignment horizontal="right" vertical="center"/>
    </xf>
    <xf numFmtId="1" fontId="14" fillId="0" borderId="18" xfId="0" applyNumberFormat="1" applyFont="1" applyFill="1" applyBorder="1" applyAlignment="1">
      <alignment horizontal="right" vertical="center"/>
    </xf>
    <xf numFmtId="1" fontId="14" fillId="0" borderId="19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6" fillId="0" borderId="6" xfId="0" applyFont="1" applyFill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1" fontId="26" fillId="0" borderId="6" xfId="0" applyNumberFormat="1" applyFont="1" applyFill="1" applyBorder="1" applyAlignment="1">
      <alignment horizontal="right" vertical="center"/>
    </xf>
    <xf numFmtId="1" fontId="26" fillId="0" borderId="18" xfId="0" applyNumberFormat="1" applyFont="1" applyFill="1" applyBorder="1" applyAlignment="1">
      <alignment horizontal="right" vertical="center"/>
    </xf>
    <xf numFmtId="1" fontId="26" fillId="0" borderId="19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1" fontId="14" fillId="0" borderId="6" xfId="0" applyNumberFormat="1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1" fontId="14" fillId="0" borderId="6" xfId="0" applyNumberFormat="1" applyFont="1" applyFill="1" applyBorder="1" applyAlignment="1">
      <alignment horizontal="left" vertical="center" wrapText="1"/>
    </xf>
    <xf numFmtId="1" fontId="14" fillId="0" borderId="18" xfId="0" applyNumberFormat="1" applyFont="1" applyFill="1" applyBorder="1" applyAlignment="1">
      <alignment horizontal="left" vertical="center" wrapText="1"/>
    </xf>
    <xf numFmtId="1" fontId="14" fillId="0" borderId="19" xfId="0" applyNumberFormat="1" applyFont="1" applyFill="1" applyBorder="1" applyAlignment="1">
      <alignment horizontal="left" vertical="center" wrapText="1"/>
    </xf>
    <xf numFmtId="1" fontId="23" fillId="0" borderId="6" xfId="0" applyNumberFormat="1" applyFont="1" applyFill="1" applyBorder="1" applyAlignment="1">
      <alignment horizontal="left" vertical="center" wrapText="1"/>
    </xf>
    <xf numFmtId="1" fontId="23" fillId="0" borderId="18" xfId="0" applyNumberFormat="1" applyFont="1" applyFill="1" applyBorder="1" applyAlignment="1">
      <alignment horizontal="left" vertical="center" wrapText="1"/>
    </xf>
    <xf numFmtId="1" fontId="23" fillId="0" borderId="19" xfId="0" applyNumberFormat="1" applyFont="1" applyFill="1" applyBorder="1" applyAlignment="1">
      <alignment horizontal="left" vertical="center" wrapText="1"/>
    </xf>
    <xf numFmtId="1" fontId="14" fillId="0" borderId="6" xfId="0" applyNumberFormat="1" applyFont="1" applyFill="1" applyBorder="1" applyAlignment="1">
      <alignment horizontal="left" vertical="top"/>
    </xf>
    <xf numFmtId="1" fontId="14" fillId="0" borderId="18" xfId="0" applyNumberFormat="1" applyFont="1" applyFill="1" applyBorder="1" applyAlignment="1">
      <alignment horizontal="left" vertical="top"/>
    </xf>
    <xf numFmtId="1" fontId="14" fillId="0" borderId="19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1" fontId="14" fillId="0" borderId="6" xfId="0" applyNumberFormat="1" applyFont="1" applyFill="1" applyBorder="1" applyAlignment="1">
      <alignment vertical="top" wrapText="1"/>
    </xf>
    <xf numFmtId="1" fontId="14" fillId="0" borderId="18" xfId="0" applyNumberFormat="1" applyFont="1" applyFill="1" applyBorder="1" applyAlignment="1">
      <alignment vertical="top" wrapText="1"/>
    </xf>
    <xf numFmtId="1" fontId="14" fillId="0" borderId="19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1" fontId="14" fillId="0" borderId="6" xfId="0" applyNumberFormat="1" applyFont="1" applyFill="1" applyBorder="1" applyAlignment="1">
      <alignment horizontal="left" vertical="center"/>
    </xf>
    <xf numFmtId="1" fontId="14" fillId="0" borderId="18" xfId="0" applyNumberFormat="1" applyFont="1" applyFill="1" applyBorder="1" applyAlignment="1">
      <alignment horizontal="left" vertical="center"/>
    </xf>
    <xf numFmtId="1" fontId="14" fillId="0" borderId="19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1" fontId="14" fillId="0" borderId="6" xfId="0" applyNumberFormat="1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/>
    <xf numFmtId="0" fontId="3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/>
    </xf>
    <xf numFmtId="0" fontId="7" fillId="3" borderId="9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002331\AppData\Local\Microsoft\Windows\Temporary%20Internet%20Files\Content.Outlook\6L53Z725\YMPhallintopalvelut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VI vastuualueet YHT"/>
      <sheetName val="POL"/>
      <sheetName val="TS"/>
      <sheetName val="YMP"/>
      <sheetName val="OKT"/>
      <sheetName val="Pelastus"/>
    </sheetNames>
    <sheetDataSet>
      <sheetData sheetId="0"/>
      <sheetData sheetId="1"/>
      <sheetData sheetId="2"/>
      <sheetData sheetId="3">
        <row r="14">
          <cell r="C14">
            <v>6.5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0.4</v>
          </cell>
          <cell r="J14">
            <v>1.2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C25">
            <v>0.4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5">
          <cell r="C45">
            <v>2.1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0.1</v>
          </cell>
          <cell r="J45">
            <v>0.3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0"/>
  <sheetViews>
    <sheetView tabSelected="1" zoomScaleNormal="100" workbookViewId="0"/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1" t="s">
        <v>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49">
        <v>41729</v>
      </c>
      <c r="B2" s="3"/>
    </row>
    <row r="3" spans="1:24" s="57" customFormat="1" ht="15.75" thickBot="1">
      <c r="A3" s="163" t="s">
        <v>128</v>
      </c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126.85000000000001</v>
      </c>
      <c r="D13" s="60">
        <f t="shared" si="0"/>
        <v>2.75</v>
      </c>
      <c r="E13" s="61">
        <f t="shared" si="0"/>
        <v>1.7</v>
      </c>
      <c r="F13" s="61">
        <f t="shared" si="0"/>
        <v>4.3</v>
      </c>
      <c r="G13" s="61">
        <f t="shared" si="0"/>
        <v>1.05</v>
      </c>
      <c r="H13" s="62">
        <f t="shared" si="0"/>
        <v>9.8000000000000007</v>
      </c>
      <c r="I13" s="60">
        <f t="shared" si="0"/>
        <v>6.4935000000000009</v>
      </c>
      <c r="J13" s="61">
        <f t="shared" si="0"/>
        <v>1.2</v>
      </c>
      <c r="K13" s="61">
        <f t="shared" si="0"/>
        <v>0</v>
      </c>
      <c r="L13" s="61">
        <f t="shared" si="0"/>
        <v>0</v>
      </c>
      <c r="M13" s="62">
        <f t="shared" si="0"/>
        <v>7.6935000000000002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126.85000000000001</v>
      </c>
      <c r="T13" s="61">
        <f>SUM(T14:T16)</f>
        <v>117.6065</v>
      </c>
      <c r="U13" s="61">
        <f>SUM(U14:U16)</f>
        <v>114.70649999999999</v>
      </c>
      <c r="V13" s="61">
        <f>SUM(V14:V16)</f>
        <v>110.40649999999999</v>
      </c>
      <c r="W13" s="61">
        <f>SUM(W14:W16)</f>
        <v>109.3565</v>
      </c>
      <c r="X13" s="62">
        <f>W13-S13</f>
        <v>-17.493500000000012</v>
      </c>
    </row>
    <row r="14" spans="1:24" s="71" customFormat="1">
      <c r="A14" s="72" t="str">
        <f>$A$7</f>
        <v>Paikkakunta 1</v>
      </c>
      <c r="B14" s="183"/>
      <c r="C14" s="242">
        <f>POL!C14+TS!C14+YMP!C14+OKT!C14+Pelastus!C14</f>
        <v>80.33</v>
      </c>
      <c r="D14" s="243">
        <f>POL!D14+TS!D14+YMP!D14+OKT!D14+Pelastus!D14</f>
        <v>1.5</v>
      </c>
      <c r="E14" s="137">
        <f>POL!E14+TS!E14+YMP!E14+OKT!E14+Pelastus!E14</f>
        <v>0.95</v>
      </c>
      <c r="F14" s="137">
        <f>POL!F14+TS!F14+YMP!F14+OKT!F14+Pelastus!F14</f>
        <v>1.65</v>
      </c>
      <c r="G14" s="137">
        <f>POL!G14+TS!G14+YMP!G14+OKT!G14+Pelastus!G14</f>
        <v>0.8</v>
      </c>
      <c r="H14" s="134">
        <f>D14+E14+F14+G14</f>
        <v>4.8999999999999995</v>
      </c>
      <c r="I14" s="243">
        <f>POL!I14+TS!I14+YMP!I14+OKT!I14+Pelastus!I14</f>
        <v>2.83</v>
      </c>
      <c r="J14" s="137">
        <f>POL!J14+TS!J14+YMP!J14+OKT!J14+Pelastus!J14</f>
        <v>1.2</v>
      </c>
      <c r="K14" s="137">
        <f>POL!K14+TS!K14+YMP!K14+OKT!K14+Pelastus!K14</f>
        <v>0</v>
      </c>
      <c r="L14" s="137">
        <f>POL!L14+TS!L14+YMP!L14+OKT!L14+Pelastus!L14</f>
        <v>0</v>
      </c>
      <c r="M14" s="134">
        <f>I14+J14+K14+L14</f>
        <v>4.03</v>
      </c>
      <c r="N14" s="74"/>
      <c r="O14" s="75"/>
      <c r="P14" s="75"/>
      <c r="Q14" s="75"/>
      <c r="R14" s="73">
        <f>N14+O14+P14+Q14</f>
        <v>0</v>
      </c>
      <c r="S14" s="76">
        <f>C14</f>
        <v>80.33</v>
      </c>
      <c r="T14" s="77">
        <f>S14-D14-I14+N14</f>
        <v>76</v>
      </c>
      <c r="U14" s="77">
        <f t="shared" ref="U14:U16" si="1">T14-E14-J14+O14</f>
        <v>73.849999999999994</v>
      </c>
      <c r="V14" s="77">
        <f t="shared" ref="V14:V16" si="2">U14-F14-K14+P14</f>
        <v>72.199999999999989</v>
      </c>
      <c r="W14" s="77">
        <f t="shared" ref="W14:W16" si="3">V14-G14-L14+Q14</f>
        <v>71.399999999999991</v>
      </c>
      <c r="X14" s="78">
        <f>W14-S14</f>
        <v>-8.9300000000000068</v>
      </c>
    </row>
    <row r="15" spans="1:24" s="71" customFormat="1">
      <c r="A15" s="72" t="str">
        <f>$A$8</f>
        <v>Paikkakunta 2</v>
      </c>
      <c r="B15" s="184"/>
      <c r="C15" s="242">
        <f>POL!C15+TS!C15+YMP!C15+OKT!C15+Pelastus!C15</f>
        <v>23.98</v>
      </c>
      <c r="D15" s="243">
        <f>POL!D15+TS!D15+YMP!D15+OKT!D15+Pelastus!D15</f>
        <v>0</v>
      </c>
      <c r="E15" s="137">
        <f>POL!E15+TS!E15+YMP!E15+OKT!E15+Pelastus!E15</f>
        <v>0</v>
      </c>
      <c r="F15" s="137">
        <f>POL!F15+TS!F15+YMP!F15+OKT!F15+Pelastus!F15</f>
        <v>0.9</v>
      </c>
      <c r="G15" s="137">
        <f>POL!G15+TS!G15+YMP!G15+OKT!G15+Pelastus!G15</f>
        <v>0</v>
      </c>
      <c r="H15" s="134">
        <f>D15+E15+F15+G15</f>
        <v>0.9</v>
      </c>
      <c r="I15" s="243">
        <f>POL!I15+TS!I15+YMP!I15+OKT!I15+Pelastus!I15</f>
        <v>1.9</v>
      </c>
      <c r="J15" s="137">
        <f>POL!J15+TS!J15+YMP!J15+OKT!J15+Pelastus!J15</f>
        <v>0</v>
      </c>
      <c r="K15" s="137">
        <f>POL!K15+TS!K15+YMP!K15+OKT!K15+Pelastus!K15</f>
        <v>0</v>
      </c>
      <c r="L15" s="137">
        <f>POL!L15+TS!L15+YMP!L15+OKT!L15+Pelastus!L15</f>
        <v>0</v>
      </c>
      <c r="M15" s="134">
        <f t="shared" ref="M15:M16" si="4">I15+J15+K15+L15</f>
        <v>1.9</v>
      </c>
      <c r="N15" s="74"/>
      <c r="O15" s="75"/>
      <c r="P15" s="75"/>
      <c r="Q15" s="75"/>
      <c r="R15" s="73">
        <f t="shared" ref="R15:R16" si="5">N15+O15+P15+Q15</f>
        <v>0</v>
      </c>
      <c r="S15" s="76">
        <f t="shared" ref="S15:S16" si="6">C15</f>
        <v>23.98</v>
      </c>
      <c r="T15" s="77">
        <f t="shared" ref="T15:T16" si="7">S15-D15-I15+N15</f>
        <v>22.080000000000002</v>
      </c>
      <c r="U15" s="77">
        <f t="shared" si="1"/>
        <v>22.080000000000002</v>
      </c>
      <c r="V15" s="77">
        <f t="shared" si="2"/>
        <v>21.180000000000003</v>
      </c>
      <c r="W15" s="77">
        <f t="shared" si="3"/>
        <v>21.180000000000003</v>
      </c>
      <c r="X15" s="78">
        <f t="shared" ref="X15:X16" si="8">W15-S15</f>
        <v>-2.7999999999999972</v>
      </c>
    </row>
    <row r="16" spans="1:24" s="71" customFormat="1">
      <c r="A16" s="72" t="str">
        <f>$A$9</f>
        <v>Paikkakunta 3</v>
      </c>
      <c r="B16" s="185"/>
      <c r="C16" s="242">
        <f>POL!C16+TS!C16+YMP!C16+OKT!C16+Pelastus!C16</f>
        <v>22.540000000000003</v>
      </c>
      <c r="D16" s="243">
        <f>POL!D16+TS!D16+YMP!D16+OKT!D16+Pelastus!D16</f>
        <v>1.25</v>
      </c>
      <c r="E16" s="137">
        <f>POL!E16+TS!E16+YMP!E16+OKT!E16+Pelastus!E16</f>
        <v>0.75</v>
      </c>
      <c r="F16" s="137">
        <f>POL!F16+TS!F16+YMP!F16+OKT!F16+Pelastus!F16</f>
        <v>1.75</v>
      </c>
      <c r="G16" s="137">
        <f>POL!G16+TS!G16+YMP!G16+OKT!G16+Pelastus!G16</f>
        <v>0.25</v>
      </c>
      <c r="H16" s="134">
        <f t="shared" ref="H16" si="9">D16+E16+F16+G16</f>
        <v>4</v>
      </c>
      <c r="I16" s="243">
        <f>POL!I16+TS!I16+YMP!I16+OKT!I16+Pelastus!I16</f>
        <v>1.7635000000000001</v>
      </c>
      <c r="J16" s="137">
        <f>POL!J16+TS!J16+YMP!J16+OKT!J16+Pelastus!J16</f>
        <v>0</v>
      </c>
      <c r="K16" s="137">
        <f>POL!K16+TS!K16+YMP!K16+OKT!K16+Pelastus!K16</f>
        <v>0</v>
      </c>
      <c r="L16" s="137">
        <f>POL!L16+TS!L16+YMP!L16+OKT!L16+Pelastus!L16</f>
        <v>0</v>
      </c>
      <c r="M16" s="134">
        <f t="shared" si="4"/>
        <v>1.7635000000000001</v>
      </c>
      <c r="N16" s="74"/>
      <c r="O16" s="75"/>
      <c r="P16" s="75"/>
      <c r="Q16" s="75"/>
      <c r="R16" s="73">
        <f t="shared" si="5"/>
        <v>0</v>
      </c>
      <c r="S16" s="76">
        <f t="shared" si="6"/>
        <v>22.540000000000003</v>
      </c>
      <c r="T16" s="77">
        <f t="shared" si="7"/>
        <v>19.526500000000002</v>
      </c>
      <c r="U16" s="77">
        <f t="shared" si="1"/>
        <v>18.776500000000002</v>
      </c>
      <c r="V16" s="77">
        <f t="shared" si="2"/>
        <v>17.026500000000002</v>
      </c>
      <c r="W16" s="77">
        <f t="shared" si="3"/>
        <v>16.776500000000002</v>
      </c>
      <c r="X16" s="78">
        <f t="shared" si="8"/>
        <v>-5.7635000000000005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10">C21+C22+C23</f>
        <v>1.4500000000000002</v>
      </c>
      <c r="D20" s="46">
        <f>D21+D22+D23</f>
        <v>0</v>
      </c>
      <c r="E20" s="47">
        <f t="shared" ref="E20:H20" si="11">E21+E22+E23</f>
        <v>0</v>
      </c>
      <c r="F20" s="47">
        <f t="shared" si="11"/>
        <v>0</v>
      </c>
      <c r="G20" s="47">
        <f t="shared" si="11"/>
        <v>0</v>
      </c>
      <c r="H20" s="48">
        <f t="shared" si="11"/>
        <v>0</v>
      </c>
      <c r="I20" s="46">
        <f>I21+I22+I23</f>
        <v>0</v>
      </c>
      <c r="J20" s="47">
        <f t="shared" ref="J20:M20" si="12">J21+J22+J23</f>
        <v>0</v>
      </c>
      <c r="K20" s="47">
        <f t="shared" si="12"/>
        <v>0</v>
      </c>
      <c r="L20" s="47">
        <f t="shared" si="12"/>
        <v>0</v>
      </c>
      <c r="M20" s="48">
        <f t="shared" si="12"/>
        <v>0</v>
      </c>
      <c r="N20" s="46">
        <f>N21+N22+N23</f>
        <v>0</v>
      </c>
      <c r="O20" s="47">
        <f t="shared" ref="O20:R20" si="13">O21+O22+O23</f>
        <v>0</v>
      </c>
      <c r="P20" s="47">
        <f t="shared" si="13"/>
        <v>0</v>
      </c>
      <c r="Q20" s="47">
        <f t="shared" si="13"/>
        <v>0</v>
      </c>
      <c r="R20" s="48">
        <f t="shared" si="13"/>
        <v>0</v>
      </c>
      <c r="S20" s="46">
        <f>SUM(S21:S23)</f>
        <v>1.4500000000000002</v>
      </c>
      <c r="T20" s="47">
        <f>SUM(T21:T23)</f>
        <v>1.4500000000000002</v>
      </c>
      <c r="U20" s="47">
        <f t="shared" ref="U20:W20" si="14">SUM(U21:U23)</f>
        <v>1.4500000000000002</v>
      </c>
      <c r="V20" s="47">
        <f t="shared" si="14"/>
        <v>1.4500000000000002</v>
      </c>
      <c r="W20" s="47">
        <f t="shared" si="14"/>
        <v>1.4500000000000002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>
        <f>POL!C21+TS!C21+YMP!C21+OKT!C21+Pelastus!C21</f>
        <v>1.4500000000000002</v>
      </c>
      <c r="D21" s="67">
        <f>POL!D21+TS!D21+YMP!D21+OKT!D21+Pelastus!D21</f>
        <v>0</v>
      </c>
      <c r="E21" s="68">
        <f>POL!E21+TS!E21+YMP!E21+OKT!E21+Pelastus!E21</f>
        <v>0</v>
      </c>
      <c r="F21" s="68">
        <f>POL!F21+TS!F21+YMP!F21+OKT!F21+Pelastus!F21</f>
        <v>0</v>
      </c>
      <c r="G21" s="68">
        <f>POL!G21+TS!G21+YMP!G21+OKT!G21+Pelastus!G21</f>
        <v>0</v>
      </c>
      <c r="H21" s="49">
        <f>D21+E21+F21+G21</f>
        <v>0</v>
      </c>
      <c r="I21" s="67">
        <f>POL!I21+TS!I21+YMP!I21+OKT!I21+Pelastus!I21</f>
        <v>0</v>
      </c>
      <c r="J21" s="68">
        <f>POL!J21+TS!J21+YMP!J21+OKT!J21+Pelastus!J21</f>
        <v>0</v>
      </c>
      <c r="K21" s="68">
        <f>POL!K21+TS!K21+YMP!K21+OKT!K21+Pelastus!K21</f>
        <v>0</v>
      </c>
      <c r="L21" s="68">
        <f>POL!L21+TS!L21+YMP!L21+OKT!L21+Pelastus!L21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1.4500000000000002</v>
      </c>
      <c r="T21" s="69">
        <f>S21-D21-I21+N21</f>
        <v>1.4500000000000002</v>
      </c>
      <c r="U21" s="69">
        <f t="shared" ref="U21:W23" si="15">T21-E21-J21+O21</f>
        <v>1.4500000000000002</v>
      </c>
      <c r="V21" s="69">
        <f t="shared" si="15"/>
        <v>1.4500000000000002</v>
      </c>
      <c r="W21" s="69">
        <f t="shared" si="15"/>
        <v>1.4500000000000002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POL!C22+TS!C22+YMP!C22+OKT!C22+Pelastus!C22</f>
        <v>0</v>
      </c>
      <c r="D22" s="67">
        <f>POL!D22+TS!D22+YMP!D22+OKT!D22+Pelastus!D22</f>
        <v>0</v>
      </c>
      <c r="E22" s="68">
        <f>POL!E22+TS!E22+YMP!E22+OKT!E22+Pelastus!E22</f>
        <v>0</v>
      </c>
      <c r="F22" s="68">
        <f>POL!F22+TS!F22+YMP!F22+OKT!F22+Pelastus!F22</f>
        <v>0</v>
      </c>
      <c r="G22" s="68">
        <f>POL!G22+TS!G22+YMP!G22+OKT!G22+Pelastus!G22</f>
        <v>0</v>
      </c>
      <c r="H22" s="49">
        <f>D22+E22+F22+G22</f>
        <v>0</v>
      </c>
      <c r="I22" s="67">
        <f>POL!I22+TS!I22+YMP!I22+OKT!I22+Pelastus!I22</f>
        <v>0</v>
      </c>
      <c r="J22" s="68">
        <f>POL!J22+TS!J22+YMP!J22+OKT!J22+Pelastus!J22</f>
        <v>0</v>
      </c>
      <c r="K22" s="68">
        <f>POL!K22+TS!K22+YMP!K22+OKT!K22+Pelastus!K22</f>
        <v>0</v>
      </c>
      <c r="L22" s="68">
        <f>POL!L22+TS!L22+YMP!L22+OKT!L22+Pelastus!L22</f>
        <v>0</v>
      </c>
      <c r="M22" s="49">
        <f t="shared" ref="M22:M23" si="16">I22+J22+K22+L22</f>
        <v>0</v>
      </c>
      <c r="N22" s="55"/>
      <c r="O22" s="56"/>
      <c r="P22" s="56"/>
      <c r="Q22" s="56"/>
      <c r="R22" s="49">
        <f t="shared" ref="R22:R23" si="17">N22+O22+P22+Q22</f>
        <v>0</v>
      </c>
      <c r="S22" s="50">
        <f t="shared" ref="S22:S23" si="18">C22</f>
        <v>0</v>
      </c>
      <c r="T22" s="69">
        <f t="shared" ref="T22:T23" si="19">S22-D22-I22+N22</f>
        <v>0</v>
      </c>
      <c r="U22" s="69">
        <f t="shared" si="15"/>
        <v>0</v>
      </c>
      <c r="V22" s="69">
        <f t="shared" si="15"/>
        <v>0</v>
      </c>
      <c r="W22" s="69">
        <f t="shared" si="15"/>
        <v>0</v>
      </c>
      <c r="X22" s="70">
        <f t="shared" ref="X22:X59" si="20">W22-S22</f>
        <v>0</v>
      </c>
    </row>
    <row r="23" spans="1:24" s="64" customFormat="1">
      <c r="A23" s="65" t="str">
        <f>$A$9</f>
        <v>Paikkakunta 3</v>
      </c>
      <c r="B23" s="102"/>
      <c r="C23" s="66">
        <f>POL!C23+TS!C23+YMP!C23+OKT!C23+Pelastus!C23</f>
        <v>0</v>
      </c>
      <c r="D23" s="67">
        <f>POL!D23+TS!D23+YMP!D23+OKT!D23+Pelastus!D23</f>
        <v>0</v>
      </c>
      <c r="E23" s="68">
        <f>POL!E23+TS!E23+YMP!E23+OKT!E23+Pelastus!E23</f>
        <v>0</v>
      </c>
      <c r="F23" s="68">
        <f>POL!F23+TS!F23+YMP!F23+OKT!F23+Pelastus!F23</f>
        <v>0</v>
      </c>
      <c r="G23" s="68">
        <f>POL!G23+TS!G23+YMP!G23+OKT!G23+Pelastus!G23</f>
        <v>0</v>
      </c>
      <c r="H23" s="49">
        <f t="shared" ref="H23" si="21">D23+E23+F23+G23</f>
        <v>0</v>
      </c>
      <c r="I23" s="67">
        <f>POL!I23+TS!I23+YMP!I23+OKT!I23+Pelastus!I23</f>
        <v>0</v>
      </c>
      <c r="J23" s="68">
        <f>POL!J23+TS!J23+YMP!J23+OKT!J23+Pelastus!J23</f>
        <v>0</v>
      </c>
      <c r="K23" s="68">
        <f>POL!K23+TS!K23+YMP!K23+OKT!K23+Pelastus!K23</f>
        <v>0</v>
      </c>
      <c r="L23" s="68">
        <f>POL!L23+TS!L23+YMP!L23+OKT!L23+Pelastus!L23</f>
        <v>0</v>
      </c>
      <c r="M23" s="49">
        <f t="shared" si="16"/>
        <v>0</v>
      </c>
      <c r="N23" s="55"/>
      <c r="O23" s="56"/>
      <c r="P23" s="56"/>
      <c r="Q23" s="56"/>
      <c r="R23" s="49">
        <f t="shared" si="17"/>
        <v>0</v>
      </c>
      <c r="S23" s="50">
        <f t="shared" si="18"/>
        <v>0</v>
      </c>
      <c r="T23" s="69">
        <f t="shared" si="19"/>
        <v>0</v>
      </c>
      <c r="U23" s="69">
        <f t="shared" si="15"/>
        <v>0</v>
      </c>
      <c r="V23" s="69">
        <f t="shared" si="15"/>
        <v>0</v>
      </c>
      <c r="W23" s="69">
        <f t="shared" si="15"/>
        <v>0</v>
      </c>
      <c r="X23" s="70">
        <f t="shared" si="20"/>
        <v>0</v>
      </c>
    </row>
    <row r="24" spans="1:24">
      <c r="A24" s="37" t="s">
        <v>13</v>
      </c>
      <c r="B24" s="37" t="s">
        <v>24</v>
      </c>
      <c r="C24" s="37">
        <f t="shared" ref="C24" si="22">C25+C26+C27</f>
        <v>10.559999999999999</v>
      </c>
      <c r="D24" s="21">
        <f>D25+D26+D27</f>
        <v>1.2</v>
      </c>
      <c r="E24" s="22">
        <f t="shared" ref="E24:H24" si="23">E25+E26+E27</f>
        <v>0.55000000000000004</v>
      </c>
      <c r="F24" s="22">
        <f t="shared" si="23"/>
        <v>0.1</v>
      </c>
      <c r="G24" s="22">
        <f t="shared" si="23"/>
        <v>1.1000000000000001</v>
      </c>
      <c r="H24" s="23">
        <f t="shared" si="23"/>
        <v>2.95</v>
      </c>
      <c r="I24" s="21">
        <f>I25+I26+I27</f>
        <v>0.35</v>
      </c>
      <c r="J24" s="22">
        <f t="shared" ref="J24:M24" si="24">J25+J26+J27</f>
        <v>0</v>
      </c>
      <c r="K24" s="22">
        <f t="shared" si="24"/>
        <v>0</v>
      </c>
      <c r="L24" s="22">
        <f t="shared" si="24"/>
        <v>0</v>
      </c>
      <c r="M24" s="23">
        <f t="shared" si="24"/>
        <v>0.35</v>
      </c>
      <c r="N24" s="46">
        <f>N25+N26+N27</f>
        <v>0</v>
      </c>
      <c r="O24" s="47">
        <f t="shared" ref="O24:R24" si="25">O25+O26+O27</f>
        <v>0</v>
      </c>
      <c r="P24" s="47">
        <f t="shared" si="25"/>
        <v>0</v>
      </c>
      <c r="Q24" s="47">
        <f t="shared" si="25"/>
        <v>0</v>
      </c>
      <c r="R24" s="48">
        <f t="shared" si="25"/>
        <v>0</v>
      </c>
      <c r="S24" s="21">
        <f>SUM(S25:S27)</f>
        <v>10.559999999999999</v>
      </c>
      <c r="T24" s="22">
        <f>SUM(T25:T27)</f>
        <v>9.009999999999998</v>
      </c>
      <c r="U24" s="22">
        <f t="shared" ref="U24:W24" si="26">SUM(U25:U27)</f>
        <v>8.4600000000000009</v>
      </c>
      <c r="V24" s="22">
        <f t="shared" si="26"/>
        <v>8.36</v>
      </c>
      <c r="W24" s="22">
        <f t="shared" si="26"/>
        <v>7.2599999999999989</v>
      </c>
      <c r="X24" s="23">
        <f t="shared" si="20"/>
        <v>-3.3</v>
      </c>
    </row>
    <row r="25" spans="1:24">
      <c r="A25" s="40" t="str">
        <f>$A$7</f>
        <v>Paikkakunta 1</v>
      </c>
      <c r="B25" s="180"/>
      <c r="C25" s="24">
        <f>POL!C25+TS!C25+YMP!C25+OKT!C25+Pelastus!C25</f>
        <v>7.9299999999999988</v>
      </c>
      <c r="D25" s="25">
        <f>POL!D25+TS!D25+YMP!D25+OKT!D25+Pelastus!D25</f>
        <v>0.1</v>
      </c>
      <c r="E25" s="26">
        <f>POL!E25+TS!E25+YMP!E25+OKT!E25+Pelastus!E25</f>
        <v>0.05</v>
      </c>
      <c r="F25" s="26">
        <f>POL!F25+TS!F25+YMP!F25+OKT!F25+Pelastus!F25</f>
        <v>0</v>
      </c>
      <c r="G25" s="26">
        <f>POL!G25+TS!G25+YMP!G25+OKT!G25+Pelastus!G25</f>
        <v>1.1000000000000001</v>
      </c>
      <c r="H25" s="27">
        <f>D25+E25+F25+G25</f>
        <v>1.25</v>
      </c>
      <c r="I25" s="25">
        <f>POL!I25+TS!I25+YMP!I25+OKT!I25+Pelastus!I25</f>
        <v>0.05</v>
      </c>
      <c r="J25" s="26">
        <f>POL!J25+TS!J25+YMP!J25+OKT!J25+Pelastus!J25</f>
        <v>0</v>
      </c>
      <c r="K25" s="26">
        <f>POL!K25+TS!K25+YMP!K25+OKT!K25+Pelastus!K25</f>
        <v>0</v>
      </c>
      <c r="L25" s="26">
        <f>POL!L25+TS!L25+YMP!L25+OKT!L25+Pelastus!L25</f>
        <v>0</v>
      </c>
      <c r="M25" s="27">
        <f>I25+J25+K25+L25</f>
        <v>0.05</v>
      </c>
      <c r="N25" s="55"/>
      <c r="O25" s="56"/>
      <c r="P25" s="56"/>
      <c r="Q25" s="56"/>
      <c r="R25" s="49">
        <f>N25+O25+P25+Q25</f>
        <v>0</v>
      </c>
      <c r="S25" s="28">
        <f>C25</f>
        <v>7.9299999999999988</v>
      </c>
      <c r="T25" s="6">
        <f>S25-D25-I25+N25</f>
        <v>7.7799999999999994</v>
      </c>
      <c r="U25" s="6">
        <f t="shared" ref="U25:U27" si="27">T25-E25-J25+O25</f>
        <v>7.7299999999999995</v>
      </c>
      <c r="V25" s="6">
        <f t="shared" ref="V25:V27" si="28">U25-F25-K25+P25</f>
        <v>7.7299999999999995</v>
      </c>
      <c r="W25" s="6">
        <f t="shared" ref="W25:W27" si="29">V25-G25-L25+Q25</f>
        <v>6.629999999999999</v>
      </c>
      <c r="X25" s="29">
        <f t="shared" si="20"/>
        <v>-1.2999999999999998</v>
      </c>
    </row>
    <row r="26" spans="1:24">
      <c r="A26" s="40" t="str">
        <f>$A$8</f>
        <v>Paikkakunta 2</v>
      </c>
      <c r="B26" s="181"/>
      <c r="C26" s="24">
        <f>POL!C26+TS!C26+YMP!C26+OKT!C26+Pelastus!C26</f>
        <v>1.33</v>
      </c>
      <c r="D26" s="25">
        <f>POL!D26+TS!D26+YMP!D26+OKT!D26+Pelastus!D26</f>
        <v>0.6</v>
      </c>
      <c r="E26" s="26">
        <f>POL!E26+TS!E26+YMP!E26+OKT!E26+Pelastus!E26</f>
        <v>0</v>
      </c>
      <c r="F26" s="26">
        <f>POL!F26+TS!F26+YMP!F26+OKT!F26+Pelastus!F26</f>
        <v>0.1</v>
      </c>
      <c r="G26" s="26">
        <f>POL!G26+TS!G26+YMP!G26+OKT!G26+Pelastus!G26</f>
        <v>0</v>
      </c>
      <c r="H26" s="27">
        <f t="shared" ref="H26:H27" si="30">D26+E26+F26+G26</f>
        <v>0.7</v>
      </c>
      <c r="I26" s="25">
        <f>POL!I26+TS!I26+YMP!I26+OKT!I26+Pelastus!I26</f>
        <v>0.05</v>
      </c>
      <c r="J26" s="26">
        <f>POL!J26+TS!J26+YMP!J26+OKT!J26+Pelastus!J26</f>
        <v>0</v>
      </c>
      <c r="K26" s="26">
        <f>POL!K26+TS!K26+YMP!K26+OKT!K26+Pelastus!K26</f>
        <v>0</v>
      </c>
      <c r="L26" s="26">
        <f>POL!L26+TS!L26+YMP!L26+OKT!L26+Pelastus!L26</f>
        <v>0</v>
      </c>
      <c r="M26" s="27">
        <f t="shared" ref="M26:M27" si="31">I26+J26+K26+L26</f>
        <v>0.05</v>
      </c>
      <c r="N26" s="55"/>
      <c r="O26" s="56"/>
      <c r="P26" s="56"/>
      <c r="Q26" s="56"/>
      <c r="R26" s="49">
        <f t="shared" ref="R26:R27" si="32">N26+O26+P26+Q26</f>
        <v>0</v>
      </c>
      <c r="S26" s="28">
        <f t="shared" ref="S26:S27" si="33">C26</f>
        <v>1.33</v>
      </c>
      <c r="T26" s="6">
        <f t="shared" ref="T26:T27" si="34">S26-D26-I26+N26</f>
        <v>0.68</v>
      </c>
      <c r="U26" s="6">
        <f t="shared" si="27"/>
        <v>0.68</v>
      </c>
      <c r="V26" s="6">
        <f t="shared" si="28"/>
        <v>0.58000000000000007</v>
      </c>
      <c r="W26" s="6">
        <f t="shared" si="29"/>
        <v>0.58000000000000007</v>
      </c>
      <c r="X26" s="29">
        <f t="shared" si="20"/>
        <v>-0.75</v>
      </c>
    </row>
    <row r="27" spans="1:24">
      <c r="A27" s="39" t="str">
        <f>$A$9</f>
        <v>Paikkakunta 3</v>
      </c>
      <c r="B27" s="182"/>
      <c r="C27" s="24">
        <f>POL!C27+TS!C27+YMP!C27+OKT!C27+Pelastus!C27</f>
        <v>1.2999999999999998</v>
      </c>
      <c r="D27" s="25">
        <f>POL!D27+TS!D27+YMP!D27+OKT!D27+Pelastus!D27</f>
        <v>0.5</v>
      </c>
      <c r="E27" s="26">
        <f>POL!E27+TS!E27+YMP!E27+OKT!E27+Pelastus!E27</f>
        <v>0.5</v>
      </c>
      <c r="F27" s="26">
        <f>POL!F27+TS!F27+YMP!F27+OKT!F27+Pelastus!F27</f>
        <v>0</v>
      </c>
      <c r="G27" s="26">
        <f>POL!G27+TS!G27+YMP!G27+OKT!G27+Pelastus!G27</f>
        <v>0</v>
      </c>
      <c r="H27" s="27">
        <f t="shared" si="30"/>
        <v>1</v>
      </c>
      <c r="I27" s="25">
        <f>POL!I27+TS!I27+YMP!I27+OKT!I27+Pelastus!I27</f>
        <v>0.25</v>
      </c>
      <c r="J27" s="26">
        <f>POL!J27+TS!J27+YMP!J27+OKT!J27+Pelastus!J27</f>
        <v>0</v>
      </c>
      <c r="K27" s="26">
        <f>POL!K27+TS!K27+YMP!K27+OKT!K27+Pelastus!K27</f>
        <v>0</v>
      </c>
      <c r="L27" s="26">
        <f>POL!L27+TS!L27+YMP!L27+OKT!L27+Pelastus!L27</f>
        <v>0</v>
      </c>
      <c r="M27" s="27">
        <f t="shared" si="31"/>
        <v>0.25</v>
      </c>
      <c r="N27" s="55"/>
      <c r="O27" s="56"/>
      <c r="P27" s="56"/>
      <c r="Q27" s="56"/>
      <c r="R27" s="49">
        <f t="shared" si="32"/>
        <v>0</v>
      </c>
      <c r="S27" s="28">
        <f t="shared" si="33"/>
        <v>1.2999999999999998</v>
      </c>
      <c r="T27" s="6">
        <f t="shared" si="34"/>
        <v>0.54999999999999982</v>
      </c>
      <c r="U27" s="6">
        <f t="shared" si="27"/>
        <v>4.9999999999999822E-2</v>
      </c>
      <c r="V27" s="6">
        <f t="shared" si="28"/>
        <v>4.9999999999999822E-2</v>
      </c>
      <c r="W27" s="6">
        <f t="shared" si="29"/>
        <v>4.9999999999999822E-2</v>
      </c>
      <c r="X27" s="29">
        <f t="shared" si="20"/>
        <v>-1.25</v>
      </c>
    </row>
    <row r="28" spans="1:24">
      <c r="A28" s="37" t="s">
        <v>14</v>
      </c>
      <c r="B28" s="37" t="s">
        <v>24</v>
      </c>
      <c r="C28" s="37">
        <f t="shared" ref="C28" si="35">C29+C30+C31</f>
        <v>5.0949999999999998</v>
      </c>
      <c r="D28" s="21">
        <f>D29+D30+D31</f>
        <v>0</v>
      </c>
      <c r="E28" s="22">
        <f t="shared" ref="E28:H28" si="36">E29+E30+E31</f>
        <v>0</v>
      </c>
      <c r="F28" s="22">
        <f t="shared" si="36"/>
        <v>0</v>
      </c>
      <c r="G28" s="22">
        <f t="shared" si="36"/>
        <v>0.08</v>
      </c>
      <c r="H28" s="23">
        <f t="shared" si="36"/>
        <v>0.08</v>
      </c>
      <c r="I28" s="21">
        <f>I29+I30+I31</f>
        <v>0.1</v>
      </c>
      <c r="J28" s="22">
        <f t="shared" ref="J28:M28" si="37">J29+J30+J31</f>
        <v>0</v>
      </c>
      <c r="K28" s="22">
        <f t="shared" si="37"/>
        <v>0</v>
      </c>
      <c r="L28" s="22">
        <f t="shared" si="37"/>
        <v>0</v>
      </c>
      <c r="M28" s="23">
        <f t="shared" si="37"/>
        <v>0.1</v>
      </c>
      <c r="N28" s="46">
        <f>N29+N30+N31</f>
        <v>0</v>
      </c>
      <c r="O28" s="47">
        <f t="shared" ref="O28:R28" si="38">O29+O30+O31</f>
        <v>0</v>
      </c>
      <c r="P28" s="47">
        <f t="shared" si="38"/>
        <v>0</v>
      </c>
      <c r="Q28" s="47">
        <f t="shared" si="38"/>
        <v>0</v>
      </c>
      <c r="R28" s="48">
        <f t="shared" si="38"/>
        <v>0</v>
      </c>
      <c r="S28" s="21">
        <f>SUM(S29:S31)</f>
        <v>5.0949999999999998</v>
      </c>
      <c r="T28" s="22">
        <f>SUM(T29:T31)</f>
        <v>4.9950000000000001</v>
      </c>
      <c r="U28" s="22">
        <f t="shared" ref="U28:W28" si="39">SUM(U29:U31)</f>
        <v>4.9950000000000001</v>
      </c>
      <c r="V28" s="22">
        <f t="shared" si="39"/>
        <v>4.9950000000000001</v>
      </c>
      <c r="W28" s="22">
        <f t="shared" si="39"/>
        <v>4.915</v>
      </c>
      <c r="X28" s="23">
        <f t="shared" si="20"/>
        <v>-0.17999999999999972</v>
      </c>
    </row>
    <row r="29" spans="1:24">
      <c r="A29" s="40" t="str">
        <f>$A$7</f>
        <v>Paikkakunta 1</v>
      </c>
      <c r="B29" s="180"/>
      <c r="C29" s="24">
        <f>POL!C29+TS!C29+YMP!C29+OKT!C29+Pelastus!C29</f>
        <v>4.8849999999999998</v>
      </c>
      <c r="D29" s="25">
        <f>POL!D29+TS!D29+YMP!D29+OKT!D29+Pelastus!D29</f>
        <v>0</v>
      </c>
      <c r="E29" s="26">
        <f>POL!E29+TS!E29+YMP!E29+OKT!E29+Pelastus!E29</f>
        <v>0</v>
      </c>
      <c r="F29" s="26">
        <f>POL!F29+TS!F29+YMP!F29+OKT!F29+Pelastus!F29</f>
        <v>0</v>
      </c>
      <c r="G29" s="26">
        <f>POL!G29+TS!G29+YMP!G29+OKT!G29+Pelastus!G29</f>
        <v>0.08</v>
      </c>
      <c r="H29" s="27">
        <f>D29+E29+F29+G29</f>
        <v>0.08</v>
      </c>
      <c r="I29" s="25">
        <f>POL!I29+TS!I29+YMP!I29+OKT!I29+Pelastus!I29</f>
        <v>0.1</v>
      </c>
      <c r="J29" s="26">
        <f>POL!J29+TS!J29+YMP!J29+OKT!J29+Pelastus!J29</f>
        <v>0</v>
      </c>
      <c r="K29" s="26">
        <f>POL!K29+TS!K29+YMP!K29+OKT!K29+Pelastus!K29</f>
        <v>0</v>
      </c>
      <c r="L29" s="26">
        <f>POL!L29+TS!L29+YMP!L29+OKT!L29+Pelastus!L29</f>
        <v>0</v>
      </c>
      <c r="M29" s="27">
        <f>I29+J29+K29+L29</f>
        <v>0.1</v>
      </c>
      <c r="N29" s="55"/>
      <c r="O29" s="56"/>
      <c r="P29" s="56"/>
      <c r="Q29" s="56"/>
      <c r="R29" s="49">
        <f>N29+O29+P29+Q29</f>
        <v>0</v>
      </c>
      <c r="S29" s="28">
        <f>C29</f>
        <v>4.8849999999999998</v>
      </c>
      <c r="T29" s="6">
        <f>S29-D29-I29+N29</f>
        <v>4.7850000000000001</v>
      </c>
      <c r="U29" s="6">
        <f t="shared" ref="U29:U31" si="40">T29-E29-J29+O29</f>
        <v>4.7850000000000001</v>
      </c>
      <c r="V29" s="6">
        <f t="shared" ref="V29:V31" si="41">U29-F29-K29+P29</f>
        <v>4.7850000000000001</v>
      </c>
      <c r="W29" s="6">
        <f t="shared" ref="W29:W31" si="42">V29-G29-L29+Q29</f>
        <v>4.7050000000000001</v>
      </c>
      <c r="X29" s="29">
        <f t="shared" si="20"/>
        <v>-0.17999999999999972</v>
      </c>
    </row>
    <row r="30" spans="1:24">
      <c r="A30" s="40" t="str">
        <f>$A$8</f>
        <v>Paikkakunta 2</v>
      </c>
      <c r="B30" s="181"/>
      <c r="C30" s="24">
        <f>POL!C30+TS!C30+YMP!C30+OKT!C30+Pelastus!C30</f>
        <v>6.0000000000000005E-2</v>
      </c>
      <c r="D30" s="25">
        <f>POL!D30+TS!D30+YMP!D30+OKT!D30+Pelastus!D30</f>
        <v>0</v>
      </c>
      <c r="E30" s="26">
        <f>POL!E30+TS!E30+YMP!E30+OKT!E30+Pelastus!E30</f>
        <v>0</v>
      </c>
      <c r="F30" s="26">
        <f>POL!F30+TS!F30+YMP!F30+OKT!F30+Pelastus!F30</f>
        <v>0</v>
      </c>
      <c r="G30" s="26">
        <f>POL!G30+TS!G30+YMP!G30+OKT!G30+Pelastus!G30</f>
        <v>0</v>
      </c>
      <c r="H30" s="27">
        <f t="shared" ref="H30:H31" si="43">D30+E30+F30+G30</f>
        <v>0</v>
      </c>
      <c r="I30" s="25">
        <f>POL!I30+TS!I30+YMP!I30+OKT!I30+Pelastus!I30</f>
        <v>0</v>
      </c>
      <c r="J30" s="26">
        <f>POL!J30+TS!J30+YMP!J30+OKT!J30+Pelastus!J30</f>
        <v>0</v>
      </c>
      <c r="K30" s="26">
        <f>POL!K30+TS!K30+YMP!K30+OKT!K30+Pelastus!K30</f>
        <v>0</v>
      </c>
      <c r="L30" s="26">
        <f>POL!L30+TS!L30+YMP!L30+OKT!L30+Pelastus!L30</f>
        <v>0</v>
      </c>
      <c r="M30" s="27">
        <f t="shared" ref="M30:M31" si="44">I30+J30+K30+L30</f>
        <v>0</v>
      </c>
      <c r="N30" s="55"/>
      <c r="O30" s="56"/>
      <c r="P30" s="56"/>
      <c r="Q30" s="56"/>
      <c r="R30" s="49">
        <f t="shared" ref="R30:R31" si="45">N30+O30+P30+Q30</f>
        <v>0</v>
      </c>
      <c r="S30" s="28">
        <f t="shared" ref="S30:S31" si="46">C30</f>
        <v>6.0000000000000005E-2</v>
      </c>
      <c r="T30" s="6">
        <f t="shared" ref="T30:T31" si="47">S30-D30-I30+N30</f>
        <v>6.0000000000000005E-2</v>
      </c>
      <c r="U30" s="6">
        <f t="shared" si="40"/>
        <v>6.0000000000000005E-2</v>
      </c>
      <c r="V30" s="6">
        <f t="shared" si="41"/>
        <v>6.0000000000000005E-2</v>
      </c>
      <c r="W30" s="6">
        <f t="shared" si="42"/>
        <v>6.0000000000000005E-2</v>
      </c>
      <c r="X30" s="29">
        <f t="shared" si="20"/>
        <v>0</v>
      </c>
    </row>
    <row r="31" spans="1:24">
      <c r="A31" s="39" t="str">
        <f>$A$9</f>
        <v>Paikkakunta 3</v>
      </c>
      <c r="B31" s="182"/>
      <c r="C31" s="24">
        <f>POL!C31+TS!C31+YMP!C31+OKT!C31+Pelastus!C31</f>
        <v>0.15000000000000002</v>
      </c>
      <c r="D31" s="25">
        <f>POL!D31+TS!D31+YMP!D31+OKT!D31+Pelastus!D31</f>
        <v>0</v>
      </c>
      <c r="E31" s="26">
        <f>POL!E31+TS!E31+YMP!E31+OKT!E31+Pelastus!E31</f>
        <v>0</v>
      </c>
      <c r="F31" s="26">
        <f>POL!F31+TS!F31+YMP!F31+OKT!F31+Pelastus!F31</f>
        <v>0</v>
      </c>
      <c r="G31" s="26">
        <f>POL!G31+TS!G31+YMP!G31+OKT!G31+Pelastus!G31</f>
        <v>0</v>
      </c>
      <c r="H31" s="27">
        <f t="shared" si="43"/>
        <v>0</v>
      </c>
      <c r="I31" s="25">
        <f>POL!I31+TS!I31+YMP!I31+OKT!I31+Pelastus!I31</f>
        <v>0</v>
      </c>
      <c r="J31" s="26">
        <f>POL!J31+TS!J31+YMP!J31+OKT!J31+Pelastus!J31</f>
        <v>0</v>
      </c>
      <c r="K31" s="26">
        <f>POL!K31+TS!K31+YMP!K31+OKT!K31+Pelastus!K31</f>
        <v>0</v>
      </c>
      <c r="L31" s="26">
        <f>POL!L31+TS!L31+YMP!L31+OKT!L31+Pelastus!L31</f>
        <v>0</v>
      </c>
      <c r="M31" s="27">
        <f t="shared" si="44"/>
        <v>0</v>
      </c>
      <c r="N31" s="55"/>
      <c r="O31" s="56"/>
      <c r="P31" s="56"/>
      <c r="Q31" s="56"/>
      <c r="R31" s="49">
        <f t="shared" si="45"/>
        <v>0</v>
      </c>
      <c r="S31" s="28">
        <f t="shared" si="46"/>
        <v>0.15000000000000002</v>
      </c>
      <c r="T31" s="6">
        <f t="shared" si="47"/>
        <v>0.15000000000000002</v>
      </c>
      <c r="U31" s="6">
        <f t="shared" si="40"/>
        <v>0.15000000000000002</v>
      </c>
      <c r="V31" s="6">
        <f t="shared" si="41"/>
        <v>0.15000000000000002</v>
      </c>
      <c r="W31" s="6">
        <f t="shared" si="42"/>
        <v>0.15000000000000002</v>
      </c>
      <c r="X31" s="29">
        <f t="shared" si="20"/>
        <v>0</v>
      </c>
    </row>
    <row r="32" spans="1:24">
      <c r="A32" s="37" t="s">
        <v>15</v>
      </c>
      <c r="B32" s="37" t="s">
        <v>24</v>
      </c>
      <c r="C32" s="37">
        <f t="shared" ref="C32" si="48">C33+C34+C35</f>
        <v>2.1</v>
      </c>
      <c r="D32" s="21">
        <f>D33+D34+D35</f>
        <v>0</v>
      </c>
      <c r="E32" s="22">
        <f t="shared" ref="E32:H32" si="49">E33+E34+E35</f>
        <v>0</v>
      </c>
      <c r="F32" s="22">
        <f t="shared" si="49"/>
        <v>0</v>
      </c>
      <c r="G32" s="22">
        <f t="shared" si="49"/>
        <v>0</v>
      </c>
      <c r="H32" s="23">
        <f t="shared" si="49"/>
        <v>0</v>
      </c>
      <c r="I32" s="21">
        <f>I33+I34+I35</f>
        <v>0</v>
      </c>
      <c r="J32" s="22">
        <f t="shared" ref="J32:M32" si="50">J33+J34+J35</f>
        <v>0</v>
      </c>
      <c r="K32" s="22">
        <f t="shared" si="50"/>
        <v>0</v>
      </c>
      <c r="L32" s="22">
        <f t="shared" si="50"/>
        <v>0</v>
      </c>
      <c r="M32" s="23">
        <f t="shared" si="50"/>
        <v>0</v>
      </c>
      <c r="N32" s="46">
        <f>N33+N34+N35</f>
        <v>0</v>
      </c>
      <c r="O32" s="47">
        <f t="shared" ref="O32:R32" si="51">O33+O34+O35</f>
        <v>0</v>
      </c>
      <c r="P32" s="47">
        <f t="shared" si="51"/>
        <v>0</v>
      </c>
      <c r="Q32" s="47">
        <f t="shared" si="51"/>
        <v>0</v>
      </c>
      <c r="R32" s="48">
        <f t="shared" si="51"/>
        <v>0</v>
      </c>
      <c r="S32" s="21">
        <f>SUM(S33:S35)</f>
        <v>2.1</v>
      </c>
      <c r="T32" s="22">
        <f>SUM(T33:T35)</f>
        <v>2.1</v>
      </c>
      <c r="U32" s="22">
        <f t="shared" ref="U32:W32" si="52">SUM(U33:U35)</f>
        <v>2.1</v>
      </c>
      <c r="V32" s="22">
        <f t="shared" si="52"/>
        <v>2.1</v>
      </c>
      <c r="W32" s="22">
        <f t="shared" si="52"/>
        <v>2.1</v>
      </c>
      <c r="X32" s="23">
        <f t="shared" si="20"/>
        <v>0</v>
      </c>
    </row>
    <row r="33" spans="1:24">
      <c r="A33" s="40" t="str">
        <f>$A$7</f>
        <v>Paikkakunta 1</v>
      </c>
      <c r="B33" s="180"/>
      <c r="C33" s="24">
        <f>POL!C33+TS!C33+YMP!C33+OKT!C33+Pelastus!C33</f>
        <v>2</v>
      </c>
      <c r="D33" s="25">
        <f>POL!D33+TS!D33+YMP!D33+OKT!D33+Pelastus!D33</f>
        <v>0</v>
      </c>
      <c r="E33" s="26">
        <f>POL!E33+TS!E33+YMP!E33+OKT!E33+Pelastus!E33</f>
        <v>0</v>
      </c>
      <c r="F33" s="26">
        <f>POL!F33+TS!F33+YMP!F33+OKT!F33+Pelastus!F33</f>
        <v>0</v>
      </c>
      <c r="G33" s="26">
        <f>POL!G33+TS!G33+YMP!G33+OKT!G33+Pelastus!G33</f>
        <v>0</v>
      </c>
      <c r="H33" s="27">
        <f>D33+E33+F33+G33</f>
        <v>0</v>
      </c>
      <c r="I33" s="25">
        <f>POL!I33+TS!I33+YMP!I33+OKT!I33+Pelastus!I33</f>
        <v>0</v>
      </c>
      <c r="J33" s="26">
        <f>POL!J33+TS!J33+YMP!J33+OKT!J33+Pelastus!J33</f>
        <v>0</v>
      </c>
      <c r="K33" s="26">
        <f>POL!K33+TS!K33+YMP!K33+OKT!K33+Pelastus!K33</f>
        <v>0</v>
      </c>
      <c r="L33" s="26">
        <f>POL!L33+TS!L33+YMP!L33+OKT!L33+Pelastus!L33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2</v>
      </c>
      <c r="T33" s="30">
        <f>S33-D33-I33+N33</f>
        <v>2</v>
      </c>
      <c r="U33" s="30">
        <f t="shared" ref="U33:U35" si="53">T33-E33-J33+O33</f>
        <v>2</v>
      </c>
      <c r="V33" s="30">
        <f t="shared" ref="V33:V35" si="54">U33-F33-K33+P33</f>
        <v>2</v>
      </c>
      <c r="W33" s="30">
        <f t="shared" ref="W33:W35" si="55">V33-G33-L33+Q33</f>
        <v>2</v>
      </c>
      <c r="X33" s="29">
        <f t="shared" si="20"/>
        <v>0</v>
      </c>
    </row>
    <row r="34" spans="1:24">
      <c r="A34" s="40" t="str">
        <f>$A$8</f>
        <v>Paikkakunta 2</v>
      </c>
      <c r="B34" s="181"/>
      <c r="C34" s="24">
        <f>POL!C34+TS!C34+YMP!C34+OKT!C34+Pelastus!C34</f>
        <v>0.1</v>
      </c>
      <c r="D34" s="25">
        <f>POL!D34+TS!D34+YMP!D34+OKT!D34+Pelastus!D34</f>
        <v>0</v>
      </c>
      <c r="E34" s="26">
        <f>POL!E34+TS!E34+YMP!E34+OKT!E34+Pelastus!E34</f>
        <v>0</v>
      </c>
      <c r="F34" s="26">
        <f>POL!F34+TS!F34+YMP!F34+OKT!F34+Pelastus!F34</f>
        <v>0</v>
      </c>
      <c r="G34" s="26">
        <f>POL!G34+TS!G34+YMP!G34+OKT!G34+Pelastus!G34</f>
        <v>0</v>
      </c>
      <c r="H34" s="27">
        <f t="shared" ref="H34:H35" si="56">D34+E34+F34+G34</f>
        <v>0</v>
      </c>
      <c r="I34" s="25">
        <f>POL!I34+TS!I34+YMP!I34+OKT!I34+Pelastus!I34</f>
        <v>0</v>
      </c>
      <c r="J34" s="26">
        <f>POL!J34+TS!J34+YMP!J34+OKT!J34+Pelastus!J34</f>
        <v>0</v>
      </c>
      <c r="K34" s="26">
        <f>POL!K34+TS!K34+YMP!K34+OKT!K34+Pelastus!K34</f>
        <v>0</v>
      </c>
      <c r="L34" s="26">
        <f>POL!L34+TS!L34+YMP!L34+OKT!L34+Pelastus!L34</f>
        <v>0</v>
      </c>
      <c r="M34" s="27">
        <f t="shared" ref="M34:M35" si="57">I34+J34+K34+L34</f>
        <v>0</v>
      </c>
      <c r="N34" s="55"/>
      <c r="O34" s="56"/>
      <c r="P34" s="56"/>
      <c r="Q34" s="56"/>
      <c r="R34" s="49">
        <f t="shared" ref="R34:R35" si="58">N34+O34+P34+Q34</f>
        <v>0</v>
      </c>
      <c r="S34" s="28">
        <f t="shared" ref="S34:S35" si="59">C34</f>
        <v>0.1</v>
      </c>
      <c r="T34" s="30">
        <f t="shared" ref="T34:T35" si="60">S34-D34-I34+N34</f>
        <v>0.1</v>
      </c>
      <c r="U34" s="30">
        <f t="shared" si="53"/>
        <v>0.1</v>
      </c>
      <c r="V34" s="30">
        <f t="shared" si="54"/>
        <v>0.1</v>
      </c>
      <c r="W34" s="30">
        <f t="shared" si="55"/>
        <v>0.1</v>
      </c>
      <c r="X34" s="29">
        <f t="shared" si="20"/>
        <v>0</v>
      </c>
    </row>
    <row r="35" spans="1:24">
      <c r="A35" s="39" t="str">
        <f>$A$9</f>
        <v>Paikkakunta 3</v>
      </c>
      <c r="B35" s="182"/>
      <c r="C35" s="24">
        <f>POL!C35+TS!C35+YMP!C35+OKT!C35+Pelastus!C35</f>
        <v>0</v>
      </c>
      <c r="D35" s="25">
        <f>POL!D35+TS!D35+YMP!D35+OKT!D35+Pelastus!D35</f>
        <v>0</v>
      </c>
      <c r="E35" s="26">
        <f>POL!E35+TS!E35+YMP!E35+OKT!E35+Pelastus!E35</f>
        <v>0</v>
      </c>
      <c r="F35" s="26">
        <f>POL!F35+TS!F35+YMP!F35+OKT!F35+Pelastus!F35</f>
        <v>0</v>
      </c>
      <c r="G35" s="26">
        <f>POL!G35+TS!G35+YMP!G35+OKT!G35+Pelastus!G35</f>
        <v>0</v>
      </c>
      <c r="H35" s="27">
        <f t="shared" si="56"/>
        <v>0</v>
      </c>
      <c r="I35" s="25">
        <f>POL!I35+TS!I35+YMP!I35+OKT!I35+Pelastus!I35</f>
        <v>0</v>
      </c>
      <c r="J35" s="26">
        <f>POL!J35+TS!J35+YMP!J35+OKT!J35+Pelastus!J35</f>
        <v>0</v>
      </c>
      <c r="K35" s="26">
        <f>POL!K35+TS!K35+YMP!K35+OKT!K35+Pelastus!K35</f>
        <v>0</v>
      </c>
      <c r="L35" s="26">
        <f>POL!L35+TS!L35+YMP!L35+OKT!L35+Pelastus!L35</f>
        <v>0</v>
      </c>
      <c r="M35" s="27">
        <f t="shared" si="57"/>
        <v>0</v>
      </c>
      <c r="N35" s="55"/>
      <c r="O35" s="56"/>
      <c r="P35" s="56"/>
      <c r="Q35" s="56"/>
      <c r="R35" s="49">
        <f t="shared" si="58"/>
        <v>0</v>
      </c>
      <c r="S35" s="28">
        <f t="shared" si="59"/>
        <v>0</v>
      </c>
      <c r="T35" s="30">
        <f t="shared" si="60"/>
        <v>0</v>
      </c>
      <c r="U35" s="30">
        <f t="shared" si="53"/>
        <v>0</v>
      </c>
      <c r="V35" s="30">
        <f t="shared" si="54"/>
        <v>0</v>
      </c>
      <c r="W35" s="30">
        <f t="shared" si="55"/>
        <v>0</v>
      </c>
      <c r="X35" s="29">
        <f t="shared" si="20"/>
        <v>0</v>
      </c>
    </row>
    <row r="36" spans="1:24">
      <c r="A36" s="37" t="s">
        <v>16</v>
      </c>
      <c r="B36" s="37" t="s">
        <v>24</v>
      </c>
      <c r="C36" s="37">
        <f t="shared" ref="C36" si="61">C37+C38+C39</f>
        <v>1.86</v>
      </c>
      <c r="D36" s="21">
        <f>D37+D38+D39</f>
        <v>0</v>
      </c>
      <c r="E36" s="22">
        <f t="shared" ref="E36:H36" si="62">E37+E38+E39</f>
        <v>0</v>
      </c>
      <c r="F36" s="22">
        <f t="shared" si="62"/>
        <v>0</v>
      </c>
      <c r="G36" s="22">
        <f t="shared" si="62"/>
        <v>0.05</v>
      </c>
      <c r="H36" s="23">
        <f t="shared" si="62"/>
        <v>0.05</v>
      </c>
      <c r="I36" s="21">
        <f>I37+I38+I39</f>
        <v>0</v>
      </c>
      <c r="J36" s="22">
        <f t="shared" ref="J36:M36" si="63">J37+J38+J39</f>
        <v>0</v>
      </c>
      <c r="K36" s="22">
        <f t="shared" si="63"/>
        <v>0</v>
      </c>
      <c r="L36" s="22">
        <f t="shared" si="63"/>
        <v>0</v>
      </c>
      <c r="M36" s="23">
        <f t="shared" si="63"/>
        <v>0</v>
      </c>
      <c r="N36" s="46">
        <f>N37+N38+N39</f>
        <v>0</v>
      </c>
      <c r="O36" s="47">
        <f t="shared" ref="O36:R36" si="64">O37+O38+O39</f>
        <v>0</v>
      </c>
      <c r="P36" s="47">
        <f t="shared" si="64"/>
        <v>0</v>
      </c>
      <c r="Q36" s="47">
        <f t="shared" si="64"/>
        <v>0</v>
      </c>
      <c r="R36" s="48">
        <f t="shared" si="64"/>
        <v>0</v>
      </c>
      <c r="S36" s="21">
        <f>SUM(S37:S39)</f>
        <v>1.86</v>
      </c>
      <c r="T36" s="22">
        <f>SUM(T37:T39)</f>
        <v>1.86</v>
      </c>
      <c r="U36" s="22">
        <f t="shared" ref="U36:W36" si="65">SUM(U37:U39)</f>
        <v>1.86</v>
      </c>
      <c r="V36" s="22">
        <f t="shared" si="65"/>
        <v>1.86</v>
      </c>
      <c r="W36" s="22">
        <f t="shared" si="65"/>
        <v>1.8100000000000003</v>
      </c>
      <c r="X36" s="23">
        <f t="shared" si="20"/>
        <v>-4.9999999999999822E-2</v>
      </c>
    </row>
    <row r="37" spans="1:24">
      <c r="A37" s="40" t="str">
        <f>$A$7</f>
        <v>Paikkakunta 1</v>
      </c>
      <c r="B37" s="180"/>
      <c r="C37" s="24">
        <f>POL!C37+TS!C37+YMP!C37+OKT!C37+Pelastus!C37</f>
        <v>1.6350000000000002</v>
      </c>
      <c r="D37" s="25">
        <f>POL!D37+TS!D37+YMP!D37+OKT!D37+Pelastus!D37</f>
        <v>0</v>
      </c>
      <c r="E37" s="26">
        <f>POL!E37+TS!E37+YMP!E37+OKT!E37+Pelastus!E37</f>
        <v>0</v>
      </c>
      <c r="F37" s="26">
        <f>POL!F37+TS!F37+YMP!F37+OKT!F37+Pelastus!F37</f>
        <v>0</v>
      </c>
      <c r="G37" s="26">
        <f>POL!G37+TS!G37+YMP!G37+OKT!G37+Pelastus!G37</f>
        <v>0.05</v>
      </c>
      <c r="H37" s="27">
        <f>D37+E37+F37+G37</f>
        <v>0.05</v>
      </c>
      <c r="I37" s="25">
        <f>POL!I37+TS!I37+YMP!I37+OKT!I37+Pelastus!I37</f>
        <v>0</v>
      </c>
      <c r="J37" s="26">
        <f>POL!J37+TS!J37+YMP!J37+OKT!J37+Pelastus!J37</f>
        <v>0</v>
      </c>
      <c r="K37" s="26">
        <f>POL!K37+TS!K37+YMP!K37+OKT!K37+Pelastus!K37</f>
        <v>0</v>
      </c>
      <c r="L37" s="26">
        <f>POL!L37+TS!L37+YMP!L37+OKT!L37+Pelastus!L37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1.6350000000000002</v>
      </c>
      <c r="T37" s="30">
        <f>S37-D37-I37+N37</f>
        <v>1.6350000000000002</v>
      </c>
      <c r="U37" s="30">
        <f t="shared" ref="U37:U39" si="66">T37-E37-J37+O37</f>
        <v>1.6350000000000002</v>
      </c>
      <c r="V37" s="30">
        <f t="shared" ref="V37:V39" si="67">U37-F37-K37+P37</f>
        <v>1.6350000000000002</v>
      </c>
      <c r="W37" s="30">
        <f t="shared" ref="W37:W39" si="68">V37-G37-L37+Q37</f>
        <v>1.5850000000000002</v>
      </c>
      <c r="X37" s="29">
        <f t="shared" si="20"/>
        <v>-5.0000000000000044E-2</v>
      </c>
    </row>
    <row r="38" spans="1:24">
      <c r="A38" s="40" t="str">
        <f>$A$8</f>
        <v>Paikkakunta 2</v>
      </c>
      <c r="B38" s="181"/>
      <c r="C38" s="24">
        <f>POL!C38+TS!C38+YMP!C38+OKT!C38+Pelastus!C38</f>
        <v>0.15000000000000002</v>
      </c>
      <c r="D38" s="25">
        <f>POL!D38+TS!D38+YMP!D38+OKT!D38+Pelastus!D38</f>
        <v>0</v>
      </c>
      <c r="E38" s="26">
        <f>POL!E38+TS!E38+YMP!E38+OKT!E38+Pelastus!E38</f>
        <v>0</v>
      </c>
      <c r="F38" s="26">
        <f>POL!F38+TS!F38+YMP!F38+OKT!F38+Pelastus!F38</f>
        <v>0</v>
      </c>
      <c r="G38" s="26">
        <f>POL!G38+TS!G38+YMP!G38+OKT!G38+Pelastus!G38</f>
        <v>0</v>
      </c>
      <c r="H38" s="27">
        <f t="shared" ref="H38:H39" si="69">D38+E38+F38+G38</f>
        <v>0</v>
      </c>
      <c r="I38" s="25">
        <f>POL!I38+TS!I38+YMP!I38+OKT!I38+Pelastus!I38</f>
        <v>0</v>
      </c>
      <c r="J38" s="26">
        <f>POL!J38+TS!J38+YMP!J38+OKT!J38+Pelastus!J38</f>
        <v>0</v>
      </c>
      <c r="K38" s="26">
        <f>POL!K38+TS!K38+YMP!K38+OKT!K38+Pelastus!K38</f>
        <v>0</v>
      </c>
      <c r="L38" s="26">
        <f>POL!L38+TS!L38+YMP!L38+OKT!L38+Pelastus!L38</f>
        <v>0</v>
      </c>
      <c r="M38" s="27">
        <f t="shared" ref="M38:M39" si="70">I38+J38+K38+L38</f>
        <v>0</v>
      </c>
      <c r="N38" s="55"/>
      <c r="O38" s="56"/>
      <c r="P38" s="56"/>
      <c r="Q38" s="56"/>
      <c r="R38" s="49">
        <f t="shared" ref="R38:R39" si="71">N38+O38+P38+Q38</f>
        <v>0</v>
      </c>
      <c r="S38" s="28">
        <f t="shared" ref="S38:S39" si="72">C38</f>
        <v>0.15000000000000002</v>
      </c>
      <c r="T38" s="30">
        <f t="shared" ref="T38:T39" si="73">S38-D38-I38+N38</f>
        <v>0.15000000000000002</v>
      </c>
      <c r="U38" s="30">
        <f t="shared" si="66"/>
        <v>0.15000000000000002</v>
      </c>
      <c r="V38" s="30">
        <f t="shared" si="67"/>
        <v>0.15000000000000002</v>
      </c>
      <c r="W38" s="30">
        <f t="shared" si="68"/>
        <v>0.15000000000000002</v>
      </c>
      <c r="X38" s="29">
        <f t="shared" si="20"/>
        <v>0</v>
      </c>
    </row>
    <row r="39" spans="1:24">
      <c r="A39" s="39" t="str">
        <f>$A$9</f>
        <v>Paikkakunta 3</v>
      </c>
      <c r="B39" s="182"/>
      <c r="C39" s="24">
        <f>POL!C39+TS!C39+YMP!C39+OKT!C39+Pelastus!C39</f>
        <v>7.5000000000000011E-2</v>
      </c>
      <c r="D39" s="25">
        <f>POL!D39+TS!D39+YMP!D39+OKT!D39+Pelastus!D39</f>
        <v>0</v>
      </c>
      <c r="E39" s="26">
        <f>POL!E39+TS!E39+YMP!E39+OKT!E39+Pelastus!E39</f>
        <v>0</v>
      </c>
      <c r="F39" s="26">
        <f>POL!F39+TS!F39+YMP!F39+OKT!F39+Pelastus!F39</f>
        <v>0</v>
      </c>
      <c r="G39" s="26">
        <f>POL!G39+TS!G39+YMP!G39+OKT!G39+Pelastus!G39</f>
        <v>0</v>
      </c>
      <c r="H39" s="27">
        <f t="shared" si="69"/>
        <v>0</v>
      </c>
      <c r="I39" s="25">
        <f>POL!I39+TS!I39+YMP!I39+OKT!I39+Pelastus!I39</f>
        <v>0</v>
      </c>
      <c r="J39" s="26">
        <f>POL!J39+TS!J39+YMP!J39+OKT!J39+Pelastus!J39</f>
        <v>0</v>
      </c>
      <c r="K39" s="26">
        <f>POL!K39+TS!K39+YMP!K39+OKT!K39+Pelastus!K39</f>
        <v>0</v>
      </c>
      <c r="L39" s="26">
        <f>POL!L39+TS!L39+YMP!L39+OKT!L39+Pelastus!L39</f>
        <v>0</v>
      </c>
      <c r="M39" s="27">
        <f t="shared" si="70"/>
        <v>0</v>
      </c>
      <c r="N39" s="55"/>
      <c r="O39" s="56"/>
      <c r="P39" s="56"/>
      <c r="Q39" s="56"/>
      <c r="R39" s="49">
        <f t="shared" si="71"/>
        <v>0</v>
      </c>
      <c r="S39" s="28">
        <f t="shared" si="72"/>
        <v>7.5000000000000011E-2</v>
      </c>
      <c r="T39" s="30">
        <f t="shared" si="73"/>
        <v>7.5000000000000011E-2</v>
      </c>
      <c r="U39" s="30">
        <f t="shared" si="66"/>
        <v>7.5000000000000011E-2</v>
      </c>
      <c r="V39" s="30">
        <f t="shared" si="67"/>
        <v>7.5000000000000011E-2</v>
      </c>
      <c r="W39" s="30">
        <f t="shared" si="68"/>
        <v>7.5000000000000011E-2</v>
      </c>
      <c r="X39" s="29">
        <f t="shared" si="20"/>
        <v>0</v>
      </c>
    </row>
    <row r="40" spans="1:24">
      <c r="A40" s="37" t="s">
        <v>17</v>
      </c>
      <c r="B40" s="37" t="s">
        <v>24</v>
      </c>
      <c r="C40" s="37">
        <f t="shared" ref="C40" si="74">C41+C42+C43</f>
        <v>4.1849999999999996</v>
      </c>
      <c r="D40" s="21">
        <f>D41+D42+D43</f>
        <v>0</v>
      </c>
      <c r="E40" s="22">
        <f t="shared" ref="E40:H40" si="75">E41+E42+E43</f>
        <v>0</v>
      </c>
      <c r="F40" s="22">
        <f t="shared" si="75"/>
        <v>0</v>
      </c>
      <c r="G40" s="22">
        <f t="shared" si="75"/>
        <v>0.28999999999999998</v>
      </c>
      <c r="H40" s="23">
        <f t="shared" si="75"/>
        <v>0.28999999999999998</v>
      </c>
      <c r="I40" s="21">
        <f>I41+I42+I43</f>
        <v>0.2</v>
      </c>
      <c r="J40" s="22">
        <f t="shared" ref="J40:M40" si="76">J41+J42+J43</f>
        <v>0</v>
      </c>
      <c r="K40" s="22">
        <f t="shared" si="76"/>
        <v>0</v>
      </c>
      <c r="L40" s="22">
        <f t="shared" si="76"/>
        <v>0</v>
      </c>
      <c r="M40" s="23">
        <f t="shared" si="76"/>
        <v>0.2</v>
      </c>
      <c r="N40" s="46">
        <f>N41+N42+N43</f>
        <v>0</v>
      </c>
      <c r="O40" s="47">
        <f t="shared" ref="O40:R40" si="77">O41+O42+O43</f>
        <v>0</v>
      </c>
      <c r="P40" s="47">
        <f t="shared" si="77"/>
        <v>0</v>
      </c>
      <c r="Q40" s="47">
        <f t="shared" si="77"/>
        <v>0</v>
      </c>
      <c r="R40" s="48">
        <f t="shared" si="77"/>
        <v>0</v>
      </c>
      <c r="S40" s="21">
        <f>SUM(S41:S43)</f>
        <v>4.1849999999999996</v>
      </c>
      <c r="T40" s="22">
        <f>SUM(T41:T43)</f>
        <v>3.9850000000000003</v>
      </c>
      <c r="U40" s="22">
        <f t="shared" ref="U40:W40" si="78">SUM(U41:U43)</f>
        <v>3.9850000000000003</v>
      </c>
      <c r="V40" s="22">
        <f t="shared" si="78"/>
        <v>3.9850000000000003</v>
      </c>
      <c r="W40" s="22">
        <f t="shared" si="78"/>
        <v>3.6950000000000003</v>
      </c>
      <c r="X40" s="23">
        <f t="shared" si="20"/>
        <v>-0.48999999999999932</v>
      </c>
    </row>
    <row r="41" spans="1:24">
      <c r="A41" s="40" t="str">
        <f>$A$7</f>
        <v>Paikkakunta 1</v>
      </c>
      <c r="B41" s="180"/>
      <c r="C41" s="24">
        <f>POL!C41+TS!C41+YMP!C41+OKT!C41+Pelastus!C41</f>
        <v>3.75</v>
      </c>
      <c r="D41" s="25">
        <f>POL!D41+TS!D41+YMP!D41+OKT!D41+Pelastus!D41</f>
        <v>0</v>
      </c>
      <c r="E41" s="26">
        <f>POL!E41+TS!E41+YMP!E41+OKT!E41+Pelastus!E41</f>
        <v>0</v>
      </c>
      <c r="F41" s="26">
        <f>POL!F41+TS!F41+YMP!F41+OKT!F41+Pelastus!F41</f>
        <v>0</v>
      </c>
      <c r="G41" s="26">
        <f>POL!G41+TS!G41+YMP!G41+OKT!G41+Pelastus!G41</f>
        <v>0.28999999999999998</v>
      </c>
      <c r="H41" s="27">
        <f>D41+E41+F41+G41</f>
        <v>0.28999999999999998</v>
      </c>
      <c r="I41" s="25">
        <f>POL!I41+TS!I41+YMP!I41+OKT!I41+Pelastus!I41</f>
        <v>0.1</v>
      </c>
      <c r="J41" s="26">
        <f>POL!J41+TS!J41+YMP!J41+OKT!J41+Pelastus!J41</f>
        <v>0</v>
      </c>
      <c r="K41" s="26">
        <f>POL!K41+TS!K41+YMP!K41+OKT!K41+Pelastus!K41</f>
        <v>0</v>
      </c>
      <c r="L41" s="26">
        <f>POL!L41+TS!L41+YMP!L41+OKT!L41+Pelastus!L41</f>
        <v>0</v>
      </c>
      <c r="M41" s="27">
        <f>I41+J41+K41+L41</f>
        <v>0.1</v>
      </c>
      <c r="N41" s="55"/>
      <c r="O41" s="56"/>
      <c r="P41" s="56"/>
      <c r="Q41" s="56"/>
      <c r="R41" s="49">
        <f>N41+O41+P41+Q41</f>
        <v>0</v>
      </c>
      <c r="S41" s="28">
        <f>C41</f>
        <v>3.75</v>
      </c>
      <c r="T41" s="30">
        <f>S41-D41-I41+N41</f>
        <v>3.65</v>
      </c>
      <c r="U41" s="30">
        <f t="shared" ref="U41:U43" si="79">T41-E41-J41+O41</f>
        <v>3.65</v>
      </c>
      <c r="V41" s="30">
        <f t="shared" ref="V41:V43" si="80">U41-F41-K41+P41</f>
        <v>3.65</v>
      </c>
      <c r="W41" s="30">
        <f t="shared" ref="W41:W43" si="81">V41-G41-L41+Q41</f>
        <v>3.36</v>
      </c>
      <c r="X41" s="29">
        <f t="shared" si="20"/>
        <v>-0.39000000000000012</v>
      </c>
    </row>
    <row r="42" spans="1:24">
      <c r="A42" s="40" t="str">
        <f>$A$8</f>
        <v>Paikkakunta 2</v>
      </c>
      <c r="B42" s="181"/>
      <c r="C42" s="24">
        <f>POL!C42+TS!C42+YMP!C42+OKT!C42+Pelastus!C42</f>
        <v>0.26</v>
      </c>
      <c r="D42" s="25">
        <f>POL!D42+TS!D42+YMP!D42+OKT!D42+Pelastus!D42</f>
        <v>0</v>
      </c>
      <c r="E42" s="26">
        <f>POL!E42+TS!E42+YMP!E42+OKT!E42+Pelastus!E42</f>
        <v>0</v>
      </c>
      <c r="F42" s="26">
        <f>POL!F42+TS!F42+YMP!F42+OKT!F42+Pelastus!F42</f>
        <v>0</v>
      </c>
      <c r="G42" s="26">
        <f>POL!G42+TS!G42+YMP!G42+OKT!G42+Pelastus!G42</f>
        <v>0</v>
      </c>
      <c r="H42" s="27">
        <f t="shared" ref="H42:H43" si="82">D42+E42+F42+G42</f>
        <v>0</v>
      </c>
      <c r="I42" s="25">
        <f>POL!I42+TS!I42+YMP!I42+OKT!I42+Pelastus!I42</f>
        <v>0</v>
      </c>
      <c r="J42" s="26">
        <f>POL!J42+TS!J42+YMP!J42+OKT!J42+Pelastus!J42</f>
        <v>0</v>
      </c>
      <c r="K42" s="26">
        <f>POL!K42+TS!K42+YMP!K42+OKT!K42+Pelastus!K42</f>
        <v>0</v>
      </c>
      <c r="L42" s="26">
        <f>POL!L42+TS!L42+YMP!L42+OKT!L42+Pelastus!L42</f>
        <v>0</v>
      </c>
      <c r="M42" s="27">
        <f t="shared" ref="M42:M43" si="83">I42+J42+K42+L42</f>
        <v>0</v>
      </c>
      <c r="N42" s="55"/>
      <c r="O42" s="56"/>
      <c r="P42" s="56"/>
      <c r="Q42" s="56"/>
      <c r="R42" s="49">
        <f t="shared" ref="R42:R43" si="84">N42+O42+P42+Q42</f>
        <v>0</v>
      </c>
      <c r="S42" s="28">
        <f t="shared" ref="S42:S43" si="85">C42</f>
        <v>0.26</v>
      </c>
      <c r="T42" s="30">
        <f t="shared" ref="T42:T43" si="86">S42-D42-I42+N42</f>
        <v>0.26</v>
      </c>
      <c r="U42" s="30">
        <f t="shared" si="79"/>
        <v>0.26</v>
      </c>
      <c r="V42" s="30">
        <f t="shared" si="80"/>
        <v>0.26</v>
      </c>
      <c r="W42" s="30">
        <f t="shared" si="81"/>
        <v>0.26</v>
      </c>
      <c r="X42" s="29">
        <f t="shared" si="20"/>
        <v>0</v>
      </c>
    </row>
    <row r="43" spans="1:24">
      <c r="A43" s="39" t="str">
        <f>$A$9</f>
        <v>Paikkakunta 3</v>
      </c>
      <c r="B43" s="182"/>
      <c r="C43" s="24">
        <f>POL!C43+TS!C43+YMP!C43+OKT!C43+Pelastus!C43</f>
        <v>0.17499999999999999</v>
      </c>
      <c r="D43" s="25">
        <f>POL!D43+TS!D43+YMP!D43+OKT!D43+Pelastus!D43</f>
        <v>0</v>
      </c>
      <c r="E43" s="26">
        <f>POL!E43+TS!E43+YMP!E43+OKT!E43+Pelastus!E43</f>
        <v>0</v>
      </c>
      <c r="F43" s="26">
        <f>POL!F43+TS!F43+YMP!F43+OKT!F43+Pelastus!F43</f>
        <v>0</v>
      </c>
      <c r="G43" s="26">
        <f>POL!G43+TS!G43+YMP!G43+OKT!G43+Pelastus!G43</f>
        <v>0</v>
      </c>
      <c r="H43" s="27">
        <f t="shared" si="82"/>
        <v>0</v>
      </c>
      <c r="I43" s="25">
        <f>POL!I43+TS!I43+YMP!I43+OKT!I43+Pelastus!I43</f>
        <v>0.1</v>
      </c>
      <c r="J43" s="26">
        <f>POL!J43+TS!J43+YMP!J43+OKT!J43+Pelastus!J43</f>
        <v>0</v>
      </c>
      <c r="K43" s="26">
        <f>POL!K43+TS!K43+YMP!K43+OKT!K43+Pelastus!K43</f>
        <v>0</v>
      </c>
      <c r="L43" s="26">
        <f>POL!L43+TS!L43+YMP!L43+OKT!L43+Pelastus!L43</f>
        <v>0</v>
      </c>
      <c r="M43" s="27">
        <f t="shared" si="83"/>
        <v>0.1</v>
      </c>
      <c r="N43" s="55"/>
      <c r="O43" s="56"/>
      <c r="P43" s="56"/>
      <c r="Q43" s="56"/>
      <c r="R43" s="49">
        <f t="shared" si="84"/>
        <v>0</v>
      </c>
      <c r="S43" s="28">
        <f t="shared" si="85"/>
        <v>0.17499999999999999</v>
      </c>
      <c r="T43" s="30">
        <f t="shared" si="86"/>
        <v>7.4999999999999983E-2</v>
      </c>
      <c r="U43" s="30">
        <f t="shared" si="79"/>
        <v>7.4999999999999983E-2</v>
      </c>
      <c r="V43" s="30">
        <f t="shared" si="80"/>
        <v>7.4999999999999983E-2</v>
      </c>
      <c r="W43" s="30">
        <f t="shared" si="81"/>
        <v>7.4999999999999983E-2</v>
      </c>
      <c r="X43" s="29">
        <f t="shared" si="20"/>
        <v>-0.1</v>
      </c>
    </row>
    <row r="44" spans="1:24">
      <c r="A44" s="37" t="s">
        <v>18</v>
      </c>
      <c r="B44" s="37" t="s">
        <v>24</v>
      </c>
      <c r="C44" s="37">
        <f t="shared" ref="C44" si="87">C45+C46+C47</f>
        <v>14.700000000000001</v>
      </c>
      <c r="D44" s="21">
        <f>D45+D46+D47</f>
        <v>0</v>
      </c>
      <c r="E44" s="22">
        <f t="shared" ref="E44:H44" si="88">E45+E46+E47</f>
        <v>0.05</v>
      </c>
      <c r="F44" s="22">
        <f t="shared" si="88"/>
        <v>0.1</v>
      </c>
      <c r="G44" s="22">
        <f t="shared" si="88"/>
        <v>1.63</v>
      </c>
      <c r="H44" s="23">
        <f t="shared" si="88"/>
        <v>1.7799999999999998</v>
      </c>
      <c r="I44" s="21">
        <f>I45+I46+I47</f>
        <v>0.25</v>
      </c>
      <c r="J44" s="22">
        <f t="shared" ref="J44:M44" si="89">J45+J46+J47</f>
        <v>0.3</v>
      </c>
      <c r="K44" s="22">
        <f t="shared" si="89"/>
        <v>0</v>
      </c>
      <c r="L44" s="22">
        <f t="shared" si="89"/>
        <v>0</v>
      </c>
      <c r="M44" s="23">
        <f t="shared" si="89"/>
        <v>0.55000000000000004</v>
      </c>
      <c r="N44" s="46">
        <f>N45+N46+N47</f>
        <v>0</v>
      </c>
      <c r="O44" s="47">
        <f t="shared" ref="O44:R44" si="90">O45+O46+O47</f>
        <v>0</v>
      </c>
      <c r="P44" s="47">
        <f t="shared" si="90"/>
        <v>0</v>
      </c>
      <c r="Q44" s="47">
        <f t="shared" si="90"/>
        <v>0</v>
      </c>
      <c r="R44" s="48">
        <f t="shared" si="90"/>
        <v>0</v>
      </c>
      <c r="S44" s="21">
        <f>SUM(S45:S47)</f>
        <v>14.700000000000001</v>
      </c>
      <c r="T44" s="22">
        <f>SUM(T45:T47)</f>
        <v>14.450000000000003</v>
      </c>
      <c r="U44" s="22">
        <f t="shared" ref="U44:W44" si="91">SUM(U45:U47)</f>
        <v>14.100000000000001</v>
      </c>
      <c r="V44" s="22">
        <f t="shared" si="91"/>
        <v>14.000000000000002</v>
      </c>
      <c r="W44" s="22">
        <f t="shared" si="91"/>
        <v>12.370000000000003</v>
      </c>
      <c r="X44" s="23">
        <f t="shared" si="20"/>
        <v>-2.3299999999999983</v>
      </c>
    </row>
    <row r="45" spans="1:24">
      <c r="A45" s="40" t="str">
        <f>$A$7</f>
        <v>Paikkakunta 1</v>
      </c>
      <c r="B45" s="180"/>
      <c r="C45" s="24">
        <f>POL!C45+TS!C45+YMP!C45+OKT!C45+Pelastus!C45</f>
        <v>12.400000000000002</v>
      </c>
      <c r="D45" s="25">
        <f>POL!D45+TS!D45+YMP!D45+OKT!D45+Pelastus!D45</f>
        <v>0</v>
      </c>
      <c r="E45" s="26">
        <f>POL!E45+TS!E45+YMP!E45+OKT!E45+Pelastus!E45</f>
        <v>0.05</v>
      </c>
      <c r="F45" s="26">
        <f>POL!F45+TS!F45+YMP!F45+OKT!F45+Pelastus!F45</f>
        <v>0.1</v>
      </c>
      <c r="G45" s="26">
        <f>POL!G45+TS!G45+YMP!G45+OKT!G45+Pelastus!G45</f>
        <v>1.63</v>
      </c>
      <c r="H45" s="27">
        <f>D45+E45+F45+G45</f>
        <v>1.7799999999999998</v>
      </c>
      <c r="I45" s="25">
        <f>POL!I45+TS!I45+YMP!I45+OKT!I45+Pelastus!I45</f>
        <v>0.15000000000000002</v>
      </c>
      <c r="J45" s="26">
        <f>POL!J45+TS!J45+YMP!J45+OKT!J45+Pelastus!J45</f>
        <v>0.3</v>
      </c>
      <c r="K45" s="26">
        <f>POL!K45+TS!K45+YMP!K45+OKT!K45+Pelastus!K45</f>
        <v>0</v>
      </c>
      <c r="L45" s="26">
        <f>POL!L45+TS!L45+YMP!L45+OKT!L45+Pelastus!L45</f>
        <v>0</v>
      </c>
      <c r="M45" s="27">
        <f>I45+J45+K45+L45</f>
        <v>0.45</v>
      </c>
      <c r="N45" s="55"/>
      <c r="O45" s="56"/>
      <c r="P45" s="56"/>
      <c r="Q45" s="56"/>
      <c r="R45" s="49">
        <f>N45+O45+P45+Q45</f>
        <v>0</v>
      </c>
      <c r="S45" s="28">
        <f>C45</f>
        <v>12.400000000000002</v>
      </c>
      <c r="T45" s="30">
        <f>S45-D45-I45+N45</f>
        <v>12.250000000000002</v>
      </c>
      <c r="U45" s="30">
        <f t="shared" ref="U45:U47" si="92">T45-E45-J45+O45</f>
        <v>11.9</v>
      </c>
      <c r="V45" s="30">
        <f t="shared" ref="V45:V47" si="93">U45-F45-K45+P45</f>
        <v>11.8</v>
      </c>
      <c r="W45" s="30">
        <f t="shared" ref="W45:W47" si="94">V45-G45-L45+Q45</f>
        <v>10.170000000000002</v>
      </c>
      <c r="X45" s="29">
        <f t="shared" si="20"/>
        <v>-2.2300000000000004</v>
      </c>
    </row>
    <row r="46" spans="1:24">
      <c r="A46" s="40" t="str">
        <f>$A$8</f>
        <v>Paikkakunta 2</v>
      </c>
      <c r="B46" s="181"/>
      <c r="C46" s="24">
        <f>POL!C46+TS!C46+YMP!C46+OKT!C46+Pelastus!C46</f>
        <v>1.95</v>
      </c>
      <c r="D46" s="25">
        <f>POL!D46+TS!D46+YMP!D46+OKT!D46+Pelastus!D46</f>
        <v>0</v>
      </c>
      <c r="E46" s="26">
        <f>POL!E46+TS!E46+YMP!E46+OKT!E46+Pelastus!E46</f>
        <v>0</v>
      </c>
      <c r="F46" s="26">
        <f>POL!F46+TS!F46+YMP!F46+OKT!F46+Pelastus!F46</f>
        <v>0</v>
      </c>
      <c r="G46" s="26">
        <f>POL!G46+TS!G46+YMP!G46+OKT!G46+Pelastus!G46</f>
        <v>0</v>
      </c>
      <c r="H46" s="27">
        <f t="shared" ref="H46:H47" si="95">D46+E46+F46+G46</f>
        <v>0</v>
      </c>
      <c r="I46" s="25">
        <f>POL!I46+TS!I46+YMP!I46+OKT!I46+Pelastus!I46</f>
        <v>0.05</v>
      </c>
      <c r="J46" s="26">
        <f>POL!J46+TS!J46+YMP!J46+OKT!J46+Pelastus!J46</f>
        <v>0</v>
      </c>
      <c r="K46" s="26">
        <f>POL!K46+TS!K46+YMP!K46+OKT!K46+Pelastus!K46</f>
        <v>0</v>
      </c>
      <c r="L46" s="26">
        <f>POL!L46+TS!L46+YMP!L46+OKT!L46+Pelastus!L46</f>
        <v>0</v>
      </c>
      <c r="M46" s="27">
        <f t="shared" ref="M46:M47" si="96">I46+J46+K46+L46</f>
        <v>0.05</v>
      </c>
      <c r="N46" s="55"/>
      <c r="O46" s="56"/>
      <c r="P46" s="56"/>
      <c r="Q46" s="56"/>
      <c r="R46" s="49">
        <f t="shared" ref="R46:R47" si="97">N46+O46+P46+Q46</f>
        <v>0</v>
      </c>
      <c r="S46" s="28">
        <f t="shared" ref="S46:S47" si="98">C46</f>
        <v>1.95</v>
      </c>
      <c r="T46" s="30">
        <f t="shared" ref="T46:T47" si="99">S46-D46-I46+N46</f>
        <v>1.9</v>
      </c>
      <c r="U46" s="30">
        <f t="shared" si="92"/>
        <v>1.9</v>
      </c>
      <c r="V46" s="30">
        <f t="shared" si="93"/>
        <v>1.9</v>
      </c>
      <c r="W46" s="30">
        <f t="shared" si="94"/>
        <v>1.9</v>
      </c>
      <c r="X46" s="29">
        <f t="shared" si="20"/>
        <v>-5.0000000000000044E-2</v>
      </c>
    </row>
    <row r="47" spans="1:24">
      <c r="A47" s="39" t="str">
        <f>$A$9</f>
        <v>Paikkakunta 3</v>
      </c>
      <c r="B47" s="182"/>
      <c r="C47" s="24">
        <f>POL!C47+TS!C47+YMP!C47+OKT!C47+Pelastus!C47</f>
        <v>0.35</v>
      </c>
      <c r="D47" s="25">
        <f>POL!D47+TS!D47+YMP!D47+OKT!D47+Pelastus!D47</f>
        <v>0</v>
      </c>
      <c r="E47" s="26">
        <f>POL!E47+TS!E47+YMP!E47+OKT!E47+Pelastus!E47</f>
        <v>0</v>
      </c>
      <c r="F47" s="26">
        <f>POL!F47+TS!F47+YMP!F47+OKT!F47+Pelastus!F47</f>
        <v>0</v>
      </c>
      <c r="G47" s="26">
        <f>POL!G47+TS!G47+YMP!G47+OKT!G47+Pelastus!G47</f>
        <v>0</v>
      </c>
      <c r="H47" s="27">
        <f t="shared" si="95"/>
        <v>0</v>
      </c>
      <c r="I47" s="25">
        <f>POL!I47+TS!I47+YMP!I47+OKT!I47+Pelastus!I47</f>
        <v>0.05</v>
      </c>
      <c r="J47" s="26">
        <f>POL!J47+TS!J47+YMP!J47+OKT!J47+Pelastus!J47</f>
        <v>0</v>
      </c>
      <c r="K47" s="26">
        <f>POL!K47+TS!K47+YMP!K47+OKT!K47+Pelastus!K47</f>
        <v>0</v>
      </c>
      <c r="L47" s="26">
        <f>POL!L47+TS!L47+YMP!L47+OKT!L47+Pelastus!L47</f>
        <v>0</v>
      </c>
      <c r="M47" s="27">
        <f t="shared" si="96"/>
        <v>0.05</v>
      </c>
      <c r="N47" s="55"/>
      <c r="O47" s="56"/>
      <c r="P47" s="56"/>
      <c r="Q47" s="56"/>
      <c r="R47" s="49">
        <f t="shared" si="97"/>
        <v>0</v>
      </c>
      <c r="S47" s="28">
        <f t="shared" si="98"/>
        <v>0.35</v>
      </c>
      <c r="T47" s="30">
        <f t="shared" si="99"/>
        <v>0.3</v>
      </c>
      <c r="U47" s="30">
        <f t="shared" si="92"/>
        <v>0.3</v>
      </c>
      <c r="V47" s="30">
        <f t="shared" si="93"/>
        <v>0.3</v>
      </c>
      <c r="W47" s="30">
        <f t="shared" si="94"/>
        <v>0.3</v>
      </c>
      <c r="X47" s="29">
        <f t="shared" si="20"/>
        <v>-4.9999999999999989E-2</v>
      </c>
    </row>
    <row r="48" spans="1:24">
      <c r="A48" s="37" t="s">
        <v>19</v>
      </c>
      <c r="B48" s="37" t="s">
        <v>24</v>
      </c>
      <c r="C48" s="37">
        <f t="shared" ref="C48" si="100">C49+C50+C51</f>
        <v>2.9</v>
      </c>
      <c r="D48" s="21">
        <f>D49+D50+D51</f>
        <v>0</v>
      </c>
      <c r="E48" s="22">
        <f t="shared" ref="E48:H48" si="101">E49+E50+E51</f>
        <v>0.25</v>
      </c>
      <c r="F48" s="22">
        <f t="shared" si="101"/>
        <v>0.75</v>
      </c>
      <c r="G48" s="22">
        <f t="shared" si="101"/>
        <v>0</v>
      </c>
      <c r="H48" s="23">
        <f t="shared" si="101"/>
        <v>1</v>
      </c>
      <c r="I48" s="21">
        <f>I49+I50+I51</f>
        <v>0</v>
      </c>
      <c r="J48" s="22">
        <f t="shared" ref="J48:M48" si="102">J49+J50+J51</f>
        <v>0</v>
      </c>
      <c r="K48" s="22">
        <f t="shared" si="102"/>
        <v>0</v>
      </c>
      <c r="L48" s="22">
        <f t="shared" si="102"/>
        <v>0</v>
      </c>
      <c r="M48" s="23">
        <f t="shared" si="102"/>
        <v>0</v>
      </c>
      <c r="N48" s="46">
        <f>N49+N50+N51</f>
        <v>0</v>
      </c>
      <c r="O48" s="47">
        <f t="shared" ref="O48:R48" si="103">O49+O50+O51</f>
        <v>0</v>
      </c>
      <c r="P48" s="47">
        <f t="shared" si="103"/>
        <v>0</v>
      </c>
      <c r="Q48" s="47">
        <f t="shared" si="103"/>
        <v>0</v>
      </c>
      <c r="R48" s="48">
        <f t="shared" si="103"/>
        <v>0</v>
      </c>
      <c r="S48" s="21">
        <f>SUM(S49:S51)</f>
        <v>2.9</v>
      </c>
      <c r="T48" s="22">
        <f>SUM(T49:T51)</f>
        <v>2.9</v>
      </c>
      <c r="U48" s="22">
        <f t="shared" ref="U48:W48" si="104">SUM(U49:U51)</f>
        <v>2.65</v>
      </c>
      <c r="V48" s="22">
        <f t="shared" si="104"/>
        <v>1.9000000000000001</v>
      </c>
      <c r="W48" s="22">
        <f t="shared" si="104"/>
        <v>1.9000000000000001</v>
      </c>
      <c r="X48" s="23">
        <f t="shared" si="20"/>
        <v>-0.99999999999999978</v>
      </c>
    </row>
    <row r="49" spans="1:24">
      <c r="A49" s="40" t="str">
        <f>$A$7</f>
        <v>Paikkakunta 1</v>
      </c>
      <c r="B49" s="180"/>
      <c r="C49" s="24">
        <f>POL!C49+TS!C49+YMP!C49+OKT!C49+Pelastus!C49</f>
        <v>2.85</v>
      </c>
      <c r="D49" s="25">
        <f>POL!D49+TS!D49+YMP!D49+OKT!D49+Pelastus!D49</f>
        <v>0</v>
      </c>
      <c r="E49" s="26">
        <f>POL!E49+TS!E49+YMP!E49+OKT!E49+Pelastus!E49</f>
        <v>0.25</v>
      </c>
      <c r="F49" s="26">
        <f>POL!F49+TS!F49+YMP!F49+OKT!F49+Pelastus!F49</f>
        <v>0.75</v>
      </c>
      <c r="G49" s="26">
        <f>POL!G49+TS!G49+YMP!G49+OKT!G49+Pelastus!G49</f>
        <v>0</v>
      </c>
      <c r="H49" s="27">
        <f>D49+E49+F49+G49</f>
        <v>1</v>
      </c>
      <c r="I49" s="25">
        <f>POL!I49+TS!I49+YMP!I49+OKT!I49+Pelastus!I49</f>
        <v>0</v>
      </c>
      <c r="J49" s="26">
        <f>POL!J49+TS!J49+YMP!J49+OKT!J49+Pelastus!J49</f>
        <v>0</v>
      </c>
      <c r="K49" s="26">
        <f>POL!K49+TS!K49+YMP!K49+OKT!K49+Pelastus!K49</f>
        <v>0</v>
      </c>
      <c r="L49" s="26">
        <f>POL!L49+TS!L49+YMP!L49+OKT!L49+Pelastus!L49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2.85</v>
      </c>
      <c r="T49" s="30">
        <f>S49-D49-I49+N49</f>
        <v>2.85</v>
      </c>
      <c r="U49" s="30">
        <f t="shared" ref="U49:U51" si="105">T49-E49-J49+O49</f>
        <v>2.6</v>
      </c>
      <c r="V49" s="30">
        <f t="shared" ref="V49:V51" si="106">U49-F49-K49+P49</f>
        <v>1.85</v>
      </c>
      <c r="W49" s="30">
        <f t="shared" ref="W49:W51" si="107">V49-G49-L49+Q49</f>
        <v>1.85</v>
      </c>
      <c r="X49" s="29">
        <f t="shared" si="20"/>
        <v>-1</v>
      </c>
    </row>
    <row r="50" spans="1:24">
      <c r="A50" s="40" t="str">
        <f>$A$8</f>
        <v>Paikkakunta 2</v>
      </c>
      <c r="B50" s="181"/>
      <c r="C50" s="24">
        <f>POL!C50+TS!C50+YMP!C50+OKT!C50+Pelastus!C50</f>
        <v>0</v>
      </c>
      <c r="D50" s="25">
        <f>POL!D50+TS!D50+YMP!D50+OKT!D50+Pelastus!D50</f>
        <v>0</v>
      </c>
      <c r="E50" s="26">
        <f>POL!E50+TS!E50+YMP!E50+OKT!E50+Pelastus!E50</f>
        <v>0</v>
      </c>
      <c r="F50" s="26">
        <f>POL!F50+TS!F50+YMP!F50+OKT!F50+Pelastus!F50</f>
        <v>0</v>
      </c>
      <c r="G50" s="26">
        <f>POL!G50+TS!G50+YMP!G50+OKT!G50+Pelastus!G50</f>
        <v>0</v>
      </c>
      <c r="H50" s="27">
        <f t="shared" ref="H50:H51" si="108">D50+E50+F50+G50</f>
        <v>0</v>
      </c>
      <c r="I50" s="25">
        <f>POL!I50+TS!I50+YMP!I50+OKT!I50+Pelastus!I50</f>
        <v>0</v>
      </c>
      <c r="J50" s="26">
        <f>POL!J50+TS!J50+YMP!J50+OKT!J50+Pelastus!J50</f>
        <v>0</v>
      </c>
      <c r="K50" s="26">
        <f>POL!K50+TS!K50+YMP!K50+OKT!K50+Pelastus!K50</f>
        <v>0</v>
      </c>
      <c r="L50" s="26">
        <f>POL!L50+TS!L50+YMP!L50+OKT!L50+Pelastus!L50</f>
        <v>0</v>
      </c>
      <c r="M50" s="27">
        <f t="shared" ref="M50:M51" si="109">I50+J50+K50+L50</f>
        <v>0</v>
      </c>
      <c r="N50" s="55"/>
      <c r="O50" s="56"/>
      <c r="P50" s="56"/>
      <c r="Q50" s="56"/>
      <c r="R50" s="49">
        <f t="shared" ref="R50:R51" si="110">N50+O50+P50+Q50</f>
        <v>0</v>
      </c>
      <c r="S50" s="28">
        <f t="shared" ref="S50:S51" si="111">C50</f>
        <v>0</v>
      </c>
      <c r="T50" s="30">
        <f t="shared" ref="T50:T51" si="112">S50-D50-I50+N50</f>
        <v>0</v>
      </c>
      <c r="U50" s="30">
        <f t="shared" si="105"/>
        <v>0</v>
      </c>
      <c r="V50" s="30">
        <f t="shared" si="106"/>
        <v>0</v>
      </c>
      <c r="W50" s="30">
        <f t="shared" si="107"/>
        <v>0</v>
      </c>
      <c r="X50" s="29">
        <f t="shared" si="20"/>
        <v>0</v>
      </c>
    </row>
    <row r="51" spans="1:24">
      <c r="A51" s="39" t="str">
        <f>$A$9</f>
        <v>Paikkakunta 3</v>
      </c>
      <c r="B51" s="182"/>
      <c r="C51" s="24">
        <f>POL!C51+TS!C51+YMP!C51+OKT!C51+Pelastus!C51</f>
        <v>0.05</v>
      </c>
      <c r="D51" s="25">
        <f>POL!D51+TS!D51+YMP!D51+OKT!D51+Pelastus!D51</f>
        <v>0</v>
      </c>
      <c r="E51" s="26">
        <f>POL!E51+TS!E51+YMP!E51+OKT!E51+Pelastus!E51</f>
        <v>0</v>
      </c>
      <c r="F51" s="26">
        <f>POL!F51+TS!F51+YMP!F51+OKT!F51+Pelastus!F51</f>
        <v>0</v>
      </c>
      <c r="G51" s="26">
        <f>POL!G51+TS!G51+YMP!G51+OKT!G51+Pelastus!G51</f>
        <v>0</v>
      </c>
      <c r="H51" s="27">
        <f t="shared" si="108"/>
        <v>0</v>
      </c>
      <c r="I51" s="25">
        <f>POL!I51+TS!I51+YMP!I51+OKT!I51+Pelastus!I51</f>
        <v>0</v>
      </c>
      <c r="J51" s="26">
        <f>POL!J51+TS!J51+YMP!J51+OKT!J51+Pelastus!J51</f>
        <v>0</v>
      </c>
      <c r="K51" s="26">
        <f>POL!K51+TS!K51+YMP!K51+OKT!K51+Pelastus!K51</f>
        <v>0</v>
      </c>
      <c r="L51" s="26">
        <f>POL!L51+TS!L51+YMP!L51+OKT!L51+Pelastus!L51</f>
        <v>0</v>
      </c>
      <c r="M51" s="27">
        <f t="shared" si="109"/>
        <v>0</v>
      </c>
      <c r="N51" s="55"/>
      <c r="O51" s="56"/>
      <c r="P51" s="56"/>
      <c r="Q51" s="56"/>
      <c r="R51" s="49">
        <f t="shared" si="110"/>
        <v>0</v>
      </c>
      <c r="S51" s="28">
        <f t="shared" si="111"/>
        <v>0.05</v>
      </c>
      <c r="T51" s="30">
        <f t="shared" si="112"/>
        <v>0.05</v>
      </c>
      <c r="U51" s="30">
        <f t="shared" si="105"/>
        <v>0.05</v>
      </c>
      <c r="V51" s="30">
        <f t="shared" si="106"/>
        <v>0.05</v>
      </c>
      <c r="W51" s="30">
        <f t="shared" si="107"/>
        <v>0.05</v>
      </c>
      <c r="X51" s="29">
        <f t="shared" si="20"/>
        <v>0</v>
      </c>
    </row>
    <row r="52" spans="1:24">
      <c r="A52" s="41" t="s">
        <v>20</v>
      </c>
      <c r="B52" s="41" t="s">
        <v>24</v>
      </c>
      <c r="C52" s="37">
        <f t="shared" ref="C52" si="113">C53+C54+C55</f>
        <v>0.5</v>
      </c>
      <c r="D52" s="21">
        <f>D53+D54+D55</f>
        <v>0</v>
      </c>
      <c r="E52" s="22">
        <f t="shared" ref="E52:H52" si="114">E53+E54+E55</f>
        <v>0</v>
      </c>
      <c r="F52" s="22">
        <f t="shared" si="114"/>
        <v>0</v>
      </c>
      <c r="G52" s="22">
        <f t="shared" si="114"/>
        <v>0</v>
      </c>
      <c r="H52" s="23">
        <f t="shared" si="114"/>
        <v>0</v>
      </c>
      <c r="I52" s="21">
        <f>I53+I54+I55</f>
        <v>0</v>
      </c>
      <c r="J52" s="22">
        <f t="shared" ref="J52:M52" si="115">J53+J54+J55</f>
        <v>0</v>
      </c>
      <c r="K52" s="22">
        <f t="shared" si="115"/>
        <v>0</v>
      </c>
      <c r="L52" s="22">
        <f t="shared" si="115"/>
        <v>0</v>
      </c>
      <c r="M52" s="23">
        <f t="shared" si="115"/>
        <v>0</v>
      </c>
      <c r="N52" s="46">
        <f>N53+N54+N55</f>
        <v>0</v>
      </c>
      <c r="O52" s="47">
        <f t="shared" ref="O52:R52" si="116">O53+O54+O55</f>
        <v>0</v>
      </c>
      <c r="P52" s="47">
        <f t="shared" si="116"/>
        <v>0</v>
      </c>
      <c r="Q52" s="47">
        <f t="shared" si="116"/>
        <v>0</v>
      </c>
      <c r="R52" s="48">
        <f t="shared" si="116"/>
        <v>0</v>
      </c>
      <c r="S52" s="21">
        <f>SUM(S53:S55)</f>
        <v>0.5</v>
      </c>
      <c r="T52" s="22">
        <f>SUM(T53:T55)</f>
        <v>0.5</v>
      </c>
      <c r="U52" s="22">
        <f t="shared" ref="U52:W52" si="117">SUM(U53:U55)</f>
        <v>0.5</v>
      </c>
      <c r="V52" s="22">
        <f t="shared" si="117"/>
        <v>0.5</v>
      </c>
      <c r="W52" s="22">
        <f t="shared" si="117"/>
        <v>0.5</v>
      </c>
      <c r="X52" s="23">
        <f t="shared" si="20"/>
        <v>0</v>
      </c>
    </row>
    <row r="53" spans="1:24">
      <c r="A53" s="40" t="str">
        <f>$A$7</f>
        <v>Paikkakunta 1</v>
      </c>
      <c r="B53" s="180"/>
      <c r="C53" s="24">
        <f>POL!C53+TS!C53+YMP!C53+OKT!C53+Pelastus!C53</f>
        <v>0.5</v>
      </c>
      <c r="D53" s="25">
        <f>POL!D53+TS!D53+YMP!D53+OKT!D53+Pelastus!D53</f>
        <v>0</v>
      </c>
      <c r="E53" s="26">
        <f>POL!E53+TS!E53+YMP!E53+OKT!E53+Pelastus!E53</f>
        <v>0</v>
      </c>
      <c r="F53" s="26">
        <f>POL!F53+TS!F53+YMP!F53+OKT!F53+Pelastus!F53</f>
        <v>0</v>
      </c>
      <c r="G53" s="26">
        <f>POL!G53+TS!G53+YMP!G53+OKT!G53+Pelastus!G53</f>
        <v>0</v>
      </c>
      <c r="H53" s="27">
        <f>D53+E53+F53+G53</f>
        <v>0</v>
      </c>
      <c r="I53" s="25">
        <f>POL!I53+TS!I53+YMP!I53+OKT!I53+Pelastus!I53</f>
        <v>0</v>
      </c>
      <c r="J53" s="26">
        <f>POL!J53+TS!J53+YMP!J53+OKT!J53+Pelastus!J53</f>
        <v>0</v>
      </c>
      <c r="K53" s="26">
        <f>POL!K53+TS!K53+YMP!K53+OKT!K53+Pelastus!K53</f>
        <v>0</v>
      </c>
      <c r="L53" s="26">
        <f>POL!L53+TS!L53+YMP!L53+OKT!L53+Pelastus!L53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0.5</v>
      </c>
      <c r="T53" s="30">
        <f>S53-D53-I53+N53</f>
        <v>0.5</v>
      </c>
      <c r="U53" s="30">
        <f t="shared" ref="U53:U55" si="118">T53-E53-J53+O53</f>
        <v>0.5</v>
      </c>
      <c r="V53" s="30">
        <f t="shared" ref="V53:V55" si="119">U53-F53-K53+P53</f>
        <v>0.5</v>
      </c>
      <c r="W53" s="30">
        <f t="shared" ref="W53:W55" si="120">V53-G53-L53+Q53</f>
        <v>0.5</v>
      </c>
      <c r="X53" s="29">
        <f t="shared" si="20"/>
        <v>0</v>
      </c>
    </row>
    <row r="54" spans="1:24">
      <c r="A54" s="40" t="str">
        <f>$A$8</f>
        <v>Paikkakunta 2</v>
      </c>
      <c r="B54" s="181"/>
      <c r="C54" s="24">
        <f>POL!C54+TS!C54+YMP!C54+OKT!C54+Pelastus!C54</f>
        <v>0</v>
      </c>
      <c r="D54" s="25">
        <f>POL!D54+TS!D54+YMP!D54+OKT!D54+Pelastus!D54</f>
        <v>0</v>
      </c>
      <c r="E54" s="26">
        <f>POL!E54+TS!E54+YMP!E54+OKT!E54+Pelastus!E54</f>
        <v>0</v>
      </c>
      <c r="F54" s="26">
        <f>POL!F54+TS!F54+YMP!F54+OKT!F54+Pelastus!F54</f>
        <v>0</v>
      </c>
      <c r="G54" s="26">
        <f>POL!G54+TS!G54+YMP!G54+OKT!G54+Pelastus!G54</f>
        <v>0</v>
      </c>
      <c r="H54" s="27">
        <f t="shared" ref="H54:H55" si="121">D54+E54+F54+G54</f>
        <v>0</v>
      </c>
      <c r="I54" s="25">
        <f>POL!I54+TS!I54+YMP!I54+OKT!I54+Pelastus!I54</f>
        <v>0</v>
      </c>
      <c r="J54" s="26">
        <f>POL!J54+TS!J54+YMP!J54+OKT!J54+Pelastus!J54</f>
        <v>0</v>
      </c>
      <c r="K54" s="26">
        <f>POL!K54+TS!K54+YMP!K54+OKT!K54+Pelastus!K54</f>
        <v>0</v>
      </c>
      <c r="L54" s="26">
        <f>POL!L54+TS!L54+YMP!L54+OKT!L54+Pelastus!L54</f>
        <v>0</v>
      </c>
      <c r="M54" s="27">
        <f t="shared" ref="M54:M55" si="122">I54+J54+K54+L54</f>
        <v>0</v>
      </c>
      <c r="N54" s="55"/>
      <c r="O54" s="56"/>
      <c r="P54" s="56"/>
      <c r="Q54" s="56"/>
      <c r="R54" s="49">
        <f t="shared" ref="R54:R55" si="123">N54+O54+P54+Q54</f>
        <v>0</v>
      </c>
      <c r="S54" s="28">
        <f t="shared" ref="S54:S55" si="124">C54</f>
        <v>0</v>
      </c>
      <c r="T54" s="30">
        <f t="shared" ref="T54:T55" si="125">S54-D54-I54+N54</f>
        <v>0</v>
      </c>
      <c r="U54" s="30">
        <f t="shared" si="118"/>
        <v>0</v>
      </c>
      <c r="V54" s="30">
        <f t="shared" si="119"/>
        <v>0</v>
      </c>
      <c r="W54" s="30">
        <f t="shared" si="120"/>
        <v>0</v>
      </c>
      <c r="X54" s="29">
        <f t="shared" si="20"/>
        <v>0</v>
      </c>
    </row>
    <row r="55" spans="1:24">
      <c r="A55" s="39" t="str">
        <f>$A$9</f>
        <v>Paikkakunta 3</v>
      </c>
      <c r="B55" s="182"/>
      <c r="C55" s="24">
        <f>POL!C55+TS!C55+YMP!C55+OKT!C55+Pelastus!C55</f>
        <v>0</v>
      </c>
      <c r="D55" s="25">
        <f>POL!D55+TS!D55+YMP!D55+OKT!D55+Pelastus!D55</f>
        <v>0</v>
      </c>
      <c r="E55" s="26">
        <f>POL!E55+TS!E55+YMP!E55+OKT!E55+Pelastus!E55</f>
        <v>0</v>
      </c>
      <c r="F55" s="26">
        <f>POL!F55+TS!F55+YMP!F55+OKT!F55+Pelastus!F55</f>
        <v>0</v>
      </c>
      <c r="G55" s="26">
        <f>POL!G55+TS!G55+YMP!G55+OKT!G55+Pelastus!G55</f>
        <v>0</v>
      </c>
      <c r="H55" s="27">
        <f t="shared" si="121"/>
        <v>0</v>
      </c>
      <c r="I55" s="25">
        <f>POL!I55+TS!I55+YMP!I55+OKT!I55+Pelastus!I55</f>
        <v>0</v>
      </c>
      <c r="J55" s="26">
        <f>POL!J55+TS!J55+YMP!J55+OKT!J55+Pelastus!J55</f>
        <v>0</v>
      </c>
      <c r="K55" s="26">
        <f>POL!K55+TS!K55+YMP!K55+OKT!K55+Pelastus!K55</f>
        <v>0</v>
      </c>
      <c r="L55" s="26">
        <f>POL!L55+TS!L55+YMP!L55+OKT!L55+Pelastus!L55</f>
        <v>0</v>
      </c>
      <c r="M55" s="27">
        <f t="shared" si="122"/>
        <v>0</v>
      </c>
      <c r="N55" s="55"/>
      <c r="O55" s="56"/>
      <c r="P55" s="56"/>
      <c r="Q55" s="56"/>
      <c r="R55" s="49">
        <f t="shared" si="123"/>
        <v>0</v>
      </c>
      <c r="S55" s="28">
        <f t="shared" si="124"/>
        <v>0</v>
      </c>
      <c r="T55" s="30">
        <f t="shared" si="125"/>
        <v>0</v>
      </c>
      <c r="U55" s="30">
        <f t="shared" si="118"/>
        <v>0</v>
      </c>
      <c r="V55" s="30">
        <f t="shared" si="119"/>
        <v>0</v>
      </c>
      <c r="W55" s="30">
        <f t="shared" si="120"/>
        <v>0</v>
      </c>
      <c r="X55" s="29">
        <f t="shared" si="20"/>
        <v>0</v>
      </c>
    </row>
    <row r="56" spans="1:24">
      <c r="A56" s="37" t="s">
        <v>10</v>
      </c>
      <c r="B56" s="37"/>
      <c r="C56" s="37">
        <f t="shared" ref="C56" si="126">C57+C58+C59</f>
        <v>43.350000000000009</v>
      </c>
      <c r="D56" s="21">
        <f>D57+D58+D59</f>
        <v>1.2</v>
      </c>
      <c r="E56" s="22">
        <f t="shared" ref="E56:H56" si="127">E57+E58+E59</f>
        <v>0.85</v>
      </c>
      <c r="F56" s="22">
        <f t="shared" si="127"/>
        <v>0.95</v>
      </c>
      <c r="G56" s="22">
        <f t="shared" si="127"/>
        <v>3.1500000000000004</v>
      </c>
      <c r="H56" s="23">
        <f t="shared" si="127"/>
        <v>6.15</v>
      </c>
      <c r="I56" s="21">
        <f>I57+I58+I59</f>
        <v>0.89999999999999991</v>
      </c>
      <c r="J56" s="22">
        <f t="shared" ref="J56:M56" si="128">J57+J58+J59</f>
        <v>0.3</v>
      </c>
      <c r="K56" s="22">
        <f t="shared" si="128"/>
        <v>0</v>
      </c>
      <c r="L56" s="22">
        <f t="shared" si="128"/>
        <v>0</v>
      </c>
      <c r="M56" s="23">
        <f t="shared" si="128"/>
        <v>1.2</v>
      </c>
      <c r="N56" s="46">
        <f>N57+N58+N59</f>
        <v>0</v>
      </c>
      <c r="O56" s="47">
        <f t="shared" ref="O56:R56" si="129">O57+O58+O59</f>
        <v>0</v>
      </c>
      <c r="P56" s="47">
        <f t="shared" si="129"/>
        <v>0</v>
      </c>
      <c r="Q56" s="47">
        <f t="shared" si="129"/>
        <v>0</v>
      </c>
      <c r="R56" s="48">
        <f t="shared" si="129"/>
        <v>0</v>
      </c>
      <c r="S56" s="21">
        <f>SUM(S57:S59)</f>
        <v>43.350000000000009</v>
      </c>
      <c r="T56" s="22">
        <f>SUM(T57:T59)</f>
        <v>41.250000000000007</v>
      </c>
      <c r="U56" s="22">
        <f t="shared" ref="U56:W56" si="130">SUM(U57:U59)</f>
        <v>40.100000000000009</v>
      </c>
      <c r="V56" s="22">
        <f t="shared" si="130"/>
        <v>39.150000000000006</v>
      </c>
      <c r="W56" s="22">
        <f t="shared" si="130"/>
        <v>36.000000000000007</v>
      </c>
      <c r="X56" s="23">
        <f t="shared" si="20"/>
        <v>-7.3500000000000014</v>
      </c>
    </row>
    <row r="57" spans="1:24" s="156" customFormat="1">
      <c r="A57" s="150" t="str">
        <f>$A$7</f>
        <v>Paikkakunta 1</v>
      </c>
      <c r="B57" s="150"/>
      <c r="C57" s="151">
        <f>C21+C25+C29+C33+C37+C41+C45+C49+C53</f>
        <v>37.400000000000006</v>
      </c>
      <c r="D57" s="152">
        <f>D21+D25+D29+D33+D37+D41+D45+D49+D53</f>
        <v>0.1</v>
      </c>
      <c r="E57" s="153">
        <f t="shared" ref="E57:G57" si="131">E21+E25+E29+E33+E37+E41+E45+E49+E53</f>
        <v>0.35</v>
      </c>
      <c r="F57" s="153">
        <f t="shared" si="131"/>
        <v>0.85</v>
      </c>
      <c r="G57" s="153">
        <f t="shared" si="131"/>
        <v>3.1500000000000004</v>
      </c>
      <c r="H57" s="154">
        <f>D57+E57+F57+G57</f>
        <v>4.45</v>
      </c>
      <c r="I57" s="152">
        <f t="shared" ref="I57:L57" si="132">I21+I25+I29+I33+I37+I41+I45+I49+I53</f>
        <v>0.4</v>
      </c>
      <c r="J57" s="153">
        <f t="shared" si="132"/>
        <v>0.3</v>
      </c>
      <c r="K57" s="153">
        <f t="shared" si="132"/>
        <v>0</v>
      </c>
      <c r="L57" s="153">
        <f t="shared" si="132"/>
        <v>0</v>
      </c>
      <c r="M57" s="154">
        <f>I57+J57+K57+L57</f>
        <v>0.7</v>
      </c>
      <c r="N57" s="152">
        <f t="shared" ref="N57:Q57" si="133">N21+N25+N29+N33+N37+N41+N45+N49+N53</f>
        <v>0</v>
      </c>
      <c r="O57" s="153">
        <f t="shared" si="133"/>
        <v>0</v>
      </c>
      <c r="P57" s="153">
        <f t="shared" si="133"/>
        <v>0</v>
      </c>
      <c r="Q57" s="153">
        <f t="shared" si="133"/>
        <v>0</v>
      </c>
      <c r="R57" s="154">
        <f>N57+O57+P57+Q57</f>
        <v>0</v>
      </c>
      <c r="S57" s="152">
        <f>C57</f>
        <v>37.400000000000006</v>
      </c>
      <c r="T57" s="153">
        <f>S57-D57-I57+N57</f>
        <v>36.900000000000006</v>
      </c>
      <c r="U57" s="153">
        <f t="shared" ref="U57:U59" si="134">T57-E57-J57+O57</f>
        <v>36.250000000000007</v>
      </c>
      <c r="V57" s="153">
        <f t="shared" ref="V57:V59" si="135">U57-F57-K57+P57</f>
        <v>35.400000000000006</v>
      </c>
      <c r="W57" s="153">
        <f t="shared" ref="W57:W59" si="136">V57-G57-L57+Q57</f>
        <v>32.250000000000007</v>
      </c>
      <c r="X57" s="155">
        <f t="shared" si="20"/>
        <v>-5.1499999999999986</v>
      </c>
    </row>
    <row r="58" spans="1:24" s="156" customFormat="1">
      <c r="A58" s="150" t="str">
        <f>$A$8</f>
        <v>Paikkakunta 2</v>
      </c>
      <c r="B58" s="150"/>
      <c r="C58" s="151">
        <f>C22+C26+C30+C34+C38+C42+C46+C50+C54</f>
        <v>3.85</v>
      </c>
      <c r="D58" s="152">
        <f>D22+D26+D30+D34+D38+D42+D46+D50+D54</f>
        <v>0.6</v>
      </c>
      <c r="E58" s="153">
        <f t="shared" ref="D58:G59" si="137">E22+E26+E30+E34+E38+E42+E46+E50+E54</f>
        <v>0</v>
      </c>
      <c r="F58" s="153">
        <f t="shared" si="137"/>
        <v>0.1</v>
      </c>
      <c r="G58" s="153">
        <f t="shared" si="137"/>
        <v>0</v>
      </c>
      <c r="H58" s="154">
        <f t="shared" ref="H58:H59" si="138">D58+E58+F58+G58</f>
        <v>0.7</v>
      </c>
      <c r="I58" s="152">
        <f t="shared" ref="I58:L58" si="139">I22+I26+I30+I34+I38+I42+I46+I50+I54</f>
        <v>0.1</v>
      </c>
      <c r="J58" s="153">
        <f t="shared" si="139"/>
        <v>0</v>
      </c>
      <c r="K58" s="153">
        <f t="shared" si="139"/>
        <v>0</v>
      </c>
      <c r="L58" s="153">
        <f t="shared" si="139"/>
        <v>0</v>
      </c>
      <c r="M58" s="154">
        <f t="shared" ref="M58:M59" si="140">I58+J58+K58+L58</f>
        <v>0.1</v>
      </c>
      <c r="N58" s="152">
        <f t="shared" ref="N58:Q58" si="141">N22+N26+N30+N34+N38+N42+N46+N50+N54</f>
        <v>0</v>
      </c>
      <c r="O58" s="153">
        <f t="shared" si="141"/>
        <v>0</v>
      </c>
      <c r="P58" s="153">
        <f t="shared" si="141"/>
        <v>0</v>
      </c>
      <c r="Q58" s="153">
        <f t="shared" si="141"/>
        <v>0</v>
      </c>
      <c r="R58" s="154">
        <f t="shared" ref="R58:R59" si="142">N58+O58+P58+Q58</f>
        <v>0</v>
      </c>
      <c r="S58" s="152">
        <f t="shared" ref="S58:S59" si="143">C58</f>
        <v>3.85</v>
      </c>
      <c r="T58" s="153">
        <f t="shared" ref="T58:T59" si="144">S58-D58-I58+N58</f>
        <v>3.15</v>
      </c>
      <c r="U58" s="153">
        <f t="shared" si="134"/>
        <v>3.15</v>
      </c>
      <c r="V58" s="153">
        <f t="shared" si="135"/>
        <v>3.05</v>
      </c>
      <c r="W58" s="153">
        <f t="shared" si="136"/>
        <v>3.05</v>
      </c>
      <c r="X58" s="155">
        <f t="shared" si="20"/>
        <v>-0.80000000000000027</v>
      </c>
    </row>
    <row r="59" spans="1:24" s="156" customFormat="1" ht="15.75" thickBot="1">
      <c r="A59" s="157" t="str">
        <f>$A$9</f>
        <v>Paikkakunta 3</v>
      </c>
      <c r="B59" s="157"/>
      <c r="C59" s="158">
        <f t="shared" ref="C59" si="145">C23+C27+C31+C35+C39+C43+C47+C51+C55</f>
        <v>2.0999999999999996</v>
      </c>
      <c r="D59" s="159">
        <f t="shared" si="137"/>
        <v>0.5</v>
      </c>
      <c r="E59" s="160">
        <f t="shared" si="137"/>
        <v>0.5</v>
      </c>
      <c r="F59" s="160">
        <f t="shared" si="137"/>
        <v>0</v>
      </c>
      <c r="G59" s="160">
        <f t="shared" si="137"/>
        <v>0</v>
      </c>
      <c r="H59" s="161">
        <f t="shared" si="138"/>
        <v>1</v>
      </c>
      <c r="I59" s="159">
        <f t="shared" ref="I59:L59" si="146">I23+I27+I31+I35+I39+I43+I47+I51+I55</f>
        <v>0.39999999999999997</v>
      </c>
      <c r="J59" s="160">
        <f t="shared" si="146"/>
        <v>0</v>
      </c>
      <c r="K59" s="160">
        <f t="shared" si="146"/>
        <v>0</v>
      </c>
      <c r="L59" s="160">
        <f t="shared" si="146"/>
        <v>0</v>
      </c>
      <c r="M59" s="161">
        <f t="shared" si="140"/>
        <v>0.39999999999999997</v>
      </c>
      <c r="N59" s="159">
        <f t="shared" ref="N59:Q59" si="147">N23+N27+N31+N35+N39+N43+N47+N51+N55</f>
        <v>0</v>
      </c>
      <c r="O59" s="160">
        <f t="shared" si="147"/>
        <v>0</v>
      </c>
      <c r="P59" s="160">
        <f t="shared" si="147"/>
        <v>0</v>
      </c>
      <c r="Q59" s="160">
        <f t="shared" si="147"/>
        <v>0</v>
      </c>
      <c r="R59" s="161">
        <f t="shared" si="142"/>
        <v>0</v>
      </c>
      <c r="S59" s="159">
        <f t="shared" si="143"/>
        <v>2.0999999999999996</v>
      </c>
      <c r="T59" s="160">
        <f t="shared" si="144"/>
        <v>1.1999999999999997</v>
      </c>
      <c r="U59" s="160">
        <f t="shared" si="134"/>
        <v>0.69999999999999973</v>
      </c>
      <c r="V59" s="160">
        <f t="shared" si="135"/>
        <v>0.69999999999999973</v>
      </c>
      <c r="W59" s="160">
        <f t="shared" si="136"/>
        <v>0.69999999999999973</v>
      </c>
      <c r="X59" s="162">
        <f t="shared" si="20"/>
        <v>-1.4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1:B43"/>
    <mergeCell ref="B45:B47"/>
    <mergeCell ref="B49:B51"/>
    <mergeCell ref="B53:B55"/>
    <mergeCell ref="D11:H11"/>
    <mergeCell ref="B14:B16"/>
    <mergeCell ref="B25:B27"/>
    <mergeCell ref="B29:B31"/>
    <mergeCell ref="B33:B35"/>
    <mergeCell ref="B37:B39"/>
    <mergeCell ref="A3:G3"/>
    <mergeCell ref="D18:H18"/>
    <mergeCell ref="I18:M18"/>
    <mergeCell ref="N18:R18"/>
    <mergeCell ref="S18:X18"/>
    <mergeCell ref="N10:R10"/>
    <mergeCell ref="A4:M4"/>
    <mergeCell ref="I11:M11"/>
    <mergeCell ref="N11:R11"/>
    <mergeCell ref="S11:X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101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102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103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40.510000000000005</v>
      </c>
      <c r="D13" s="60">
        <f t="shared" si="0"/>
        <v>2.75</v>
      </c>
      <c r="E13" s="61">
        <f t="shared" si="0"/>
        <v>1.5</v>
      </c>
      <c r="F13" s="61">
        <f t="shared" si="0"/>
        <v>0.9</v>
      </c>
      <c r="G13" s="61">
        <f t="shared" si="0"/>
        <v>0</v>
      </c>
      <c r="H13" s="62">
        <f t="shared" si="0"/>
        <v>5.15</v>
      </c>
      <c r="I13" s="60">
        <f t="shared" si="0"/>
        <v>0.4</v>
      </c>
      <c r="J13" s="61">
        <f t="shared" si="0"/>
        <v>1.2</v>
      </c>
      <c r="K13" s="61">
        <f t="shared" si="0"/>
        <v>0</v>
      </c>
      <c r="L13" s="61">
        <f t="shared" si="0"/>
        <v>0</v>
      </c>
      <c r="M13" s="62">
        <f t="shared" si="0"/>
        <v>1.6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40.510000000000005</v>
      </c>
      <c r="T13" s="61">
        <f>SUM(T14:T16)</f>
        <v>37.36</v>
      </c>
      <c r="U13" s="61">
        <f>SUM(U14:U16)</f>
        <v>34.659999999999997</v>
      </c>
      <c r="V13" s="61">
        <f>SUM(V14:V16)</f>
        <v>33.760000000000005</v>
      </c>
      <c r="W13" s="61">
        <f>SUM(W14:W16)</f>
        <v>33.760000000000005</v>
      </c>
      <c r="X13" s="62">
        <f>W13-S13</f>
        <v>-6.75</v>
      </c>
    </row>
    <row r="14" spans="1:24" s="71" customFormat="1">
      <c r="A14" s="72" t="str">
        <f>$A$7</f>
        <v>Helsinki</v>
      </c>
      <c r="B14" s="183"/>
      <c r="C14" s="242">
        <f>'POL ESAVI'!C14+'TS ESAVI'!C14+'YMP ESAVI'!C14+'OKT ESAVI'!C14+'Pelastus ESAVI'!C14</f>
        <v>23.97</v>
      </c>
      <c r="D14" s="243">
        <f>'POL ESAVI'!D14+'TS ESAVI'!D14+'YMP ESAVI'!D14+'OKT ESAVI'!D14+'Pelastus ESAVI'!D14</f>
        <v>1.5</v>
      </c>
      <c r="E14" s="137">
        <f>'POL ESAVI'!E14+'TS ESAVI'!E14+'YMP ESAVI'!E14+'OKT ESAVI'!E14+'Pelastus ESAVI'!E14</f>
        <v>0.75</v>
      </c>
      <c r="F14" s="137">
        <f>'POL ESAVI'!F14+'TS ESAVI'!F14+'YMP ESAVI'!F14+'OKT ESAVI'!F14+'Pelastus ESAVI'!F14</f>
        <v>0</v>
      </c>
      <c r="G14" s="137">
        <f>'POL ESAVI'!G14+'TS ESAVI'!G14+'YMP ESAVI'!G14+'OKT ESAVI'!G14+'Pelastus ESAVI'!G14</f>
        <v>0</v>
      </c>
      <c r="H14" s="134">
        <f>D14+E14+F14+G14</f>
        <v>2.25</v>
      </c>
      <c r="I14" s="243">
        <f>'POL ESAVI'!I14+'TS ESAVI'!I14+'YMP ESAVI'!I14+'OKT ESAVI'!I14+'Pelastus ESAVI'!I14</f>
        <v>0.4</v>
      </c>
      <c r="J14" s="137">
        <f>'POL ESAVI'!J14+'TS ESAVI'!J14+'YMP ESAVI'!J14+'OKT ESAVI'!J14+'Pelastus ESAVI'!J14</f>
        <v>1.2</v>
      </c>
      <c r="K14" s="137">
        <f>'POL ESAVI'!K14+'TS ESAVI'!K14+'YMP ESAVI'!K14+'OKT ESAVI'!K14+'Pelastus ESAVI'!K14</f>
        <v>0</v>
      </c>
      <c r="L14" s="137">
        <f>'POL ESAVI'!L14+'TS ESAVI'!L14+'YMP ESAVI'!L14+'OKT ESAVI'!L14+'Pelastus ESAVI'!L14</f>
        <v>0</v>
      </c>
      <c r="M14" s="134">
        <f>I14+J14+K14+L14</f>
        <v>1.6</v>
      </c>
      <c r="N14" s="74"/>
      <c r="O14" s="75"/>
      <c r="P14" s="75"/>
      <c r="Q14" s="75"/>
      <c r="R14" s="73">
        <f>N14+O14+P14+Q14</f>
        <v>0</v>
      </c>
      <c r="S14" s="76">
        <f>C14</f>
        <v>23.97</v>
      </c>
      <c r="T14" s="77">
        <f>S14-D14-I14+N14</f>
        <v>22.07</v>
      </c>
      <c r="U14" s="77">
        <f t="shared" ref="U14:W16" si="1">T14-E14-J14+O14</f>
        <v>20.12</v>
      </c>
      <c r="V14" s="77">
        <f t="shared" si="1"/>
        <v>20.12</v>
      </c>
      <c r="W14" s="77">
        <f t="shared" si="1"/>
        <v>20.12</v>
      </c>
      <c r="X14" s="78">
        <f>W14-S14</f>
        <v>-3.8499999999999979</v>
      </c>
    </row>
    <row r="15" spans="1:24" s="71" customFormat="1">
      <c r="A15" s="72" t="str">
        <f>$A$8</f>
        <v>Hämeenlinna</v>
      </c>
      <c r="B15" s="184"/>
      <c r="C15" s="242">
        <f>'POL ESAVI'!C15+'TS ESAVI'!C15+'YMP ESAVI'!C15+'OKT ESAVI'!C15+'Pelastus ESAVI'!C15</f>
        <v>8.56</v>
      </c>
      <c r="D15" s="243">
        <f>'POL ESAVI'!D15+'TS ESAVI'!D15+'YMP ESAVI'!D15+'OKT ESAVI'!D15+'Pelastus ESAVI'!D15</f>
        <v>0</v>
      </c>
      <c r="E15" s="137">
        <f>'POL ESAVI'!E15+'TS ESAVI'!E15+'YMP ESAVI'!E15+'OKT ESAVI'!E15+'Pelastus ESAVI'!E15</f>
        <v>0</v>
      </c>
      <c r="F15" s="137">
        <f>'POL ESAVI'!F15+'TS ESAVI'!F15+'YMP ESAVI'!F15+'OKT ESAVI'!F15+'Pelastus ESAVI'!F15</f>
        <v>0.9</v>
      </c>
      <c r="G15" s="137">
        <f>'POL ESAVI'!G15+'TS ESAVI'!G15+'YMP ESAVI'!G15+'OKT ESAVI'!G15+'Pelastus ESAVI'!G15</f>
        <v>0</v>
      </c>
      <c r="H15" s="134">
        <f>D15+E15+F15+G15</f>
        <v>0.9</v>
      </c>
      <c r="I15" s="243">
        <f>'POL ESAVI'!I15+'TS ESAVI'!I15+'YMP ESAVI'!I15+'OKT ESAVI'!I15+'Pelastus ESAVI'!I15</f>
        <v>0</v>
      </c>
      <c r="J15" s="137">
        <f>'POL ESAVI'!J15+'TS ESAVI'!J15+'YMP ESAVI'!J15+'OKT ESAVI'!J15+'Pelastus ESAVI'!J15</f>
        <v>0</v>
      </c>
      <c r="K15" s="137">
        <f>'POL ESAVI'!K15+'TS ESAVI'!K15+'YMP ESAVI'!K15+'OKT ESAVI'!K15+'Pelastus ESAVI'!K15</f>
        <v>0</v>
      </c>
      <c r="L15" s="137">
        <f>'POL ESAVI'!L15+'TS ESAVI'!L15+'YMP ESAVI'!L15+'OKT ESAVI'!L15+'Pelastus ESAVI'!L15</f>
        <v>0</v>
      </c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8.56</v>
      </c>
      <c r="T15" s="77">
        <f t="shared" ref="T15:T16" si="5">S15-D15-I15+N15</f>
        <v>8.56</v>
      </c>
      <c r="U15" s="77">
        <f t="shared" si="1"/>
        <v>8.56</v>
      </c>
      <c r="V15" s="77">
        <f t="shared" si="1"/>
        <v>7.66</v>
      </c>
      <c r="W15" s="77">
        <f t="shared" si="1"/>
        <v>7.66</v>
      </c>
      <c r="X15" s="78">
        <f t="shared" ref="X15:X16" si="6">W15-S15</f>
        <v>-0.90000000000000036</v>
      </c>
    </row>
    <row r="16" spans="1:24" s="71" customFormat="1">
      <c r="A16" s="72" t="str">
        <f>$A$9</f>
        <v>Kouvola</v>
      </c>
      <c r="B16" s="185"/>
      <c r="C16" s="242">
        <f>'POL ESAVI'!C16+'TS ESAVI'!C16+'YMP ESAVI'!C16+'OKT ESAVI'!C16+'Pelastus ESAVI'!C16</f>
        <v>7.98</v>
      </c>
      <c r="D16" s="243">
        <f>'POL ESAVI'!D16+'TS ESAVI'!D16+'YMP ESAVI'!D16+'OKT ESAVI'!D16+'Pelastus ESAVI'!D16</f>
        <v>1.25</v>
      </c>
      <c r="E16" s="137">
        <f>'POL ESAVI'!E16+'TS ESAVI'!E16+'YMP ESAVI'!E16+'OKT ESAVI'!E16+'Pelastus ESAVI'!E16</f>
        <v>0.75</v>
      </c>
      <c r="F16" s="137">
        <f>'POL ESAVI'!F16+'TS ESAVI'!F16+'YMP ESAVI'!F16+'OKT ESAVI'!F16+'Pelastus ESAVI'!F16</f>
        <v>0</v>
      </c>
      <c r="G16" s="137">
        <f>'POL ESAVI'!G16+'TS ESAVI'!G16+'YMP ESAVI'!G16+'OKT ESAVI'!G16+'Pelastus ESAVI'!G16</f>
        <v>0</v>
      </c>
      <c r="H16" s="134">
        <f t="shared" ref="H16" si="7">D16+E16+F16+G16</f>
        <v>2</v>
      </c>
      <c r="I16" s="243">
        <f>'POL ESAVI'!I16+'TS ESAVI'!I16+'YMP ESAVI'!I16+'OKT ESAVI'!I16+'Pelastus ESAVI'!I16</f>
        <v>0</v>
      </c>
      <c r="J16" s="137">
        <f>'POL ESAVI'!J16+'TS ESAVI'!J16+'YMP ESAVI'!J16+'OKT ESAVI'!J16+'Pelastus ESAVI'!J16</f>
        <v>0</v>
      </c>
      <c r="K16" s="137">
        <f>'POL ESAVI'!K16+'TS ESAVI'!K16+'YMP ESAVI'!K16+'OKT ESAVI'!K16+'Pelastus ESAVI'!K16</f>
        <v>0</v>
      </c>
      <c r="L16" s="137">
        <f>'POL ESAVI'!L16+'TS ESAVI'!L16+'YMP ESAVI'!L16+'OKT ESAVI'!L16+'Pelastus ESAVI'!L16</f>
        <v>0</v>
      </c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7.98</v>
      </c>
      <c r="T16" s="77">
        <f t="shared" si="5"/>
        <v>6.73</v>
      </c>
      <c r="U16" s="77">
        <f t="shared" si="1"/>
        <v>5.98</v>
      </c>
      <c r="V16" s="77">
        <f t="shared" si="1"/>
        <v>5.98</v>
      </c>
      <c r="W16" s="77">
        <f t="shared" si="1"/>
        <v>5.98</v>
      </c>
      <c r="X16" s="78">
        <f t="shared" si="6"/>
        <v>-2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1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1</v>
      </c>
      <c r="T20" s="47">
        <f>SUM(T21:T23)</f>
        <v>1</v>
      </c>
      <c r="U20" s="47">
        <f t="shared" ref="U20:W20" si="12">SUM(U21:U23)</f>
        <v>1</v>
      </c>
      <c r="V20" s="47">
        <f t="shared" si="12"/>
        <v>1</v>
      </c>
      <c r="W20" s="47">
        <f t="shared" si="12"/>
        <v>1</v>
      </c>
      <c r="X20" s="48">
        <f>W20-S20</f>
        <v>0</v>
      </c>
    </row>
    <row r="21" spans="1:24" s="64" customFormat="1">
      <c r="A21" s="65" t="str">
        <f>$A$7</f>
        <v>Helsinki</v>
      </c>
      <c r="B21" s="100"/>
      <c r="C21" s="66">
        <f>'POL ESAVI'!C21+'TS ESAVI'!C21+'YMP ESAVI'!C21+'OKT ESAVI'!C21+'Pelastus ESAVI'!C21</f>
        <v>1</v>
      </c>
      <c r="D21" s="67">
        <f>'POL ESAVI'!D21+'TS ESAVI'!D21+'YMP ESAVI'!D21+'OKT ESAVI'!D21+'Pelastus ESAVI'!D21</f>
        <v>0</v>
      </c>
      <c r="E21" s="68">
        <f>'POL ESAVI'!E21+'TS ESAVI'!E21+'YMP ESAVI'!E21+'OKT ESAVI'!E21+'Pelastus ESAVI'!E21</f>
        <v>0</v>
      </c>
      <c r="F21" s="68">
        <f>'POL ESAVI'!F21+'TS ESAVI'!F21+'YMP ESAVI'!F21+'OKT ESAVI'!F21+'Pelastus ESAVI'!F21</f>
        <v>0</v>
      </c>
      <c r="G21" s="68">
        <f>'POL ESAVI'!G21+'TS ESAVI'!G21+'YMP ESAVI'!G21+'OKT ESAVI'!G21+'Pelastus ESAVI'!G21</f>
        <v>0</v>
      </c>
      <c r="H21" s="49">
        <f>D21+E21+F21+G21</f>
        <v>0</v>
      </c>
      <c r="I21" s="67">
        <f>'POL ESAVI'!I21+'TS ESAVI'!I21+'YMP ESAVI'!I21+'OKT ESAVI'!I21+'Pelastus ESAVI'!I21</f>
        <v>0</v>
      </c>
      <c r="J21" s="68">
        <f>'POL ESAVI'!J21+'TS ESAVI'!J21+'YMP ESAVI'!J21+'OKT ESAVI'!J21+'Pelastus ESAVI'!J21</f>
        <v>0</v>
      </c>
      <c r="K21" s="68">
        <f>'POL ESAVI'!K21+'TS ESAVI'!K21+'YMP ESAVI'!K21+'OKT ESAVI'!K21+'Pelastus ESAVI'!K21</f>
        <v>0</v>
      </c>
      <c r="L21" s="68">
        <f>'POL ESAVI'!L21+'TS ESAVI'!L21+'YMP ESAVI'!L21+'OKT ESAVI'!L21+'Pelastus ESAVI'!L21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1</v>
      </c>
      <c r="T21" s="69">
        <f>S21-D21-I21+N21</f>
        <v>1</v>
      </c>
      <c r="U21" s="69">
        <f t="shared" ref="U21:W23" si="13">T21-E21-J21+O21</f>
        <v>1</v>
      </c>
      <c r="V21" s="69">
        <f t="shared" si="13"/>
        <v>1</v>
      </c>
      <c r="W21" s="69">
        <f t="shared" si="13"/>
        <v>1</v>
      </c>
      <c r="X21" s="70">
        <f>W21-S21</f>
        <v>0</v>
      </c>
    </row>
    <row r="22" spans="1:24" s="64" customFormat="1">
      <c r="A22" s="65" t="str">
        <f>$A$8</f>
        <v>Hämeenlinna</v>
      </c>
      <c r="B22" s="101"/>
      <c r="C22" s="66">
        <f>'POL ESAVI'!C22+'TS ESAVI'!C22+'YMP ESAVI'!C22+'OKT ESAVI'!C22+'Pelastus ESAVI'!C22</f>
        <v>0</v>
      </c>
      <c r="D22" s="67">
        <f>'POL ESAVI'!D22+'TS ESAVI'!D22+'YMP ESAVI'!D22+'OKT ESAVI'!D22+'Pelastus ESAVI'!D22</f>
        <v>0</v>
      </c>
      <c r="E22" s="68">
        <f>'POL ESAVI'!E22+'TS ESAVI'!E22+'YMP ESAVI'!E22+'OKT ESAVI'!E22+'Pelastus ESAVI'!E22</f>
        <v>0</v>
      </c>
      <c r="F22" s="68">
        <f>'POL ESAVI'!F22+'TS ESAVI'!F22+'YMP ESAVI'!F22+'OKT ESAVI'!F22+'Pelastus ESAVI'!F22</f>
        <v>0</v>
      </c>
      <c r="G22" s="68">
        <f>'POL ESAVI'!G22+'TS ESAVI'!G22+'YMP ESAVI'!G22+'OKT ESAVI'!G22+'Pelastus ESAVI'!G22</f>
        <v>0</v>
      </c>
      <c r="H22" s="49">
        <f>D22+E22+F22+G22</f>
        <v>0</v>
      </c>
      <c r="I22" s="67">
        <f>'POL ESAVI'!I22+'TS ESAVI'!I22+'YMP ESAVI'!I22+'OKT ESAVI'!I22+'Pelastus ESAVI'!I22</f>
        <v>0</v>
      </c>
      <c r="J22" s="68">
        <f>'POL ESAVI'!J22+'TS ESAVI'!J22+'YMP ESAVI'!J22+'OKT ESAVI'!J22+'Pelastus ESAVI'!J22</f>
        <v>0</v>
      </c>
      <c r="K22" s="68">
        <f>'POL ESAVI'!K22+'TS ESAVI'!K22+'YMP ESAVI'!K22+'OKT ESAVI'!K22+'Pelastus ESAVI'!K22</f>
        <v>0</v>
      </c>
      <c r="L22" s="68">
        <f>'POL ESAVI'!L22+'TS ESAVI'!L22+'YMP ESAVI'!L22+'OKT ESAVI'!L22+'Pelastus ESAVI'!L22</f>
        <v>0</v>
      </c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Kouvola</v>
      </c>
      <c r="B23" s="102"/>
      <c r="C23" s="66">
        <f>'POL ESAVI'!C23+'TS ESAVI'!C23+'YMP ESAVI'!C23+'OKT ESAVI'!C23+'Pelastus ESAVI'!C23</f>
        <v>0</v>
      </c>
      <c r="D23" s="67">
        <f>'POL ESAVI'!D23+'TS ESAVI'!D23+'YMP ESAVI'!D23+'OKT ESAVI'!D23+'Pelastus ESAVI'!D23</f>
        <v>0</v>
      </c>
      <c r="E23" s="68">
        <f>'POL ESAVI'!E23+'TS ESAVI'!E23+'YMP ESAVI'!E23+'OKT ESAVI'!E23+'Pelastus ESAVI'!E23</f>
        <v>0</v>
      </c>
      <c r="F23" s="68">
        <f>'POL ESAVI'!F23+'TS ESAVI'!F23+'YMP ESAVI'!F23+'OKT ESAVI'!F23+'Pelastus ESAVI'!F23</f>
        <v>0</v>
      </c>
      <c r="G23" s="68">
        <f>'POL ESAVI'!G23+'TS ESAVI'!G23+'YMP ESAVI'!G23+'OKT ESAVI'!G23+'Pelastus ESAVI'!G23</f>
        <v>0</v>
      </c>
      <c r="H23" s="49">
        <f t="shared" ref="H23" si="19">D23+E23+F23+G23</f>
        <v>0</v>
      </c>
      <c r="I23" s="67">
        <f>'POL ESAVI'!I23+'TS ESAVI'!I23+'YMP ESAVI'!I23+'OKT ESAVI'!I23+'Pelastus ESAVI'!I23</f>
        <v>0</v>
      </c>
      <c r="J23" s="68">
        <f>'POL ESAVI'!J23+'TS ESAVI'!J23+'YMP ESAVI'!J23+'OKT ESAVI'!J23+'Pelastus ESAVI'!J23</f>
        <v>0</v>
      </c>
      <c r="K23" s="68">
        <f>'POL ESAVI'!K23+'TS ESAVI'!K23+'YMP ESAVI'!K23+'OKT ESAVI'!K23+'Pelastus ESAVI'!K23</f>
        <v>0</v>
      </c>
      <c r="L23" s="68">
        <f>'POL ESAVI'!L23+'TS ESAVI'!L23+'YMP ESAVI'!L23+'OKT ESAVI'!L23+'Pelastus ESAVI'!L23</f>
        <v>0</v>
      </c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3.15</v>
      </c>
      <c r="D24" s="21">
        <f>D25+D26+D27</f>
        <v>0.5</v>
      </c>
      <c r="E24" s="22">
        <f t="shared" ref="E24:H24" si="21">E25+E26+E27</f>
        <v>0.5</v>
      </c>
      <c r="F24" s="22">
        <f t="shared" si="21"/>
        <v>0.1</v>
      </c>
      <c r="G24" s="22">
        <f t="shared" si="21"/>
        <v>0</v>
      </c>
      <c r="H24" s="23">
        <f t="shared" si="21"/>
        <v>1.1000000000000001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3.15</v>
      </c>
      <c r="T24" s="22">
        <f>SUM(T25:T27)</f>
        <v>2.65</v>
      </c>
      <c r="U24" s="22">
        <f t="shared" ref="U24:W24" si="24">SUM(U25:U27)</f>
        <v>2.15</v>
      </c>
      <c r="V24" s="22">
        <f t="shared" si="24"/>
        <v>2.0499999999999998</v>
      </c>
      <c r="W24" s="22">
        <f t="shared" si="24"/>
        <v>2.0499999999999998</v>
      </c>
      <c r="X24" s="23">
        <f t="shared" si="18"/>
        <v>-1.1000000000000001</v>
      </c>
    </row>
    <row r="25" spans="1:24">
      <c r="A25" s="40" t="str">
        <f>$A$7</f>
        <v>Helsinki</v>
      </c>
      <c r="B25" s="186" t="s">
        <v>104</v>
      </c>
      <c r="C25" s="24">
        <f>'POL ESAVI'!C25+'TS ESAVI'!C25+'YMP ESAVI'!C25+'OKT ESAVI'!C25+'Pelastus ESAVI'!C25</f>
        <v>2.65</v>
      </c>
      <c r="D25" s="25">
        <f>'POL ESAVI'!D25+'TS ESAVI'!D25+'YMP ESAVI'!D25+'OKT ESAVI'!D25+'Pelastus ESAVI'!D25</f>
        <v>0</v>
      </c>
      <c r="E25" s="26">
        <f>'POL ESAVI'!E25+'TS ESAVI'!E25+'YMP ESAVI'!E25+'OKT ESAVI'!E25+'Pelastus ESAVI'!E25</f>
        <v>0</v>
      </c>
      <c r="F25" s="26">
        <f>'POL ESAVI'!F25+'TS ESAVI'!F25+'YMP ESAVI'!F25+'OKT ESAVI'!F25+'Pelastus ESAVI'!F25</f>
        <v>0</v>
      </c>
      <c r="G25" s="26">
        <f>'POL ESAVI'!G25+'TS ESAVI'!G25+'YMP ESAVI'!G25+'OKT ESAVI'!G25+'Pelastus ESAVI'!G25</f>
        <v>0</v>
      </c>
      <c r="H25" s="27">
        <f>D25+E25+F25+G25</f>
        <v>0</v>
      </c>
      <c r="I25" s="25">
        <f>'POL ESAVI'!I25+'TS ESAVI'!I25+'YMP ESAVI'!I25+'OKT ESAVI'!I25+'Pelastus ESAVI'!I25</f>
        <v>0</v>
      </c>
      <c r="J25" s="26">
        <f>'POL ESAVI'!J25+'TS ESAVI'!J25+'YMP ESAVI'!J25+'OKT ESAVI'!J25+'Pelastus ESAVI'!J25</f>
        <v>0</v>
      </c>
      <c r="K25" s="26">
        <f>'POL ESAVI'!K25+'TS ESAVI'!K25+'YMP ESAVI'!K25+'OKT ESAVI'!K25+'Pelastus ESAVI'!K25</f>
        <v>0</v>
      </c>
      <c r="L25" s="26">
        <f>'POL ESAVI'!L25+'TS ESAVI'!L25+'YMP ESAVI'!L25+'OKT ESAVI'!L25+'Pelastus ESAVI'!L25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2.65</v>
      </c>
      <c r="T25" s="6">
        <f>S25-D25-I25+N25</f>
        <v>2.65</v>
      </c>
      <c r="U25" s="6">
        <f t="shared" ref="U25:W27" si="25">T25-E25-J25+O25</f>
        <v>2.65</v>
      </c>
      <c r="V25" s="6">
        <f t="shared" si="25"/>
        <v>2.65</v>
      </c>
      <c r="W25" s="6">
        <f t="shared" si="25"/>
        <v>2.65</v>
      </c>
      <c r="X25" s="29">
        <f t="shared" si="18"/>
        <v>0</v>
      </c>
    </row>
    <row r="26" spans="1:24">
      <c r="A26" s="40" t="str">
        <f>$A$8</f>
        <v>Hämeenlinna</v>
      </c>
      <c r="B26" s="187"/>
      <c r="C26" s="24">
        <f>'POL ESAVI'!C26+'TS ESAVI'!C26+'YMP ESAVI'!C26+'OKT ESAVI'!C26+'Pelastus ESAVI'!C26</f>
        <v>0</v>
      </c>
      <c r="D26" s="25">
        <f>'POL ESAVI'!D26+'TS ESAVI'!D26+'YMP ESAVI'!D26+'OKT ESAVI'!D26+'Pelastus ESAVI'!D26</f>
        <v>0</v>
      </c>
      <c r="E26" s="26">
        <f>'POL ESAVI'!E26+'TS ESAVI'!E26+'YMP ESAVI'!E26+'OKT ESAVI'!E26+'Pelastus ESAVI'!E26</f>
        <v>0</v>
      </c>
      <c r="F26" s="26">
        <f>'POL ESAVI'!F26+'TS ESAVI'!F26+'YMP ESAVI'!F26+'OKT ESAVI'!F26+'Pelastus ESAVI'!F26</f>
        <v>0.1</v>
      </c>
      <c r="G26" s="26">
        <f>'POL ESAVI'!G26+'TS ESAVI'!G26+'YMP ESAVI'!G26+'OKT ESAVI'!G26+'Pelastus ESAVI'!G26</f>
        <v>0</v>
      </c>
      <c r="H26" s="27">
        <f t="shared" ref="H26:H27" si="26">D26+E26+F26+G26</f>
        <v>0.1</v>
      </c>
      <c r="I26" s="25">
        <f>'POL ESAVI'!I26+'TS ESAVI'!I26+'YMP ESAVI'!I26+'OKT ESAVI'!I26+'Pelastus ESAVI'!I26</f>
        <v>0</v>
      </c>
      <c r="J26" s="26">
        <f>'POL ESAVI'!J26+'TS ESAVI'!J26+'YMP ESAVI'!J26+'OKT ESAVI'!J26+'Pelastus ESAVI'!J26</f>
        <v>0</v>
      </c>
      <c r="K26" s="26">
        <f>'POL ESAVI'!K26+'TS ESAVI'!K26+'YMP ESAVI'!K26+'OKT ESAVI'!K26+'Pelastus ESAVI'!K26</f>
        <v>0</v>
      </c>
      <c r="L26" s="26">
        <f>'POL ESAVI'!L26+'TS ESAVI'!L26+'YMP ESAVI'!L26+'OKT ESAVI'!L26+'Pelastus ESAVI'!L26</f>
        <v>0</v>
      </c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-0.1</v>
      </c>
      <c r="W26" s="6">
        <f t="shared" si="25"/>
        <v>-0.1</v>
      </c>
      <c r="X26" s="29">
        <f t="shared" si="18"/>
        <v>-0.1</v>
      </c>
    </row>
    <row r="27" spans="1:24">
      <c r="A27" s="39" t="str">
        <f>$A$9</f>
        <v>Kouvola</v>
      </c>
      <c r="B27" s="188"/>
      <c r="C27" s="24">
        <f>'POL ESAVI'!C27+'TS ESAVI'!C27+'YMP ESAVI'!C27+'OKT ESAVI'!C27+'Pelastus ESAVI'!C27</f>
        <v>0.5</v>
      </c>
      <c r="D27" s="25">
        <f>'POL ESAVI'!D27+'TS ESAVI'!D27+'YMP ESAVI'!D27+'OKT ESAVI'!D27+'Pelastus ESAVI'!D27</f>
        <v>0.5</v>
      </c>
      <c r="E27" s="26">
        <f>'POL ESAVI'!E27+'TS ESAVI'!E27+'YMP ESAVI'!E27+'OKT ESAVI'!E27+'Pelastus ESAVI'!E27</f>
        <v>0.5</v>
      </c>
      <c r="F27" s="26">
        <f>'POL ESAVI'!F27+'TS ESAVI'!F27+'YMP ESAVI'!F27+'OKT ESAVI'!F27+'Pelastus ESAVI'!F27</f>
        <v>0</v>
      </c>
      <c r="G27" s="26">
        <f>'POL ESAVI'!G27+'TS ESAVI'!G27+'YMP ESAVI'!G27+'OKT ESAVI'!G27+'Pelastus ESAVI'!G27</f>
        <v>0</v>
      </c>
      <c r="H27" s="27">
        <f t="shared" si="26"/>
        <v>1</v>
      </c>
      <c r="I27" s="25">
        <f>'POL ESAVI'!I27+'TS ESAVI'!I27+'YMP ESAVI'!I27+'OKT ESAVI'!I27+'Pelastus ESAVI'!I27</f>
        <v>0</v>
      </c>
      <c r="J27" s="26">
        <f>'POL ESAVI'!J27+'TS ESAVI'!J27+'YMP ESAVI'!J27+'OKT ESAVI'!J27+'Pelastus ESAVI'!J27</f>
        <v>0</v>
      </c>
      <c r="K27" s="26">
        <f>'POL ESAVI'!K27+'TS ESAVI'!K27+'YMP ESAVI'!K27+'OKT ESAVI'!K27+'Pelastus ESAVI'!K27</f>
        <v>0</v>
      </c>
      <c r="L27" s="26">
        <f>'POL ESAVI'!L27+'TS ESAVI'!L27+'YMP ESAVI'!L27+'OKT ESAVI'!L27+'Pelastus ESAVI'!L27</f>
        <v>0</v>
      </c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0.5</v>
      </c>
      <c r="T27" s="6">
        <f t="shared" si="30"/>
        <v>0</v>
      </c>
      <c r="U27" s="6">
        <f t="shared" si="25"/>
        <v>-0.5</v>
      </c>
      <c r="V27" s="6">
        <f t="shared" si="25"/>
        <v>-0.5</v>
      </c>
      <c r="W27" s="6">
        <f t="shared" si="25"/>
        <v>-0.5</v>
      </c>
      <c r="X27" s="29">
        <f t="shared" si="18"/>
        <v>-1</v>
      </c>
    </row>
    <row r="28" spans="1:24">
      <c r="A28" s="37" t="s">
        <v>14</v>
      </c>
      <c r="B28" s="37" t="s">
        <v>24</v>
      </c>
      <c r="C28" s="37">
        <f t="shared" ref="C28" si="31">C29+C30+C31</f>
        <v>1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1</v>
      </c>
      <c r="T28" s="22">
        <f>SUM(T29:T31)</f>
        <v>1</v>
      </c>
      <c r="U28" s="22">
        <f t="shared" ref="U28:W28" si="35">SUM(U29:U31)</f>
        <v>1</v>
      </c>
      <c r="V28" s="22">
        <f t="shared" si="35"/>
        <v>1</v>
      </c>
      <c r="W28" s="22">
        <f t="shared" si="35"/>
        <v>1</v>
      </c>
      <c r="X28" s="23">
        <f t="shared" si="18"/>
        <v>0</v>
      </c>
    </row>
    <row r="29" spans="1:24">
      <c r="A29" s="40" t="str">
        <f>$A$7</f>
        <v>Helsinki</v>
      </c>
      <c r="B29" s="186" t="s">
        <v>105</v>
      </c>
      <c r="C29" s="24">
        <f>'POL ESAVI'!C29+'TS ESAVI'!C29+'YMP ESAVI'!C29+'OKT ESAVI'!C29+'Pelastus ESAVI'!C29</f>
        <v>1</v>
      </c>
      <c r="D29" s="25">
        <f>'POL ESAVI'!D29+'TS ESAVI'!D29+'YMP ESAVI'!D29+'OKT ESAVI'!D29+'Pelastus ESAVI'!D29</f>
        <v>0</v>
      </c>
      <c r="E29" s="26">
        <f>'POL ESAVI'!E29+'TS ESAVI'!E29+'YMP ESAVI'!E29+'OKT ESAVI'!E29+'Pelastus ESAVI'!E29</f>
        <v>0</v>
      </c>
      <c r="F29" s="26">
        <f>'POL ESAVI'!F29+'TS ESAVI'!F29+'YMP ESAVI'!F29+'OKT ESAVI'!F29+'Pelastus ESAVI'!F29</f>
        <v>0</v>
      </c>
      <c r="G29" s="26">
        <f>'POL ESAVI'!G29+'TS ESAVI'!G29+'YMP ESAVI'!G29+'OKT ESAVI'!G29+'Pelastus ESAVI'!G29</f>
        <v>0</v>
      </c>
      <c r="H29" s="27">
        <f>D29+E29+F29+G29</f>
        <v>0</v>
      </c>
      <c r="I29" s="25">
        <f>'POL ESAVI'!I29+'TS ESAVI'!I29+'YMP ESAVI'!I29+'OKT ESAVI'!I29+'Pelastus ESAVI'!I29</f>
        <v>0</v>
      </c>
      <c r="J29" s="26">
        <f>'POL ESAVI'!J29+'TS ESAVI'!J29+'YMP ESAVI'!J29+'OKT ESAVI'!J29+'Pelastus ESAVI'!J29</f>
        <v>0</v>
      </c>
      <c r="K29" s="26">
        <f>'POL ESAVI'!K29+'TS ESAVI'!K29+'YMP ESAVI'!K29+'OKT ESAVI'!K29+'Pelastus ESAVI'!K29</f>
        <v>0</v>
      </c>
      <c r="L29" s="26">
        <f>'POL ESAVI'!L29+'TS ESAVI'!L29+'YMP ESAVI'!L29+'OKT ESAVI'!L29+'Pelastus ESAVI'!L29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1</v>
      </c>
      <c r="T29" s="6">
        <f>S29-D29-I29+N29</f>
        <v>1</v>
      </c>
      <c r="U29" s="6">
        <f t="shared" ref="U29:W31" si="36">T29-E29-J29+O29</f>
        <v>1</v>
      </c>
      <c r="V29" s="6">
        <f t="shared" si="36"/>
        <v>1</v>
      </c>
      <c r="W29" s="6">
        <f t="shared" si="36"/>
        <v>1</v>
      </c>
      <c r="X29" s="29">
        <f t="shared" si="18"/>
        <v>0</v>
      </c>
    </row>
    <row r="30" spans="1:24">
      <c r="A30" s="40" t="str">
        <f>$A$8</f>
        <v>Hämeenlinna</v>
      </c>
      <c r="B30" s="187"/>
      <c r="C30" s="24">
        <f>'POL ESAVI'!C30+'TS ESAVI'!C30+'YMP ESAVI'!C30+'OKT ESAVI'!C30+'Pelastus ESAVI'!C30</f>
        <v>0</v>
      </c>
      <c r="D30" s="25">
        <f>'POL ESAVI'!D30+'TS ESAVI'!D30+'YMP ESAVI'!D30+'OKT ESAVI'!D30+'Pelastus ESAVI'!D30</f>
        <v>0</v>
      </c>
      <c r="E30" s="26">
        <f>'POL ESAVI'!E30+'TS ESAVI'!E30+'YMP ESAVI'!E30+'OKT ESAVI'!E30+'Pelastus ESAVI'!E30</f>
        <v>0</v>
      </c>
      <c r="F30" s="26">
        <f>'POL ESAVI'!F30+'TS ESAVI'!F30+'YMP ESAVI'!F30+'OKT ESAVI'!F30+'Pelastus ESAVI'!F30</f>
        <v>0</v>
      </c>
      <c r="G30" s="26">
        <f>'POL ESAVI'!G30+'TS ESAVI'!G30+'YMP ESAVI'!G30+'OKT ESAVI'!G30+'Pelastus ESAVI'!G30</f>
        <v>0</v>
      </c>
      <c r="H30" s="27">
        <f t="shared" ref="H30:H31" si="37">D30+E30+F30+G30</f>
        <v>0</v>
      </c>
      <c r="I30" s="25">
        <f>'POL ESAVI'!I30+'TS ESAVI'!I30+'YMP ESAVI'!I30+'OKT ESAVI'!I30+'Pelastus ESAVI'!I30</f>
        <v>0</v>
      </c>
      <c r="J30" s="26">
        <f>'POL ESAVI'!J30+'TS ESAVI'!J30+'YMP ESAVI'!J30+'OKT ESAVI'!J30+'Pelastus ESAVI'!J30</f>
        <v>0</v>
      </c>
      <c r="K30" s="26">
        <f>'POL ESAVI'!K30+'TS ESAVI'!K30+'YMP ESAVI'!K30+'OKT ESAVI'!K30+'Pelastus ESAVI'!K30</f>
        <v>0</v>
      </c>
      <c r="L30" s="26">
        <f>'POL ESAVI'!L30+'TS ESAVI'!L30+'YMP ESAVI'!L30+'OKT ESAVI'!L30+'Pelastus ESAVI'!L30</f>
        <v>0</v>
      </c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Kouvola</v>
      </c>
      <c r="B31" s="188"/>
      <c r="C31" s="24">
        <f>'POL ESAVI'!C31+'TS ESAVI'!C31+'YMP ESAVI'!C31+'OKT ESAVI'!C31+'Pelastus ESAVI'!C31</f>
        <v>0</v>
      </c>
      <c r="D31" s="25">
        <f>'POL ESAVI'!D31+'TS ESAVI'!D31+'YMP ESAVI'!D31+'OKT ESAVI'!D31+'Pelastus ESAVI'!D31</f>
        <v>0</v>
      </c>
      <c r="E31" s="26">
        <f>'POL ESAVI'!E31+'TS ESAVI'!E31+'YMP ESAVI'!E31+'OKT ESAVI'!E31+'Pelastus ESAVI'!E31</f>
        <v>0</v>
      </c>
      <c r="F31" s="26">
        <f>'POL ESAVI'!F31+'TS ESAVI'!F31+'YMP ESAVI'!F31+'OKT ESAVI'!F31+'Pelastus ESAVI'!F31</f>
        <v>0</v>
      </c>
      <c r="G31" s="26">
        <f>'POL ESAVI'!G31+'TS ESAVI'!G31+'YMP ESAVI'!G31+'OKT ESAVI'!G31+'Pelastus ESAVI'!G31</f>
        <v>0</v>
      </c>
      <c r="H31" s="27">
        <f t="shared" si="37"/>
        <v>0</v>
      </c>
      <c r="I31" s="25">
        <f>'POL ESAVI'!I31+'TS ESAVI'!I31+'YMP ESAVI'!I31+'OKT ESAVI'!I31+'Pelastus ESAVI'!I31</f>
        <v>0</v>
      </c>
      <c r="J31" s="26">
        <f>'POL ESAVI'!J31+'TS ESAVI'!J31+'YMP ESAVI'!J31+'OKT ESAVI'!J31+'Pelastus ESAVI'!J31</f>
        <v>0</v>
      </c>
      <c r="K31" s="26">
        <f>'POL ESAVI'!K31+'TS ESAVI'!K31+'YMP ESAVI'!K31+'OKT ESAVI'!K31+'Pelastus ESAVI'!K31</f>
        <v>0</v>
      </c>
      <c r="L31" s="26">
        <f>'POL ESAVI'!L31+'TS ESAVI'!L31+'YMP ESAVI'!L31+'OKT ESAVI'!L31+'Pelastus ESAVI'!L31</f>
        <v>0</v>
      </c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1.5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1.5</v>
      </c>
      <c r="T32" s="22">
        <f>SUM(T33:T35)</f>
        <v>1.5</v>
      </c>
      <c r="U32" s="22">
        <f t="shared" ref="U32:W32" si="46">SUM(U33:U35)</f>
        <v>1.5</v>
      </c>
      <c r="V32" s="22">
        <f t="shared" si="46"/>
        <v>1.5</v>
      </c>
      <c r="W32" s="22">
        <f t="shared" si="46"/>
        <v>1.5</v>
      </c>
      <c r="X32" s="23">
        <f t="shared" si="18"/>
        <v>0</v>
      </c>
    </row>
    <row r="33" spans="1:24">
      <c r="A33" s="40" t="str">
        <f>$A$7</f>
        <v>Helsinki</v>
      </c>
      <c r="B33" s="186" t="s">
        <v>106</v>
      </c>
      <c r="C33" s="24">
        <f>'POL ESAVI'!C33+'TS ESAVI'!C33+'YMP ESAVI'!C33+'OKT ESAVI'!C33+'Pelastus ESAVI'!C33</f>
        <v>1.5</v>
      </c>
      <c r="D33" s="25">
        <f>'POL ESAVI'!D33+'TS ESAVI'!D33+'YMP ESAVI'!D33+'OKT ESAVI'!D33+'Pelastus ESAVI'!D33</f>
        <v>0</v>
      </c>
      <c r="E33" s="26">
        <f>'POL ESAVI'!E33+'TS ESAVI'!E33+'YMP ESAVI'!E33+'OKT ESAVI'!E33+'Pelastus ESAVI'!E33</f>
        <v>0</v>
      </c>
      <c r="F33" s="26">
        <f>'POL ESAVI'!F33+'TS ESAVI'!F33+'YMP ESAVI'!F33+'OKT ESAVI'!F33+'Pelastus ESAVI'!F33</f>
        <v>0</v>
      </c>
      <c r="G33" s="26">
        <f>'POL ESAVI'!G33+'TS ESAVI'!G33+'YMP ESAVI'!G33+'OKT ESAVI'!G33+'Pelastus ESAVI'!G33</f>
        <v>0</v>
      </c>
      <c r="H33" s="27">
        <f>D33+E33+F33+G33</f>
        <v>0</v>
      </c>
      <c r="I33" s="25">
        <f>'POL ESAVI'!I33+'TS ESAVI'!I33+'YMP ESAVI'!I33+'OKT ESAVI'!I33+'Pelastus ESAVI'!I33</f>
        <v>0</v>
      </c>
      <c r="J33" s="26">
        <f>'POL ESAVI'!J33+'TS ESAVI'!J33+'YMP ESAVI'!J33+'OKT ESAVI'!J33+'Pelastus ESAVI'!J33</f>
        <v>0</v>
      </c>
      <c r="K33" s="26">
        <f>'POL ESAVI'!K33+'TS ESAVI'!K33+'YMP ESAVI'!K33+'OKT ESAVI'!K33+'Pelastus ESAVI'!K33</f>
        <v>0</v>
      </c>
      <c r="L33" s="26">
        <f>'POL ESAVI'!L33+'TS ESAVI'!L33+'YMP ESAVI'!L33+'OKT ESAVI'!L33+'Pelastus ESAVI'!L33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1.5</v>
      </c>
      <c r="T33" s="30">
        <f>S33-D33-I33+N33</f>
        <v>1.5</v>
      </c>
      <c r="U33" s="30">
        <f t="shared" ref="U33:W35" si="47">T33-E33-J33+O33</f>
        <v>1.5</v>
      </c>
      <c r="V33" s="30">
        <f t="shared" si="47"/>
        <v>1.5</v>
      </c>
      <c r="W33" s="30">
        <f t="shared" si="47"/>
        <v>1.5</v>
      </c>
      <c r="X33" s="29">
        <f t="shared" si="18"/>
        <v>0</v>
      </c>
    </row>
    <row r="34" spans="1:24">
      <c r="A34" s="40" t="str">
        <f>$A$8</f>
        <v>Hämeenlinna</v>
      </c>
      <c r="B34" s="187"/>
      <c r="C34" s="24">
        <f>'POL ESAVI'!C34+'TS ESAVI'!C34+'YMP ESAVI'!C34+'OKT ESAVI'!C34+'Pelastus ESAVI'!C34</f>
        <v>0</v>
      </c>
      <c r="D34" s="25">
        <f>'POL ESAVI'!D34+'TS ESAVI'!D34+'YMP ESAVI'!D34+'OKT ESAVI'!D34+'Pelastus ESAVI'!D34</f>
        <v>0</v>
      </c>
      <c r="E34" s="26">
        <f>'POL ESAVI'!E34+'TS ESAVI'!E34+'YMP ESAVI'!E34+'OKT ESAVI'!E34+'Pelastus ESAVI'!E34</f>
        <v>0</v>
      </c>
      <c r="F34" s="26">
        <f>'POL ESAVI'!F34+'TS ESAVI'!F34+'YMP ESAVI'!F34+'OKT ESAVI'!F34+'Pelastus ESAVI'!F34</f>
        <v>0</v>
      </c>
      <c r="G34" s="26">
        <f>'POL ESAVI'!G34+'TS ESAVI'!G34+'YMP ESAVI'!G34+'OKT ESAVI'!G34+'Pelastus ESAVI'!G34</f>
        <v>0</v>
      </c>
      <c r="H34" s="27">
        <f t="shared" ref="H34:H35" si="48">D34+E34+F34+G34</f>
        <v>0</v>
      </c>
      <c r="I34" s="25">
        <f>'POL ESAVI'!I34+'TS ESAVI'!I34+'YMP ESAVI'!I34+'OKT ESAVI'!I34+'Pelastus ESAVI'!I34</f>
        <v>0</v>
      </c>
      <c r="J34" s="26">
        <f>'POL ESAVI'!J34+'TS ESAVI'!J34+'YMP ESAVI'!J34+'OKT ESAVI'!J34+'Pelastus ESAVI'!J34</f>
        <v>0</v>
      </c>
      <c r="K34" s="26">
        <f>'POL ESAVI'!K34+'TS ESAVI'!K34+'YMP ESAVI'!K34+'OKT ESAVI'!K34+'Pelastus ESAVI'!K34</f>
        <v>0</v>
      </c>
      <c r="L34" s="26">
        <f>'POL ESAVI'!L34+'TS ESAVI'!L34+'YMP ESAVI'!L34+'OKT ESAVI'!L34+'Pelastus ESAVI'!L34</f>
        <v>0</v>
      </c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Kouvola</v>
      </c>
      <c r="B35" s="188"/>
      <c r="C35" s="24">
        <f>'POL ESAVI'!C35+'TS ESAVI'!C35+'YMP ESAVI'!C35+'OKT ESAVI'!C35+'Pelastus ESAVI'!C35</f>
        <v>0</v>
      </c>
      <c r="D35" s="25">
        <f>'POL ESAVI'!D35+'TS ESAVI'!D35+'YMP ESAVI'!D35+'OKT ESAVI'!D35+'Pelastus ESAVI'!D35</f>
        <v>0</v>
      </c>
      <c r="E35" s="26">
        <f>'POL ESAVI'!E35+'TS ESAVI'!E35+'YMP ESAVI'!E35+'OKT ESAVI'!E35+'Pelastus ESAVI'!E35</f>
        <v>0</v>
      </c>
      <c r="F35" s="26">
        <f>'POL ESAVI'!F35+'TS ESAVI'!F35+'YMP ESAVI'!F35+'OKT ESAVI'!F35+'Pelastus ESAVI'!F35</f>
        <v>0</v>
      </c>
      <c r="G35" s="26">
        <f>'POL ESAVI'!G35+'TS ESAVI'!G35+'YMP ESAVI'!G35+'OKT ESAVI'!G35+'Pelastus ESAVI'!G35</f>
        <v>0</v>
      </c>
      <c r="H35" s="27">
        <f t="shared" si="48"/>
        <v>0</v>
      </c>
      <c r="I35" s="25">
        <f>'POL ESAVI'!I35+'TS ESAVI'!I35+'YMP ESAVI'!I35+'OKT ESAVI'!I35+'Pelastus ESAVI'!I35</f>
        <v>0</v>
      </c>
      <c r="J35" s="26">
        <f>'POL ESAVI'!J35+'TS ESAVI'!J35+'YMP ESAVI'!J35+'OKT ESAVI'!J35+'Pelastus ESAVI'!J35</f>
        <v>0</v>
      </c>
      <c r="K35" s="26">
        <f>'POL ESAVI'!K35+'TS ESAVI'!K35+'YMP ESAVI'!K35+'OKT ESAVI'!K35+'Pelastus ESAVI'!K35</f>
        <v>0</v>
      </c>
      <c r="L35" s="26">
        <f>'POL ESAVI'!L35+'TS ESAVI'!L35+'YMP ESAVI'!L35+'OKT ESAVI'!L35+'Pelastus ESAVI'!L35</f>
        <v>0</v>
      </c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1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1</v>
      </c>
      <c r="T36" s="22">
        <f>SUM(T37:T39)</f>
        <v>1</v>
      </c>
      <c r="U36" s="22">
        <f t="shared" ref="U36:W36" si="57">SUM(U37:U39)</f>
        <v>1</v>
      </c>
      <c r="V36" s="22">
        <f t="shared" si="57"/>
        <v>1</v>
      </c>
      <c r="W36" s="22">
        <f t="shared" si="57"/>
        <v>1</v>
      </c>
      <c r="X36" s="23">
        <f t="shared" si="18"/>
        <v>0</v>
      </c>
    </row>
    <row r="37" spans="1:24">
      <c r="A37" s="40" t="str">
        <f>$A$7</f>
        <v>Helsinki</v>
      </c>
      <c r="B37" s="180"/>
      <c r="C37" s="24">
        <f>'POL ESAVI'!C37+'TS ESAVI'!C37+'YMP ESAVI'!C37+'OKT ESAVI'!C37+'Pelastus ESAVI'!C37</f>
        <v>1</v>
      </c>
      <c r="D37" s="25">
        <f>'POL ESAVI'!D37+'TS ESAVI'!D37+'YMP ESAVI'!D37+'OKT ESAVI'!D37+'Pelastus ESAVI'!D37</f>
        <v>0</v>
      </c>
      <c r="E37" s="26">
        <f>'POL ESAVI'!E37+'TS ESAVI'!E37+'YMP ESAVI'!E37+'OKT ESAVI'!E37+'Pelastus ESAVI'!E37</f>
        <v>0</v>
      </c>
      <c r="F37" s="26">
        <f>'POL ESAVI'!F37+'TS ESAVI'!F37+'YMP ESAVI'!F37+'OKT ESAVI'!F37+'Pelastus ESAVI'!F37</f>
        <v>0</v>
      </c>
      <c r="G37" s="26">
        <f>'POL ESAVI'!G37+'TS ESAVI'!G37+'YMP ESAVI'!G37+'OKT ESAVI'!G37+'Pelastus ESAVI'!G37</f>
        <v>0</v>
      </c>
      <c r="H37" s="27">
        <f>D37+E37+F37+G37</f>
        <v>0</v>
      </c>
      <c r="I37" s="25">
        <f>'POL ESAVI'!I37+'TS ESAVI'!I37+'YMP ESAVI'!I37+'OKT ESAVI'!I37+'Pelastus ESAVI'!I37</f>
        <v>0</v>
      </c>
      <c r="J37" s="26">
        <f>'POL ESAVI'!J37+'TS ESAVI'!J37+'YMP ESAVI'!J37+'OKT ESAVI'!J37+'Pelastus ESAVI'!J37</f>
        <v>0</v>
      </c>
      <c r="K37" s="26">
        <f>'POL ESAVI'!K37+'TS ESAVI'!K37+'YMP ESAVI'!K37+'OKT ESAVI'!K37+'Pelastus ESAVI'!K37</f>
        <v>0</v>
      </c>
      <c r="L37" s="26">
        <f>'POL ESAVI'!L37+'TS ESAVI'!L37+'YMP ESAVI'!L37+'OKT ESAVI'!L37+'Pelastus ESAVI'!L37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1</v>
      </c>
      <c r="T37" s="30">
        <f>S37-D37-I37+N37</f>
        <v>1</v>
      </c>
      <c r="U37" s="30">
        <f t="shared" ref="U37:W39" si="58">T37-E37-J37+O37</f>
        <v>1</v>
      </c>
      <c r="V37" s="30">
        <f t="shared" si="58"/>
        <v>1</v>
      </c>
      <c r="W37" s="30">
        <f t="shared" si="58"/>
        <v>1</v>
      </c>
      <c r="X37" s="29">
        <f t="shared" si="18"/>
        <v>0</v>
      </c>
    </row>
    <row r="38" spans="1:24">
      <c r="A38" s="40" t="str">
        <f>$A$8</f>
        <v>Hämeenlinna</v>
      </c>
      <c r="B38" s="181"/>
      <c r="C38" s="24">
        <f>'POL ESAVI'!C38+'TS ESAVI'!C38+'YMP ESAVI'!C38+'OKT ESAVI'!C38+'Pelastus ESAVI'!C38</f>
        <v>0</v>
      </c>
      <c r="D38" s="25">
        <f>'POL ESAVI'!D38+'TS ESAVI'!D38+'YMP ESAVI'!D38+'OKT ESAVI'!D38+'Pelastus ESAVI'!D38</f>
        <v>0</v>
      </c>
      <c r="E38" s="26">
        <f>'POL ESAVI'!E38+'TS ESAVI'!E38+'YMP ESAVI'!E38+'OKT ESAVI'!E38+'Pelastus ESAVI'!E38</f>
        <v>0</v>
      </c>
      <c r="F38" s="26">
        <f>'POL ESAVI'!F38+'TS ESAVI'!F38+'YMP ESAVI'!F38+'OKT ESAVI'!F38+'Pelastus ESAVI'!F38</f>
        <v>0</v>
      </c>
      <c r="G38" s="26">
        <f>'POL ESAVI'!G38+'TS ESAVI'!G38+'YMP ESAVI'!G38+'OKT ESAVI'!G38+'Pelastus ESAVI'!G38</f>
        <v>0</v>
      </c>
      <c r="H38" s="27">
        <f t="shared" ref="H38:H39" si="59">D38+E38+F38+G38</f>
        <v>0</v>
      </c>
      <c r="I38" s="25">
        <f>'POL ESAVI'!I38+'TS ESAVI'!I38+'YMP ESAVI'!I38+'OKT ESAVI'!I38+'Pelastus ESAVI'!I38</f>
        <v>0</v>
      </c>
      <c r="J38" s="26">
        <f>'POL ESAVI'!J38+'TS ESAVI'!J38+'YMP ESAVI'!J38+'OKT ESAVI'!J38+'Pelastus ESAVI'!J38</f>
        <v>0</v>
      </c>
      <c r="K38" s="26">
        <f>'POL ESAVI'!K38+'TS ESAVI'!K38+'YMP ESAVI'!K38+'OKT ESAVI'!K38+'Pelastus ESAVI'!K38</f>
        <v>0</v>
      </c>
      <c r="L38" s="26">
        <f>'POL ESAVI'!L38+'TS ESAVI'!L38+'YMP ESAVI'!L38+'OKT ESAVI'!L38+'Pelastus ESAVI'!L38</f>
        <v>0</v>
      </c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Kouvola</v>
      </c>
      <c r="B39" s="182"/>
      <c r="C39" s="24">
        <f>'POL ESAVI'!C39+'TS ESAVI'!C39+'YMP ESAVI'!C39+'OKT ESAVI'!C39+'Pelastus ESAVI'!C39</f>
        <v>0</v>
      </c>
      <c r="D39" s="25">
        <f>'POL ESAVI'!D39+'TS ESAVI'!D39+'YMP ESAVI'!D39+'OKT ESAVI'!D39+'Pelastus ESAVI'!D39</f>
        <v>0</v>
      </c>
      <c r="E39" s="26">
        <f>'POL ESAVI'!E39+'TS ESAVI'!E39+'YMP ESAVI'!E39+'OKT ESAVI'!E39+'Pelastus ESAVI'!E39</f>
        <v>0</v>
      </c>
      <c r="F39" s="26">
        <f>'POL ESAVI'!F39+'TS ESAVI'!F39+'YMP ESAVI'!F39+'OKT ESAVI'!F39+'Pelastus ESAVI'!F39</f>
        <v>0</v>
      </c>
      <c r="G39" s="26">
        <f>'POL ESAVI'!G39+'TS ESAVI'!G39+'YMP ESAVI'!G39+'OKT ESAVI'!G39+'Pelastus ESAVI'!G39</f>
        <v>0</v>
      </c>
      <c r="H39" s="27">
        <f t="shared" si="59"/>
        <v>0</v>
      </c>
      <c r="I39" s="25">
        <f>'POL ESAVI'!I39+'TS ESAVI'!I39+'YMP ESAVI'!I39+'OKT ESAVI'!I39+'Pelastus ESAVI'!I39</f>
        <v>0</v>
      </c>
      <c r="J39" s="26">
        <f>'POL ESAVI'!J39+'TS ESAVI'!J39+'YMP ESAVI'!J39+'OKT ESAVI'!J39+'Pelastus ESAVI'!J39</f>
        <v>0</v>
      </c>
      <c r="K39" s="26">
        <f>'POL ESAVI'!K39+'TS ESAVI'!K39+'YMP ESAVI'!K39+'OKT ESAVI'!K39+'Pelastus ESAVI'!K39</f>
        <v>0</v>
      </c>
      <c r="L39" s="26">
        <f>'POL ESAVI'!L39+'TS ESAVI'!L39+'YMP ESAVI'!L39+'OKT ESAVI'!L39+'Pelastus ESAVI'!L39</f>
        <v>0</v>
      </c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Helsinki</v>
      </c>
      <c r="B41" s="180"/>
      <c r="C41" s="24">
        <f>'POL ESAVI'!C41+'TS ESAVI'!C41+'YMP ESAVI'!C41+'OKT ESAVI'!C41+'Pelastus ESAVI'!C41</f>
        <v>0</v>
      </c>
      <c r="D41" s="25">
        <f>'POL ESAVI'!D41+'TS ESAVI'!D41+'YMP ESAVI'!D41+'OKT ESAVI'!D41+'Pelastus ESAVI'!D41</f>
        <v>0</v>
      </c>
      <c r="E41" s="26">
        <f>'POL ESAVI'!E41+'TS ESAVI'!E41+'YMP ESAVI'!E41+'OKT ESAVI'!E41+'Pelastus ESAVI'!E41</f>
        <v>0</v>
      </c>
      <c r="F41" s="26">
        <f>'POL ESAVI'!F41+'TS ESAVI'!F41+'YMP ESAVI'!F41+'OKT ESAVI'!F41+'Pelastus ESAVI'!F41</f>
        <v>0</v>
      </c>
      <c r="G41" s="26">
        <f>'POL ESAVI'!G41+'TS ESAVI'!G41+'YMP ESAVI'!G41+'OKT ESAVI'!G41+'Pelastus ESAVI'!G41</f>
        <v>0</v>
      </c>
      <c r="H41" s="27">
        <f>D41+E41+F41+G41</f>
        <v>0</v>
      </c>
      <c r="I41" s="25">
        <f>'POL ESAVI'!I41+'TS ESAVI'!I41+'YMP ESAVI'!I41+'OKT ESAVI'!I41+'Pelastus ESAVI'!I41</f>
        <v>0</v>
      </c>
      <c r="J41" s="26">
        <f>'POL ESAVI'!J41+'TS ESAVI'!J41+'YMP ESAVI'!J41+'OKT ESAVI'!J41+'Pelastus ESAVI'!J41</f>
        <v>0</v>
      </c>
      <c r="K41" s="26">
        <f>'POL ESAVI'!K41+'TS ESAVI'!K41+'YMP ESAVI'!K41+'OKT ESAVI'!K41+'Pelastus ESAVI'!K41</f>
        <v>0</v>
      </c>
      <c r="L41" s="26">
        <f>'POL ESAVI'!L41+'TS ESAVI'!L41+'YMP ESAVI'!L41+'OKT ESAVI'!L41+'Pelastus ESAVI'!L41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Hämeenlinna</v>
      </c>
      <c r="B42" s="181"/>
      <c r="C42" s="24">
        <f>'POL ESAVI'!C42+'TS ESAVI'!C42+'YMP ESAVI'!C42+'OKT ESAVI'!C42+'Pelastus ESAVI'!C42</f>
        <v>0</v>
      </c>
      <c r="D42" s="25">
        <f>'POL ESAVI'!D42+'TS ESAVI'!D42+'YMP ESAVI'!D42+'OKT ESAVI'!D42+'Pelastus ESAVI'!D42</f>
        <v>0</v>
      </c>
      <c r="E42" s="26">
        <f>'POL ESAVI'!E42+'TS ESAVI'!E42+'YMP ESAVI'!E42+'OKT ESAVI'!E42+'Pelastus ESAVI'!E42</f>
        <v>0</v>
      </c>
      <c r="F42" s="26">
        <f>'POL ESAVI'!F42+'TS ESAVI'!F42+'YMP ESAVI'!F42+'OKT ESAVI'!F42+'Pelastus ESAVI'!F42</f>
        <v>0</v>
      </c>
      <c r="G42" s="26">
        <f>'POL ESAVI'!G42+'TS ESAVI'!G42+'YMP ESAVI'!G42+'OKT ESAVI'!G42+'Pelastus ESAVI'!G42</f>
        <v>0</v>
      </c>
      <c r="H42" s="27">
        <f t="shared" ref="H42:H43" si="70">D42+E42+F42+G42</f>
        <v>0</v>
      </c>
      <c r="I42" s="25">
        <f>'POL ESAVI'!I42+'TS ESAVI'!I42+'YMP ESAVI'!I42+'OKT ESAVI'!I42+'Pelastus ESAVI'!I42</f>
        <v>0</v>
      </c>
      <c r="J42" s="26">
        <f>'POL ESAVI'!J42+'TS ESAVI'!J42+'YMP ESAVI'!J42+'OKT ESAVI'!J42+'Pelastus ESAVI'!J42</f>
        <v>0</v>
      </c>
      <c r="K42" s="26">
        <f>'POL ESAVI'!K42+'TS ESAVI'!K42+'YMP ESAVI'!K42+'OKT ESAVI'!K42+'Pelastus ESAVI'!K42</f>
        <v>0</v>
      </c>
      <c r="L42" s="26">
        <f>'POL ESAVI'!L42+'TS ESAVI'!L42+'YMP ESAVI'!L42+'OKT ESAVI'!L42+'Pelastus ESAVI'!L42</f>
        <v>0</v>
      </c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Kouvola</v>
      </c>
      <c r="B43" s="182"/>
      <c r="C43" s="24">
        <f>'POL ESAVI'!C43+'TS ESAVI'!C43+'YMP ESAVI'!C43+'OKT ESAVI'!C43+'Pelastus ESAVI'!C43</f>
        <v>0</v>
      </c>
      <c r="D43" s="25">
        <f>'POL ESAVI'!D43+'TS ESAVI'!D43+'YMP ESAVI'!D43+'OKT ESAVI'!D43+'Pelastus ESAVI'!D43</f>
        <v>0</v>
      </c>
      <c r="E43" s="26">
        <f>'POL ESAVI'!E43+'TS ESAVI'!E43+'YMP ESAVI'!E43+'OKT ESAVI'!E43+'Pelastus ESAVI'!E43</f>
        <v>0</v>
      </c>
      <c r="F43" s="26">
        <f>'POL ESAVI'!F43+'TS ESAVI'!F43+'YMP ESAVI'!F43+'OKT ESAVI'!F43+'Pelastus ESAVI'!F43</f>
        <v>0</v>
      </c>
      <c r="G43" s="26">
        <f>'POL ESAVI'!G43+'TS ESAVI'!G43+'YMP ESAVI'!G43+'OKT ESAVI'!G43+'Pelastus ESAVI'!G43</f>
        <v>0</v>
      </c>
      <c r="H43" s="27">
        <f t="shared" si="70"/>
        <v>0</v>
      </c>
      <c r="I43" s="25">
        <f>'POL ESAVI'!I43+'TS ESAVI'!I43+'YMP ESAVI'!I43+'OKT ESAVI'!I43+'Pelastus ESAVI'!I43</f>
        <v>0</v>
      </c>
      <c r="J43" s="26">
        <f>'POL ESAVI'!J43+'TS ESAVI'!J43+'YMP ESAVI'!J43+'OKT ESAVI'!J43+'Pelastus ESAVI'!J43</f>
        <v>0</v>
      </c>
      <c r="K43" s="26">
        <f>'POL ESAVI'!K43+'TS ESAVI'!K43+'YMP ESAVI'!K43+'OKT ESAVI'!K43+'Pelastus ESAVI'!K43</f>
        <v>0</v>
      </c>
      <c r="L43" s="26">
        <f>'POL ESAVI'!L43+'TS ESAVI'!L43+'YMP ESAVI'!L43+'OKT ESAVI'!L43+'Pelastus ESAVI'!L43</f>
        <v>0</v>
      </c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5.35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0.1</v>
      </c>
      <c r="J44" s="22">
        <f t="shared" ref="J44:M44" si="77">J45+J46+J47</f>
        <v>0.3</v>
      </c>
      <c r="K44" s="22">
        <f t="shared" si="77"/>
        <v>0</v>
      </c>
      <c r="L44" s="22">
        <f t="shared" si="77"/>
        <v>0</v>
      </c>
      <c r="M44" s="23">
        <f t="shared" si="77"/>
        <v>0.4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5.35</v>
      </c>
      <c r="T44" s="22">
        <f>SUM(T45:T47)</f>
        <v>5.25</v>
      </c>
      <c r="U44" s="22">
        <f t="shared" ref="U44:W44" si="79">SUM(U45:U47)</f>
        <v>4.95</v>
      </c>
      <c r="V44" s="22">
        <f t="shared" si="79"/>
        <v>4.95</v>
      </c>
      <c r="W44" s="22">
        <f t="shared" si="79"/>
        <v>4.95</v>
      </c>
      <c r="X44" s="23">
        <f t="shared" si="18"/>
        <v>-0.39999999999999947</v>
      </c>
    </row>
    <row r="45" spans="1:24">
      <c r="A45" s="40" t="str">
        <f>$A$7</f>
        <v>Helsinki</v>
      </c>
      <c r="B45" s="189" t="s">
        <v>107</v>
      </c>
      <c r="C45" s="24">
        <f>'POL ESAVI'!C45+'TS ESAVI'!C45+'YMP ESAVI'!C45+'OKT ESAVI'!C45+'Pelastus ESAVI'!C45</f>
        <v>4.8499999999999996</v>
      </c>
      <c r="D45" s="25">
        <f>'POL ESAVI'!D45+'TS ESAVI'!D45+'YMP ESAVI'!D45+'OKT ESAVI'!D45+'Pelastus ESAVI'!D45</f>
        <v>0</v>
      </c>
      <c r="E45" s="26">
        <f>'POL ESAVI'!E45+'TS ESAVI'!E45+'YMP ESAVI'!E45+'OKT ESAVI'!E45+'Pelastus ESAVI'!E45</f>
        <v>0</v>
      </c>
      <c r="F45" s="26">
        <f>'POL ESAVI'!F45+'TS ESAVI'!F45+'YMP ESAVI'!F45+'OKT ESAVI'!F45+'Pelastus ESAVI'!F45</f>
        <v>0</v>
      </c>
      <c r="G45" s="26">
        <f>'POL ESAVI'!G45+'TS ESAVI'!G45+'YMP ESAVI'!G45+'OKT ESAVI'!G45+'Pelastus ESAVI'!G45</f>
        <v>0</v>
      </c>
      <c r="H45" s="27">
        <f>D45+E45+F45+G45</f>
        <v>0</v>
      </c>
      <c r="I45" s="25">
        <f>'POL ESAVI'!I45+'TS ESAVI'!I45+'YMP ESAVI'!I45+'OKT ESAVI'!I45+'Pelastus ESAVI'!I45</f>
        <v>0.1</v>
      </c>
      <c r="J45" s="26">
        <f>'POL ESAVI'!J45+'TS ESAVI'!J45+'YMP ESAVI'!J45+'OKT ESAVI'!J45+'Pelastus ESAVI'!J45</f>
        <v>0.3</v>
      </c>
      <c r="K45" s="26">
        <f>'POL ESAVI'!K45+'TS ESAVI'!K45+'YMP ESAVI'!K45+'OKT ESAVI'!K45+'Pelastus ESAVI'!K45</f>
        <v>0</v>
      </c>
      <c r="L45" s="26">
        <f>'POL ESAVI'!L45+'TS ESAVI'!L45+'YMP ESAVI'!L45+'OKT ESAVI'!L45+'Pelastus ESAVI'!L45</f>
        <v>0</v>
      </c>
      <c r="M45" s="27">
        <f>I45+J45+K45+L45</f>
        <v>0.4</v>
      </c>
      <c r="N45" s="55"/>
      <c r="O45" s="56"/>
      <c r="P45" s="56"/>
      <c r="Q45" s="56"/>
      <c r="R45" s="49">
        <f>N45+O45+P45+Q45</f>
        <v>0</v>
      </c>
      <c r="S45" s="28">
        <f>C45</f>
        <v>4.8499999999999996</v>
      </c>
      <c r="T45" s="30">
        <f>S45-D45-I45+N45</f>
        <v>4.75</v>
      </c>
      <c r="U45" s="30">
        <f t="shared" ref="U45:W47" si="80">T45-E45-J45+O45</f>
        <v>4.45</v>
      </c>
      <c r="V45" s="30">
        <f t="shared" si="80"/>
        <v>4.45</v>
      </c>
      <c r="W45" s="30">
        <f t="shared" si="80"/>
        <v>4.45</v>
      </c>
      <c r="X45" s="29">
        <f t="shared" si="18"/>
        <v>-0.39999999999999947</v>
      </c>
    </row>
    <row r="46" spans="1:24">
      <c r="A46" s="40" t="str">
        <f>$A$8</f>
        <v>Hämeenlinna</v>
      </c>
      <c r="B46" s="190"/>
      <c r="C46" s="24">
        <f>'POL ESAVI'!C46+'TS ESAVI'!C46+'YMP ESAVI'!C46+'OKT ESAVI'!C46+'Pelastus ESAVI'!C46</f>
        <v>0.5</v>
      </c>
      <c r="D46" s="25">
        <f>'POL ESAVI'!D46+'TS ESAVI'!D46+'YMP ESAVI'!D46+'OKT ESAVI'!D46+'Pelastus ESAVI'!D46</f>
        <v>0</v>
      </c>
      <c r="E46" s="26">
        <f>'POL ESAVI'!E46+'TS ESAVI'!E46+'YMP ESAVI'!E46+'OKT ESAVI'!E46+'Pelastus ESAVI'!E46</f>
        <v>0</v>
      </c>
      <c r="F46" s="26">
        <f>'POL ESAVI'!F46+'TS ESAVI'!F46+'YMP ESAVI'!F46+'OKT ESAVI'!F46+'Pelastus ESAVI'!F46</f>
        <v>0</v>
      </c>
      <c r="G46" s="26">
        <f>'POL ESAVI'!G46+'TS ESAVI'!G46+'YMP ESAVI'!G46+'OKT ESAVI'!G46+'Pelastus ESAVI'!G46</f>
        <v>0</v>
      </c>
      <c r="H46" s="27">
        <f t="shared" ref="H46:H47" si="81">D46+E46+F46+G46</f>
        <v>0</v>
      </c>
      <c r="I46" s="25">
        <f>'POL ESAVI'!I46+'TS ESAVI'!I46+'YMP ESAVI'!I46+'OKT ESAVI'!I46+'Pelastus ESAVI'!I46</f>
        <v>0</v>
      </c>
      <c r="J46" s="26">
        <f>'POL ESAVI'!J46+'TS ESAVI'!J46+'YMP ESAVI'!J46+'OKT ESAVI'!J46+'Pelastus ESAVI'!J46</f>
        <v>0</v>
      </c>
      <c r="K46" s="26">
        <f>'POL ESAVI'!K46+'TS ESAVI'!K46+'YMP ESAVI'!K46+'OKT ESAVI'!K46+'Pelastus ESAVI'!K46</f>
        <v>0</v>
      </c>
      <c r="L46" s="26">
        <f>'POL ESAVI'!L46+'TS ESAVI'!L46+'YMP ESAVI'!L46+'OKT ESAVI'!L46+'Pelastus ESAVI'!L46</f>
        <v>0</v>
      </c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0.5</v>
      </c>
      <c r="T46" s="30">
        <f t="shared" ref="T46:T47" si="85">S46-D46-I46+N46</f>
        <v>0.5</v>
      </c>
      <c r="U46" s="30">
        <f t="shared" si="80"/>
        <v>0.5</v>
      </c>
      <c r="V46" s="30">
        <f t="shared" si="80"/>
        <v>0.5</v>
      </c>
      <c r="W46" s="30">
        <f t="shared" si="80"/>
        <v>0.5</v>
      </c>
      <c r="X46" s="29">
        <f t="shared" si="18"/>
        <v>0</v>
      </c>
    </row>
    <row r="47" spans="1:24">
      <c r="A47" s="39" t="str">
        <f>$A$9</f>
        <v>Kouvola</v>
      </c>
      <c r="B47" s="191"/>
      <c r="C47" s="24">
        <f>'POL ESAVI'!C47+'TS ESAVI'!C47+'YMP ESAVI'!C47+'OKT ESAVI'!C47+'Pelastus ESAVI'!C47</f>
        <v>0</v>
      </c>
      <c r="D47" s="25">
        <f>'POL ESAVI'!D47+'TS ESAVI'!D47+'YMP ESAVI'!D47+'OKT ESAVI'!D47+'Pelastus ESAVI'!D47</f>
        <v>0</v>
      </c>
      <c r="E47" s="26">
        <f>'POL ESAVI'!E47+'TS ESAVI'!E47+'YMP ESAVI'!E47+'OKT ESAVI'!E47+'Pelastus ESAVI'!E47</f>
        <v>0</v>
      </c>
      <c r="F47" s="26">
        <f>'POL ESAVI'!F47+'TS ESAVI'!F47+'YMP ESAVI'!F47+'OKT ESAVI'!F47+'Pelastus ESAVI'!F47</f>
        <v>0</v>
      </c>
      <c r="G47" s="26">
        <f>'POL ESAVI'!G47+'TS ESAVI'!G47+'YMP ESAVI'!G47+'OKT ESAVI'!G47+'Pelastus ESAVI'!G47</f>
        <v>0</v>
      </c>
      <c r="H47" s="27">
        <f t="shared" si="81"/>
        <v>0</v>
      </c>
      <c r="I47" s="25">
        <f>'POL ESAVI'!I47+'TS ESAVI'!I47+'YMP ESAVI'!I47+'OKT ESAVI'!I47+'Pelastus ESAVI'!I47</f>
        <v>0</v>
      </c>
      <c r="J47" s="26">
        <f>'POL ESAVI'!J47+'TS ESAVI'!J47+'YMP ESAVI'!J47+'OKT ESAVI'!J47+'Pelastus ESAVI'!J47</f>
        <v>0</v>
      </c>
      <c r="K47" s="26">
        <f>'POL ESAVI'!K47+'TS ESAVI'!K47+'YMP ESAVI'!K47+'OKT ESAVI'!K47+'Pelastus ESAVI'!K47</f>
        <v>0</v>
      </c>
      <c r="L47" s="26">
        <f>'POL ESAVI'!L47+'TS ESAVI'!L47+'YMP ESAVI'!L47+'OKT ESAVI'!L47+'Pelastus ESAVI'!L47</f>
        <v>0</v>
      </c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2</v>
      </c>
      <c r="D48" s="21">
        <f>D49+D50+D51</f>
        <v>0</v>
      </c>
      <c r="E48" s="22">
        <f t="shared" ref="E48:H48" si="87">E49+E50+E51</f>
        <v>0.25</v>
      </c>
      <c r="F48" s="22">
        <f t="shared" si="87"/>
        <v>0.75</v>
      </c>
      <c r="G48" s="22">
        <f t="shared" si="87"/>
        <v>0</v>
      </c>
      <c r="H48" s="23">
        <f t="shared" si="87"/>
        <v>1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2</v>
      </c>
      <c r="T48" s="22">
        <f>SUM(T49:T51)</f>
        <v>2</v>
      </c>
      <c r="U48" s="22">
        <f t="shared" ref="U48:W48" si="90">SUM(U49:U51)</f>
        <v>1.75</v>
      </c>
      <c r="V48" s="22">
        <f t="shared" si="90"/>
        <v>1</v>
      </c>
      <c r="W48" s="22">
        <f t="shared" si="90"/>
        <v>1</v>
      </c>
      <c r="X48" s="23">
        <f t="shared" si="18"/>
        <v>-1</v>
      </c>
    </row>
    <row r="49" spans="1:24">
      <c r="A49" s="40" t="str">
        <f>$A$7</f>
        <v>Helsinki</v>
      </c>
      <c r="B49" s="180"/>
      <c r="C49" s="24">
        <f>'POL ESAVI'!C49+'TS ESAVI'!C49+'YMP ESAVI'!C49+'OKT ESAVI'!C49+'Pelastus ESAVI'!C49</f>
        <v>2</v>
      </c>
      <c r="D49" s="25">
        <f>'POL ESAVI'!D49+'TS ESAVI'!D49+'YMP ESAVI'!D49+'OKT ESAVI'!D49+'Pelastus ESAVI'!D49</f>
        <v>0</v>
      </c>
      <c r="E49" s="26">
        <f>'POL ESAVI'!E49+'TS ESAVI'!E49+'YMP ESAVI'!E49+'OKT ESAVI'!E49+'Pelastus ESAVI'!E49</f>
        <v>0.25</v>
      </c>
      <c r="F49" s="26">
        <f>'POL ESAVI'!F49+'TS ESAVI'!F49+'YMP ESAVI'!F49+'OKT ESAVI'!F49+'Pelastus ESAVI'!F49</f>
        <v>0.75</v>
      </c>
      <c r="G49" s="26">
        <f>'POL ESAVI'!G49+'TS ESAVI'!G49+'YMP ESAVI'!G49+'OKT ESAVI'!G49+'Pelastus ESAVI'!G49</f>
        <v>0</v>
      </c>
      <c r="H49" s="27">
        <f>D49+E49+F49+G49</f>
        <v>1</v>
      </c>
      <c r="I49" s="25">
        <f>'POL ESAVI'!I49+'TS ESAVI'!I49+'YMP ESAVI'!I49+'OKT ESAVI'!I49+'Pelastus ESAVI'!I49</f>
        <v>0</v>
      </c>
      <c r="J49" s="26">
        <f>'POL ESAVI'!J49+'TS ESAVI'!J49+'YMP ESAVI'!J49+'OKT ESAVI'!J49+'Pelastus ESAVI'!J49</f>
        <v>0</v>
      </c>
      <c r="K49" s="26">
        <f>'POL ESAVI'!K49+'TS ESAVI'!K49+'YMP ESAVI'!K49+'OKT ESAVI'!K49+'Pelastus ESAVI'!K49</f>
        <v>0</v>
      </c>
      <c r="L49" s="26">
        <f>'POL ESAVI'!L49+'TS ESAVI'!L49+'YMP ESAVI'!L49+'OKT ESAVI'!L49+'Pelastus ESAVI'!L49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2</v>
      </c>
      <c r="T49" s="30">
        <f>S49-D49-I49+N49</f>
        <v>2</v>
      </c>
      <c r="U49" s="30">
        <f t="shared" ref="U49:W51" si="91">T49-E49-J49+O49</f>
        <v>1.75</v>
      </c>
      <c r="V49" s="30">
        <f t="shared" si="91"/>
        <v>1</v>
      </c>
      <c r="W49" s="30">
        <f t="shared" si="91"/>
        <v>1</v>
      </c>
      <c r="X49" s="29">
        <f t="shared" si="18"/>
        <v>-1</v>
      </c>
    </row>
    <row r="50" spans="1:24">
      <c r="A50" s="40" t="str">
        <f>$A$8</f>
        <v>Hämeenlinna</v>
      </c>
      <c r="B50" s="181"/>
      <c r="C50" s="24">
        <f>'POL ESAVI'!C50+'TS ESAVI'!C50+'YMP ESAVI'!C50+'OKT ESAVI'!C50+'Pelastus ESAVI'!C50</f>
        <v>0</v>
      </c>
      <c r="D50" s="25">
        <f>'POL ESAVI'!D50+'TS ESAVI'!D50+'YMP ESAVI'!D50+'OKT ESAVI'!D50+'Pelastus ESAVI'!D50</f>
        <v>0</v>
      </c>
      <c r="E50" s="26">
        <f>'POL ESAVI'!E50+'TS ESAVI'!E50+'YMP ESAVI'!E50+'OKT ESAVI'!E50+'Pelastus ESAVI'!E50</f>
        <v>0</v>
      </c>
      <c r="F50" s="26">
        <f>'POL ESAVI'!F50+'TS ESAVI'!F50+'YMP ESAVI'!F50+'OKT ESAVI'!F50+'Pelastus ESAVI'!F50</f>
        <v>0</v>
      </c>
      <c r="G50" s="26">
        <f>'POL ESAVI'!G50+'TS ESAVI'!G50+'YMP ESAVI'!G50+'OKT ESAVI'!G50+'Pelastus ESAVI'!G50</f>
        <v>0</v>
      </c>
      <c r="H50" s="27">
        <f t="shared" ref="H50:H51" si="92">D50+E50+F50+G50</f>
        <v>0</v>
      </c>
      <c r="I50" s="25">
        <f>'POL ESAVI'!I50+'TS ESAVI'!I50+'YMP ESAVI'!I50+'OKT ESAVI'!I50+'Pelastus ESAVI'!I50</f>
        <v>0</v>
      </c>
      <c r="J50" s="26">
        <f>'POL ESAVI'!J50+'TS ESAVI'!J50+'YMP ESAVI'!J50+'OKT ESAVI'!J50+'Pelastus ESAVI'!J50</f>
        <v>0</v>
      </c>
      <c r="K50" s="26">
        <f>'POL ESAVI'!K50+'TS ESAVI'!K50+'YMP ESAVI'!K50+'OKT ESAVI'!K50+'Pelastus ESAVI'!K50</f>
        <v>0</v>
      </c>
      <c r="L50" s="26">
        <f>'POL ESAVI'!L50+'TS ESAVI'!L50+'YMP ESAVI'!L50+'OKT ESAVI'!L50+'Pelastus ESAVI'!L50</f>
        <v>0</v>
      </c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Kouvola</v>
      </c>
      <c r="B51" s="182"/>
      <c r="C51" s="24">
        <f>'POL ESAVI'!C51+'TS ESAVI'!C51+'YMP ESAVI'!C51+'OKT ESAVI'!C51+'Pelastus ESAVI'!C51</f>
        <v>0</v>
      </c>
      <c r="D51" s="25">
        <f>'POL ESAVI'!D51+'TS ESAVI'!D51+'YMP ESAVI'!D51+'OKT ESAVI'!D51+'Pelastus ESAVI'!D51</f>
        <v>0</v>
      </c>
      <c r="E51" s="26">
        <f>'POL ESAVI'!E51+'TS ESAVI'!E51+'YMP ESAVI'!E51+'OKT ESAVI'!E51+'Pelastus ESAVI'!E51</f>
        <v>0</v>
      </c>
      <c r="F51" s="26">
        <f>'POL ESAVI'!F51+'TS ESAVI'!F51+'YMP ESAVI'!F51+'OKT ESAVI'!F51+'Pelastus ESAVI'!F51</f>
        <v>0</v>
      </c>
      <c r="G51" s="26">
        <f>'POL ESAVI'!G51+'TS ESAVI'!G51+'YMP ESAVI'!G51+'OKT ESAVI'!G51+'Pelastus ESAVI'!G51</f>
        <v>0</v>
      </c>
      <c r="H51" s="27">
        <f t="shared" si="92"/>
        <v>0</v>
      </c>
      <c r="I51" s="25">
        <f>'POL ESAVI'!I51+'TS ESAVI'!I51+'YMP ESAVI'!I51+'OKT ESAVI'!I51+'Pelastus ESAVI'!I51</f>
        <v>0</v>
      </c>
      <c r="J51" s="26">
        <f>'POL ESAVI'!J51+'TS ESAVI'!J51+'YMP ESAVI'!J51+'OKT ESAVI'!J51+'Pelastus ESAVI'!J51</f>
        <v>0</v>
      </c>
      <c r="K51" s="26">
        <f>'POL ESAVI'!K51+'TS ESAVI'!K51+'YMP ESAVI'!K51+'OKT ESAVI'!K51+'Pelastus ESAVI'!K51</f>
        <v>0</v>
      </c>
      <c r="L51" s="26">
        <f>'POL ESAVI'!L51+'TS ESAVI'!L51+'YMP ESAVI'!L51+'OKT ESAVI'!L51+'Pelastus ESAVI'!L51</f>
        <v>0</v>
      </c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Helsinki</v>
      </c>
      <c r="B53" s="180"/>
      <c r="C53" s="24">
        <f>'POL ESAVI'!C53+'TS ESAVI'!C53+'YMP ESAVI'!C53+'OKT ESAVI'!C53+'Pelastus ESAVI'!C53</f>
        <v>0</v>
      </c>
      <c r="D53" s="25">
        <f>'POL ESAVI'!D53+'TS ESAVI'!D53+'YMP ESAVI'!D53+'OKT ESAVI'!D53+'Pelastus ESAVI'!D53</f>
        <v>0</v>
      </c>
      <c r="E53" s="26">
        <f>'POL ESAVI'!E53+'TS ESAVI'!E53+'YMP ESAVI'!E53+'OKT ESAVI'!E53+'Pelastus ESAVI'!E53</f>
        <v>0</v>
      </c>
      <c r="F53" s="26">
        <f>'POL ESAVI'!F53+'TS ESAVI'!F53+'YMP ESAVI'!F53+'OKT ESAVI'!F53+'Pelastus ESAVI'!F53</f>
        <v>0</v>
      </c>
      <c r="G53" s="26">
        <f>'POL ESAVI'!G53+'TS ESAVI'!G53+'YMP ESAVI'!G53+'OKT ESAVI'!G53+'Pelastus ESAVI'!G53</f>
        <v>0</v>
      </c>
      <c r="H53" s="27">
        <f>D53+E53+F53+G53</f>
        <v>0</v>
      </c>
      <c r="I53" s="25">
        <f>'POL ESAVI'!I53+'TS ESAVI'!I53+'YMP ESAVI'!I53+'OKT ESAVI'!I53+'Pelastus ESAVI'!I53</f>
        <v>0</v>
      </c>
      <c r="J53" s="26">
        <f>'POL ESAVI'!J53+'TS ESAVI'!J53+'YMP ESAVI'!J53+'OKT ESAVI'!J53+'Pelastus ESAVI'!J53</f>
        <v>0</v>
      </c>
      <c r="K53" s="26">
        <f>'POL ESAVI'!K53+'TS ESAVI'!K53+'YMP ESAVI'!K53+'OKT ESAVI'!K53+'Pelastus ESAVI'!K53</f>
        <v>0</v>
      </c>
      <c r="L53" s="26">
        <f>'POL ESAVI'!L53+'TS ESAVI'!L53+'YMP ESAVI'!L53+'OKT ESAVI'!L53+'Pelastus ESAVI'!L53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Hämeenlinna</v>
      </c>
      <c r="B54" s="181"/>
      <c r="C54" s="24">
        <f>'POL ESAVI'!C54+'TS ESAVI'!C54+'YMP ESAVI'!C54+'OKT ESAVI'!C54+'Pelastus ESAVI'!C54</f>
        <v>0</v>
      </c>
      <c r="D54" s="25">
        <f>'POL ESAVI'!D54+'TS ESAVI'!D54+'YMP ESAVI'!D54+'OKT ESAVI'!D54+'Pelastus ESAVI'!D54</f>
        <v>0</v>
      </c>
      <c r="E54" s="26">
        <f>'POL ESAVI'!E54+'TS ESAVI'!E54+'YMP ESAVI'!E54+'OKT ESAVI'!E54+'Pelastus ESAVI'!E54</f>
        <v>0</v>
      </c>
      <c r="F54" s="26">
        <f>'POL ESAVI'!F54+'TS ESAVI'!F54+'YMP ESAVI'!F54+'OKT ESAVI'!F54+'Pelastus ESAVI'!F54</f>
        <v>0</v>
      </c>
      <c r="G54" s="26">
        <f>'POL ESAVI'!G54+'TS ESAVI'!G54+'YMP ESAVI'!G54+'OKT ESAVI'!G54+'Pelastus ESAVI'!G54</f>
        <v>0</v>
      </c>
      <c r="H54" s="27">
        <f t="shared" ref="H54:H55" si="103">D54+E54+F54+G54</f>
        <v>0</v>
      </c>
      <c r="I54" s="25">
        <f>'POL ESAVI'!I54+'TS ESAVI'!I54+'YMP ESAVI'!I54+'OKT ESAVI'!I54+'Pelastus ESAVI'!I54</f>
        <v>0</v>
      </c>
      <c r="J54" s="26">
        <f>'POL ESAVI'!J54+'TS ESAVI'!J54+'YMP ESAVI'!J54+'OKT ESAVI'!J54+'Pelastus ESAVI'!J54</f>
        <v>0</v>
      </c>
      <c r="K54" s="26">
        <f>'POL ESAVI'!K54+'TS ESAVI'!K54+'YMP ESAVI'!K54+'OKT ESAVI'!K54+'Pelastus ESAVI'!K54</f>
        <v>0</v>
      </c>
      <c r="L54" s="26">
        <f>'POL ESAVI'!L54+'TS ESAVI'!L54+'YMP ESAVI'!L54+'OKT ESAVI'!L54+'Pelastus ESAVI'!L54</f>
        <v>0</v>
      </c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Kouvola</v>
      </c>
      <c r="B55" s="182"/>
      <c r="C55" s="24">
        <f>'POL ESAVI'!C55+'TS ESAVI'!C55+'YMP ESAVI'!C55+'OKT ESAVI'!C55+'Pelastus ESAVI'!C55</f>
        <v>0</v>
      </c>
      <c r="D55" s="25">
        <f>'POL ESAVI'!D55+'TS ESAVI'!D55+'YMP ESAVI'!D55+'OKT ESAVI'!D55+'Pelastus ESAVI'!D55</f>
        <v>0</v>
      </c>
      <c r="E55" s="26">
        <f>'POL ESAVI'!E55+'TS ESAVI'!E55+'YMP ESAVI'!E55+'OKT ESAVI'!E55+'Pelastus ESAVI'!E55</f>
        <v>0</v>
      </c>
      <c r="F55" s="26">
        <f>'POL ESAVI'!F55+'TS ESAVI'!F55+'YMP ESAVI'!F55+'OKT ESAVI'!F55+'Pelastus ESAVI'!F55</f>
        <v>0</v>
      </c>
      <c r="G55" s="26">
        <f>'POL ESAVI'!G55+'TS ESAVI'!G55+'YMP ESAVI'!G55+'OKT ESAVI'!G55+'Pelastus ESAVI'!G55</f>
        <v>0</v>
      </c>
      <c r="H55" s="27">
        <f t="shared" si="103"/>
        <v>0</v>
      </c>
      <c r="I55" s="25">
        <f>'POL ESAVI'!I55+'TS ESAVI'!I55+'YMP ESAVI'!I55+'OKT ESAVI'!I55+'Pelastus ESAVI'!I55</f>
        <v>0</v>
      </c>
      <c r="J55" s="26">
        <f>'POL ESAVI'!J55+'TS ESAVI'!J55+'YMP ESAVI'!J55+'OKT ESAVI'!J55+'Pelastus ESAVI'!J55</f>
        <v>0</v>
      </c>
      <c r="K55" s="26">
        <f>'POL ESAVI'!K55+'TS ESAVI'!K55+'YMP ESAVI'!K55+'OKT ESAVI'!K55+'Pelastus ESAVI'!K55</f>
        <v>0</v>
      </c>
      <c r="L55" s="26">
        <f>'POL ESAVI'!L55+'TS ESAVI'!L55+'YMP ESAVI'!L55+'OKT ESAVI'!L55+'Pelastus ESAVI'!L55</f>
        <v>0</v>
      </c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15</v>
      </c>
      <c r="D56" s="21">
        <f>D57+D58+D59</f>
        <v>0.5</v>
      </c>
      <c r="E56" s="22">
        <f t="shared" ref="E56:H56" si="109">E57+E58+E59</f>
        <v>0.75</v>
      </c>
      <c r="F56" s="22">
        <f t="shared" si="109"/>
        <v>0.85</v>
      </c>
      <c r="G56" s="22">
        <f t="shared" si="109"/>
        <v>0</v>
      </c>
      <c r="H56" s="23">
        <f t="shared" si="109"/>
        <v>2.1</v>
      </c>
      <c r="I56" s="21">
        <f>I57+I58+I59</f>
        <v>0.1</v>
      </c>
      <c r="J56" s="22">
        <f t="shared" ref="J56:M56" si="110">J57+J58+J59</f>
        <v>0.3</v>
      </c>
      <c r="K56" s="22">
        <f t="shared" si="110"/>
        <v>0</v>
      </c>
      <c r="L56" s="22">
        <f t="shared" si="110"/>
        <v>0</v>
      </c>
      <c r="M56" s="23">
        <f t="shared" si="110"/>
        <v>0.4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15</v>
      </c>
      <c r="T56" s="22">
        <f>SUM(T57:T59)</f>
        <v>14.4</v>
      </c>
      <c r="U56" s="22">
        <f t="shared" ref="U56:W56" si="112">SUM(U57:U59)</f>
        <v>13.35</v>
      </c>
      <c r="V56" s="22">
        <f t="shared" si="112"/>
        <v>12.5</v>
      </c>
      <c r="W56" s="22">
        <f t="shared" si="112"/>
        <v>12.5</v>
      </c>
      <c r="X56" s="23">
        <f t="shared" si="18"/>
        <v>-2.5</v>
      </c>
    </row>
    <row r="57" spans="1:24">
      <c r="A57" s="40" t="str">
        <f>$A$7</f>
        <v>Helsinki</v>
      </c>
      <c r="B57" s="40"/>
      <c r="C57" s="35">
        <f>C21+C25+C29+C33+C37+C41+C45+C49+C53</f>
        <v>14</v>
      </c>
      <c r="D57" s="28">
        <f>D21+D25+D29+D33+D37+D41+D45+D49+D53</f>
        <v>0</v>
      </c>
      <c r="E57" s="30">
        <f t="shared" ref="D57:G59" si="113">E21+E25+E29+E33+E37+E41+E45+E49+E53</f>
        <v>0.25</v>
      </c>
      <c r="F57" s="30">
        <f t="shared" si="113"/>
        <v>0.75</v>
      </c>
      <c r="G57" s="30">
        <f t="shared" si="113"/>
        <v>0</v>
      </c>
      <c r="H57" s="27">
        <f>D57+E57+F57+G57</f>
        <v>1</v>
      </c>
      <c r="I57" s="28">
        <f t="shared" ref="I57:L59" si="114">I21+I25+I29+I33+I37+I41+I45+I49+I53</f>
        <v>0.1</v>
      </c>
      <c r="J57" s="30">
        <f t="shared" si="114"/>
        <v>0.3</v>
      </c>
      <c r="K57" s="30">
        <f t="shared" si="114"/>
        <v>0</v>
      </c>
      <c r="L57" s="30">
        <f t="shared" si="114"/>
        <v>0</v>
      </c>
      <c r="M57" s="27">
        <f>I57+J57+K57+L57</f>
        <v>0.4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14</v>
      </c>
      <c r="T57" s="30">
        <f>S57-D57-I57+N57</f>
        <v>13.9</v>
      </c>
      <c r="U57" s="30">
        <f t="shared" ref="U57:W59" si="116">T57-E57-J57+O57</f>
        <v>13.35</v>
      </c>
      <c r="V57" s="30">
        <f t="shared" si="116"/>
        <v>12.6</v>
      </c>
      <c r="W57" s="30">
        <f t="shared" si="116"/>
        <v>12.6</v>
      </c>
      <c r="X57" s="29">
        <f t="shared" si="18"/>
        <v>-1.4000000000000004</v>
      </c>
    </row>
    <row r="58" spans="1:24">
      <c r="A58" s="40" t="str">
        <f>$A$8</f>
        <v>Hämeenlinna</v>
      </c>
      <c r="B58" s="40"/>
      <c r="C58" s="35">
        <f>C22+C26+C30+C34+C38+C42+C46+C50+C54</f>
        <v>0.5</v>
      </c>
      <c r="D58" s="28">
        <f>D22+D26+D30+D34+D38+D42+D46+D50+D54</f>
        <v>0</v>
      </c>
      <c r="E58" s="30">
        <f t="shared" si="113"/>
        <v>0</v>
      </c>
      <c r="F58" s="30">
        <f t="shared" si="113"/>
        <v>0.1</v>
      </c>
      <c r="G58" s="30">
        <f t="shared" si="113"/>
        <v>0</v>
      </c>
      <c r="H58" s="27">
        <f t="shared" ref="H58:H59" si="117">D58+E58+F58+G58</f>
        <v>0.1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0.5</v>
      </c>
      <c r="T58" s="30">
        <f t="shared" ref="T58:T59" si="121">S58-D58-I58+N58</f>
        <v>0.5</v>
      </c>
      <c r="U58" s="30">
        <f t="shared" si="116"/>
        <v>0.5</v>
      </c>
      <c r="V58" s="30">
        <f t="shared" si="116"/>
        <v>0.4</v>
      </c>
      <c r="W58" s="30">
        <f t="shared" si="116"/>
        <v>0.4</v>
      </c>
      <c r="X58" s="29">
        <f t="shared" si="18"/>
        <v>-9.9999999999999978E-2</v>
      </c>
    </row>
    <row r="59" spans="1:24" ht="15.75" thickBot="1">
      <c r="A59" s="42" t="str">
        <f>$A$9</f>
        <v>Kouvola</v>
      </c>
      <c r="B59" s="42"/>
      <c r="C59" s="36">
        <f t="shared" ref="C59" si="122">C23+C27+C31+C35+C39+C43+C47+C51+C55</f>
        <v>0.5</v>
      </c>
      <c r="D59" s="32">
        <f t="shared" si="113"/>
        <v>0.5</v>
      </c>
      <c r="E59" s="33">
        <f t="shared" si="113"/>
        <v>0.5</v>
      </c>
      <c r="F59" s="33">
        <f t="shared" si="113"/>
        <v>0</v>
      </c>
      <c r="G59" s="33">
        <f t="shared" si="113"/>
        <v>0</v>
      </c>
      <c r="H59" s="31">
        <f t="shared" si="117"/>
        <v>1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0.5</v>
      </c>
      <c r="T59" s="33">
        <f t="shared" si="121"/>
        <v>0</v>
      </c>
      <c r="U59" s="33">
        <f t="shared" si="116"/>
        <v>-0.5</v>
      </c>
      <c r="V59" s="33">
        <f t="shared" si="116"/>
        <v>-0.5</v>
      </c>
      <c r="W59" s="33">
        <f t="shared" si="116"/>
        <v>-0.5</v>
      </c>
      <c r="X59" s="34">
        <f t="shared" si="18"/>
        <v>-1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82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83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60">
        <f>C14+C15+C16</f>
        <v>17.170000000000002</v>
      </c>
      <c r="D13" s="60">
        <f t="shared" ref="C13:R13" si="0">D14+D15+D16</f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17.170000000000002</v>
      </c>
      <c r="T13" s="61">
        <f>SUM(T14:T16)</f>
        <v>17.170000000000002</v>
      </c>
      <c r="U13" s="61">
        <f>SUM(U14:U16)</f>
        <v>17.170000000000002</v>
      </c>
      <c r="V13" s="61">
        <f>SUM(V14:V16)</f>
        <v>17.170000000000002</v>
      </c>
      <c r="W13" s="61">
        <f>SUM(W14:W16)</f>
        <v>17.170000000000002</v>
      </c>
      <c r="X13" s="62">
        <f>W13-S13</f>
        <v>0</v>
      </c>
    </row>
    <row r="14" spans="1:24" s="71" customFormat="1">
      <c r="A14" s="72"/>
      <c r="B14" s="183"/>
      <c r="C14" s="242">
        <f>'POL LSAVI'!C14+'TS LSAVI'!C14+'YMP LSAVI'!C14+'OKT LSAVI'!C14+'Pelastus LSAVI'!C14</f>
        <v>15.47</v>
      </c>
      <c r="D14" s="243">
        <f>'POL LSAVI'!D14+'TS LSAVI'!D14+'YMP LSAVI'!D14+'OKT LSAVI'!D14+'Pelastus LSAVI'!D14</f>
        <v>0</v>
      </c>
      <c r="E14" s="137">
        <f>'POL LSAVI'!E14+'TS LSAVI'!E14+'YMP LSAVI'!E14+'OKT LSAVI'!E14+'Pelastus LSAVI'!E14</f>
        <v>0</v>
      </c>
      <c r="F14" s="137">
        <f>'POL LSAVI'!F14+'TS LSAVI'!F14+'YMP LSAVI'!F14+'OKT LSAVI'!F14+'Pelastus LSAVI'!F14</f>
        <v>0</v>
      </c>
      <c r="G14" s="137">
        <f>'POL LSAVI'!G14+'TS LSAVI'!G14+'YMP LSAVI'!G14+'OKT LSAVI'!G14+'Pelastus LSAVI'!G14</f>
        <v>0</v>
      </c>
      <c r="H14" s="134">
        <f>D14+E14+F14+G14</f>
        <v>0</v>
      </c>
      <c r="I14" s="243">
        <f>'POL LSAVI'!I14+'TS LSAVI'!I14+'YMP LSAVI'!I14+'OKT LSAVI'!I14+'Pelastus LSAVI'!I14</f>
        <v>0</v>
      </c>
      <c r="J14" s="137">
        <f>'POL LSAVI'!J14+'TS LSAVI'!J14+'YMP LSAVI'!J14+'OKT LSAVI'!J14+'Pelastus LSAVI'!J14</f>
        <v>0</v>
      </c>
      <c r="K14" s="137">
        <f>'POL LSAVI'!K14+'TS LSAVI'!K14+'YMP LSAVI'!K14+'OKT LSAVI'!K14+'Pelastus LSAVI'!K14</f>
        <v>0</v>
      </c>
      <c r="L14" s="137">
        <f>'POL LSAVI'!L14+'TS LSAVI'!L14+'YMP LSAVI'!L14+'OKT LSAVI'!L14+'Pelastus LSAVI'!L14</f>
        <v>0</v>
      </c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15.47</v>
      </c>
      <c r="T14" s="77">
        <f t="shared" ref="T14:W16" si="1">S14-D14-I14+N14</f>
        <v>15.47</v>
      </c>
      <c r="U14" s="77">
        <f t="shared" si="1"/>
        <v>15.47</v>
      </c>
      <c r="V14" s="77">
        <f t="shared" si="1"/>
        <v>15.47</v>
      </c>
      <c r="W14" s="77">
        <f t="shared" si="1"/>
        <v>15.47</v>
      </c>
      <c r="X14" s="78">
        <f>W14-S14</f>
        <v>0</v>
      </c>
    </row>
    <row r="15" spans="1:24" s="71" customFormat="1">
      <c r="A15" s="72"/>
      <c r="B15" s="184"/>
      <c r="C15" s="242">
        <f>'POL LSAVI'!C15+'TS LSAVI'!C15+'YMP LSAVI'!C15+'OKT LSAVI'!C15+'Pelastus LSAVI'!C15</f>
        <v>1.7</v>
      </c>
      <c r="D15" s="243">
        <f>'POL LSAVI'!D15+'TS LSAVI'!D15+'YMP LSAVI'!D15+'OKT LSAVI'!D15+'Pelastus LSAVI'!D15</f>
        <v>0</v>
      </c>
      <c r="E15" s="137">
        <f>'POL LSAVI'!E15+'TS LSAVI'!E15+'YMP LSAVI'!E15+'OKT LSAVI'!E15+'Pelastus LSAVI'!E15</f>
        <v>0</v>
      </c>
      <c r="F15" s="137">
        <f>'POL LSAVI'!F15+'TS LSAVI'!F15+'YMP LSAVI'!F15+'OKT LSAVI'!F15+'Pelastus LSAVI'!F15</f>
        <v>0</v>
      </c>
      <c r="G15" s="137">
        <f>'POL LSAVI'!G15+'TS LSAVI'!G15+'YMP LSAVI'!G15+'OKT LSAVI'!G15+'Pelastus LSAVI'!G15</f>
        <v>0</v>
      </c>
      <c r="H15" s="134">
        <f>D15+E15+F15+G15</f>
        <v>0</v>
      </c>
      <c r="I15" s="243">
        <f>'POL LSAVI'!I15+'TS LSAVI'!I15+'YMP LSAVI'!I15+'OKT LSAVI'!I15+'Pelastus LSAVI'!I15</f>
        <v>0</v>
      </c>
      <c r="J15" s="137">
        <f>'POL LSAVI'!J15+'TS LSAVI'!J15+'YMP LSAVI'!J15+'OKT LSAVI'!J15+'Pelastus LSAVI'!J15</f>
        <v>0</v>
      </c>
      <c r="K15" s="137">
        <f>'POL LSAVI'!K15+'TS LSAVI'!K15+'YMP LSAVI'!K15+'OKT LSAVI'!K15+'Pelastus LSAVI'!K15</f>
        <v>0</v>
      </c>
      <c r="L15" s="137">
        <f>'POL LSAVI'!L15+'TS LSAVI'!L15+'YMP LSAVI'!L15+'OKT LSAVI'!L15+'Pelastus LSAVI'!L15</f>
        <v>0</v>
      </c>
      <c r="M15" s="134">
        <f>I15+J15+K15+L15</f>
        <v>0</v>
      </c>
      <c r="N15" s="74"/>
      <c r="O15" s="75"/>
      <c r="P15" s="75"/>
      <c r="Q15" s="75"/>
      <c r="R15" s="73">
        <f>N15+O15+P15+Q15</f>
        <v>0</v>
      </c>
      <c r="S15" s="76">
        <f>C15</f>
        <v>1.7</v>
      </c>
      <c r="T15" s="77">
        <f t="shared" si="1"/>
        <v>1.7</v>
      </c>
      <c r="U15" s="77">
        <f t="shared" si="1"/>
        <v>1.7</v>
      </c>
      <c r="V15" s="77">
        <f t="shared" si="1"/>
        <v>1.7</v>
      </c>
      <c r="W15" s="77">
        <f t="shared" si="1"/>
        <v>1.7</v>
      </c>
      <c r="X15" s="78">
        <f>W15-S15</f>
        <v>0</v>
      </c>
    </row>
    <row r="16" spans="1:24" s="71" customFormat="1">
      <c r="A16" s="72">
        <f>$A$9</f>
        <v>0</v>
      </c>
      <c r="B16" s="185"/>
      <c r="C16" s="242">
        <f>'POL LSAVI'!C16+'TS LSAVI'!C16+'YMP LSAVI'!C16+'OKT LSAVI'!C16+'Pelastus LSAVI'!C16</f>
        <v>0</v>
      </c>
      <c r="D16" s="243">
        <f>'POL LSAVI'!D16+'TS LSAVI'!D16+'YMP LSAVI'!D16+'OKT LSAVI'!D16+'Pelastus LSAVI'!D16</f>
        <v>0</v>
      </c>
      <c r="E16" s="137">
        <f>'POL LSAVI'!E16+'TS LSAVI'!E16+'YMP LSAVI'!E16+'OKT LSAVI'!E16+'Pelastus LSAVI'!E16</f>
        <v>0</v>
      </c>
      <c r="F16" s="137">
        <f>'POL LSAVI'!F16+'TS LSAVI'!F16+'YMP LSAVI'!F16+'OKT LSAVI'!F16+'Pelastus LSAVI'!F16</f>
        <v>0</v>
      </c>
      <c r="G16" s="137">
        <f>'POL LSAVI'!G16+'TS LSAVI'!G16+'YMP LSAVI'!G16+'OKT LSAVI'!G16+'Pelastus LSAVI'!G16</f>
        <v>0</v>
      </c>
      <c r="H16" s="134">
        <f>D16+E16+F16+G16</f>
        <v>0</v>
      </c>
      <c r="I16" s="243">
        <f>'POL LSAVI'!I16+'TS LSAVI'!I16+'YMP LSAVI'!I16+'OKT LSAVI'!I16+'Pelastus LSAVI'!I16</f>
        <v>0</v>
      </c>
      <c r="J16" s="137">
        <f>'POL LSAVI'!J16+'TS LSAVI'!J16+'YMP LSAVI'!J16+'OKT LSAVI'!J16+'Pelastus LSAVI'!J16</f>
        <v>0</v>
      </c>
      <c r="K16" s="137">
        <f>'POL LSAVI'!K16+'TS LSAVI'!K16+'YMP LSAVI'!K16+'OKT LSAVI'!K16+'Pelastus LSAVI'!K16</f>
        <v>0</v>
      </c>
      <c r="L16" s="137">
        <f>'POL LSAVI'!L16+'TS LSAVI'!L16+'YMP LSAVI'!L16+'OKT LSAVI'!L16+'Pelastus LSAVI'!L16</f>
        <v>0</v>
      </c>
      <c r="M16" s="134">
        <f>I16+J16+K16+L16</f>
        <v>0</v>
      </c>
      <c r="N16" s="74"/>
      <c r="O16" s="75"/>
      <c r="P16" s="75"/>
      <c r="Q16" s="75"/>
      <c r="R16" s="73">
        <f>N16+O16+P16+Q16</f>
        <v>0</v>
      </c>
      <c r="S16" s="76">
        <f>C16</f>
        <v>0</v>
      </c>
      <c r="T16" s="77">
        <f t="shared" si="1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>W16-S16</f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:R20" si="2">C21+C22+C23</f>
        <v>0</v>
      </c>
      <c r="D20" s="46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0</v>
      </c>
      <c r="H20" s="48">
        <f t="shared" si="2"/>
        <v>0</v>
      </c>
      <c r="I20" s="46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8">
        <f t="shared" si="2"/>
        <v>0</v>
      </c>
      <c r="N20" s="46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8">
        <f t="shared" si="2"/>
        <v>0</v>
      </c>
      <c r="S20" s="46">
        <f>SUM(S21:S23)</f>
        <v>0</v>
      </c>
      <c r="T20" s="47">
        <f>SUM(T21:T23)</f>
        <v>0</v>
      </c>
      <c r="U20" s="47">
        <f>SUM(U21:U23)</f>
        <v>0</v>
      </c>
      <c r="V20" s="47">
        <f>SUM(V21:V23)</f>
        <v>0</v>
      </c>
      <c r="W20" s="47">
        <f>SUM(W21:W23)</f>
        <v>0</v>
      </c>
      <c r="X20" s="48">
        <f>W20-S20</f>
        <v>0</v>
      </c>
    </row>
    <row r="21" spans="1:24" s="64" customFormat="1">
      <c r="A21" s="65" t="str">
        <f>$A$7</f>
        <v>Turku</v>
      </c>
      <c r="B21" s="100"/>
      <c r="C21" s="66">
        <f>'POL LSAVI'!C21+'TS LSAVI'!C21+'YMP LSAVI'!C21+'OKT LSAVI'!C21+'Pelastus LSAVI'!C21</f>
        <v>0</v>
      </c>
      <c r="D21" s="67">
        <f>'POL LSAVI'!D21+'TS LSAVI'!D21+'YMP LSAVI'!D21+'OKT LSAVI'!D21+'Pelastus LSAVI'!D21</f>
        <v>0</v>
      </c>
      <c r="E21" s="68">
        <f>'POL LSAVI'!E21+'TS LSAVI'!E21+'YMP LSAVI'!E21+'OKT LSAVI'!E21+'Pelastus LSAVI'!E21</f>
        <v>0</v>
      </c>
      <c r="F21" s="68">
        <f>'POL LSAVI'!F21+'TS LSAVI'!F21+'YMP LSAVI'!F21+'OKT LSAVI'!F21+'Pelastus LSAVI'!F21</f>
        <v>0</v>
      </c>
      <c r="G21" s="68">
        <f>'POL LSAVI'!G21+'TS LSAVI'!G21+'YMP LSAVI'!G21+'OKT LSAVI'!G21+'Pelastus LSAVI'!G21</f>
        <v>0</v>
      </c>
      <c r="H21" s="49">
        <f>D21+E21+F21+G21</f>
        <v>0</v>
      </c>
      <c r="I21" s="67">
        <f>'POL LSAVI'!I21+'TS LSAVI'!I21+'YMP LSAVI'!I21+'OKT LSAVI'!I21+'Pelastus LSAVI'!I21</f>
        <v>0</v>
      </c>
      <c r="J21" s="68">
        <f>'POL LSAVI'!J21+'TS LSAVI'!J21+'YMP LSAVI'!J21+'OKT LSAVI'!J21+'Pelastus LSAVI'!J21</f>
        <v>0</v>
      </c>
      <c r="K21" s="68">
        <f>'POL LSAVI'!K21+'TS LSAVI'!K21+'YMP LSAVI'!K21+'OKT LSAVI'!K21+'Pelastus LSAVI'!K21</f>
        <v>0</v>
      </c>
      <c r="L21" s="68">
        <f>'POL LSAVI'!L21+'TS LSAVI'!L21+'YMP LSAVI'!L21+'OKT LSAVI'!L21+'Pelastus LSAVI'!L21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3">T21-E21-J21+O21</f>
        <v>0</v>
      </c>
      <c r="V21" s="69">
        <f t="shared" si="3"/>
        <v>0</v>
      </c>
      <c r="W21" s="69">
        <f t="shared" si="3"/>
        <v>0</v>
      </c>
      <c r="X21" s="70">
        <f>W21-S21</f>
        <v>0</v>
      </c>
    </row>
    <row r="22" spans="1:24" s="64" customFormat="1">
      <c r="A22" s="65" t="str">
        <f>$A$8</f>
        <v>Pori</v>
      </c>
      <c r="B22" s="101"/>
      <c r="C22" s="66">
        <f>'POL LSAVI'!C22+'TS LSAVI'!C22+'YMP LSAVI'!C22+'OKT LSAVI'!C22+'Pelastus LSAVI'!C22</f>
        <v>0</v>
      </c>
      <c r="D22" s="67">
        <f>'POL LSAVI'!D22+'TS LSAVI'!D22+'YMP LSAVI'!D22+'OKT LSAVI'!D22+'Pelastus LSAVI'!D22</f>
        <v>0</v>
      </c>
      <c r="E22" s="68">
        <f>'POL LSAVI'!E22+'TS LSAVI'!E22+'YMP LSAVI'!E22+'OKT LSAVI'!E22+'Pelastus LSAVI'!E22</f>
        <v>0</v>
      </c>
      <c r="F22" s="68">
        <f>'POL LSAVI'!F22+'TS LSAVI'!F22+'YMP LSAVI'!F22+'OKT LSAVI'!F22+'Pelastus LSAVI'!F22</f>
        <v>0</v>
      </c>
      <c r="G22" s="68">
        <f>'POL LSAVI'!G22+'TS LSAVI'!G22+'YMP LSAVI'!G22+'OKT LSAVI'!G22+'Pelastus LSAVI'!G22</f>
        <v>0</v>
      </c>
      <c r="H22" s="49">
        <f>D22+E22+F22+G22</f>
        <v>0</v>
      </c>
      <c r="I22" s="67">
        <f>'POL LSAVI'!I22+'TS LSAVI'!I22+'YMP LSAVI'!I22+'OKT LSAVI'!I22+'Pelastus LSAVI'!I22</f>
        <v>0</v>
      </c>
      <c r="J22" s="68">
        <f>'POL LSAVI'!J22+'TS LSAVI'!J22+'YMP LSAVI'!J22+'OKT LSAVI'!J22+'Pelastus LSAVI'!J22</f>
        <v>0</v>
      </c>
      <c r="K22" s="68">
        <f>'POL LSAVI'!K22+'TS LSAVI'!K22+'YMP LSAVI'!K22+'OKT LSAVI'!K22+'Pelastus LSAVI'!K22</f>
        <v>0</v>
      </c>
      <c r="L22" s="68">
        <f>'POL LSAVI'!L22+'TS LSAVI'!L22+'YMP LSAVI'!L22+'OKT LSAVI'!L22+'Pelastus LSAVI'!L22</f>
        <v>0</v>
      </c>
      <c r="M22" s="49">
        <f>I22+J22+K22+L22</f>
        <v>0</v>
      </c>
      <c r="N22" s="55"/>
      <c r="O22" s="56"/>
      <c r="P22" s="56"/>
      <c r="Q22" s="56"/>
      <c r="R22" s="49">
        <f>N22+O22+P22+Q22</f>
        <v>0</v>
      </c>
      <c r="S22" s="50">
        <f>C22</f>
        <v>0</v>
      </c>
      <c r="T22" s="69">
        <f>S22-D22-I22+N22</f>
        <v>0</v>
      </c>
      <c r="U22" s="69">
        <f t="shared" si="3"/>
        <v>0</v>
      </c>
      <c r="V22" s="69">
        <f t="shared" si="3"/>
        <v>0</v>
      </c>
      <c r="W22" s="69">
        <f t="shared" si="3"/>
        <v>0</v>
      </c>
      <c r="X22" s="70">
        <f t="shared" ref="X22:X59" si="4">W22-S22</f>
        <v>0</v>
      </c>
    </row>
    <row r="23" spans="1:24" s="64" customFormat="1">
      <c r="A23" s="65">
        <f>$A$9</f>
        <v>0</v>
      </c>
      <c r="B23" s="102"/>
      <c r="C23" s="66">
        <f>'POL LSAVI'!C23+'TS LSAVI'!C23+'YMP LSAVI'!C23+'OKT LSAVI'!C23+'Pelastus LSAVI'!C23</f>
        <v>0</v>
      </c>
      <c r="D23" s="67">
        <f>'POL LSAVI'!D23+'TS LSAVI'!D23+'YMP LSAVI'!D23+'OKT LSAVI'!D23+'Pelastus LSAVI'!D23</f>
        <v>0</v>
      </c>
      <c r="E23" s="68">
        <f>'POL LSAVI'!E23+'TS LSAVI'!E23+'YMP LSAVI'!E23+'OKT LSAVI'!E23+'Pelastus LSAVI'!E23</f>
        <v>0</v>
      </c>
      <c r="F23" s="68">
        <f>'POL LSAVI'!F23+'TS LSAVI'!F23+'YMP LSAVI'!F23+'OKT LSAVI'!F23+'Pelastus LSAVI'!F23</f>
        <v>0</v>
      </c>
      <c r="G23" s="68">
        <f>'POL LSAVI'!G23+'TS LSAVI'!G23+'YMP LSAVI'!G23+'OKT LSAVI'!G23+'Pelastus LSAVI'!G23</f>
        <v>0</v>
      </c>
      <c r="H23" s="49">
        <f>D23+E23+F23+G23</f>
        <v>0</v>
      </c>
      <c r="I23" s="67">
        <f>'POL LSAVI'!I23+'TS LSAVI'!I23+'YMP LSAVI'!I23+'OKT LSAVI'!I23+'Pelastus LSAVI'!I23</f>
        <v>0</v>
      </c>
      <c r="J23" s="68">
        <f>'POL LSAVI'!J23+'TS LSAVI'!J23+'YMP LSAVI'!J23+'OKT LSAVI'!J23+'Pelastus LSAVI'!J23</f>
        <v>0</v>
      </c>
      <c r="K23" s="68">
        <f>'POL LSAVI'!K23+'TS LSAVI'!K23+'YMP LSAVI'!K23+'OKT LSAVI'!K23+'Pelastus LSAVI'!K23</f>
        <v>0</v>
      </c>
      <c r="L23" s="68">
        <f>'POL LSAVI'!L23+'TS LSAVI'!L23+'YMP LSAVI'!L23+'OKT LSAVI'!L23+'Pelastus LSAVI'!L23</f>
        <v>0</v>
      </c>
      <c r="M23" s="49">
        <f>I23+J23+K23+L23</f>
        <v>0</v>
      </c>
      <c r="N23" s="55"/>
      <c r="O23" s="56"/>
      <c r="P23" s="56"/>
      <c r="Q23" s="56"/>
      <c r="R23" s="49">
        <f>N23+O23+P23+Q23</f>
        <v>0</v>
      </c>
      <c r="S23" s="50">
        <f>C23</f>
        <v>0</v>
      </c>
      <c r="T23" s="69">
        <f>S23-D23-I23+N23</f>
        <v>0</v>
      </c>
      <c r="U23" s="69">
        <f t="shared" si="3"/>
        <v>0</v>
      </c>
      <c r="V23" s="69">
        <f t="shared" si="3"/>
        <v>0</v>
      </c>
      <c r="W23" s="69">
        <f t="shared" si="3"/>
        <v>0</v>
      </c>
      <c r="X23" s="70">
        <f t="shared" si="4"/>
        <v>0</v>
      </c>
    </row>
    <row r="24" spans="1:24">
      <c r="A24" s="37" t="s">
        <v>13</v>
      </c>
      <c r="B24" s="37" t="s">
        <v>24</v>
      </c>
      <c r="C24" s="37">
        <f t="shared" ref="C24:R24" si="5">C25+C26+C27</f>
        <v>2.1</v>
      </c>
      <c r="D24" s="21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0.5</v>
      </c>
      <c r="H24" s="23">
        <f t="shared" si="5"/>
        <v>0.5</v>
      </c>
      <c r="I24" s="21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3">
        <f t="shared" si="5"/>
        <v>0</v>
      </c>
      <c r="N24" s="46">
        <f t="shared" si="5"/>
        <v>0</v>
      </c>
      <c r="O24" s="47">
        <f t="shared" si="5"/>
        <v>0</v>
      </c>
      <c r="P24" s="47">
        <f t="shared" si="5"/>
        <v>0</v>
      </c>
      <c r="Q24" s="47">
        <f t="shared" si="5"/>
        <v>0</v>
      </c>
      <c r="R24" s="48">
        <f t="shared" si="5"/>
        <v>0</v>
      </c>
      <c r="S24" s="21">
        <f>SUM(S25:S27)</f>
        <v>2.1</v>
      </c>
      <c r="T24" s="22">
        <f>SUM(T25:T27)</f>
        <v>2.1</v>
      </c>
      <c r="U24" s="22">
        <f>SUM(U25:U27)</f>
        <v>2.1</v>
      </c>
      <c r="V24" s="22">
        <f>SUM(V25:V27)</f>
        <v>2.1</v>
      </c>
      <c r="W24" s="22">
        <f>SUM(W25:W27)</f>
        <v>1.6</v>
      </c>
      <c r="X24" s="23">
        <f t="shared" si="4"/>
        <v>-0.5</v>
      </c>
    </row>
    <row r="25" spans="1:24">
      <c r="A25" s="40" t="str">
        <f>$A$7</f>
        <v>Turku</v>
      </c>
      <c r="B25" s="180"/>
      <c r="C25" s="24">
        <f>'POL LSAVI'!C25+'TS LSAVI'!C25+'YMP LSAVI'!C25+'OKT LSAVI'!C25+'Pelastus LSAVI'!C25</f>
        <v>2</v>
      </c>
      <c r="D25" s="25">
        <f>'POL LSAVI'!D25+'TS LSAVI'!D25+'YMP LSAVI'!D25+'OKT LSAVI'!D25+'Pelastus LSAVI'!D25</f>
        <v>0</v>
      </c>
      <c r="E25" s="26">
        <f>'POL LSAVI'!E25+'TS LSAVI'!E25+'YMP LSAVI'!E25+'OKT LSAVI'!E25+'Pelastus LSAVI'!E25</f>
        <v>0</v>
      </c>
      <c r="F25" s="26">
        <f>'POL LSAVI'!F25+'TS LSAVI'!F25+'YMP LSAVI'!F25+'OKT LSAVI'!F25+'Pelastus LSAVI'!F25</f>
        <v>0</v>
      </c>
      <c r="G25" s="26">
        <f>'POL LSAVI'!G25+'TS LSAVI'!G25+'YMP LSAVI'!G25+'OKT LSAVI'!G25+'Pelastus LSAVI'!G25</f>
        <v>0.5</v>
      </c>
      <c r="H25" s="27">
        <f>D25+E25+F25+G25</f>
        <v>0.5</v>
      </c>
      <c r="I25" s="25">
        <f>'POL LSAVI'!I25+'TS LSAVI'!I25+'YMP LSAVI'!I25+'OKT LSAVI'!I25+'Pelastus LSAVI'!I25</f>
        <v>0</v>
      </c>
      <c r="J25" s="26">
        <f>'POL LSAVI'!J25+'TS LSAVI'!J25+'YMP LSAVI'!J25+'OKT LSAVI'!J25+'Pelastus LSAVI'!J25</f>
        <v>0</v>
      </c>
      <c r="K25" s="26">
        <f>'POL LSAVI'!K25+'TS LSAVI'!K25+'YMP LSAVI'!K25+'OKT LSAVI'!K25+'Pelastus LSAVI'!K25</f>
        <v>0</v>
      </c>
      <c r="L25" s="26">
        <f>'POL LSAVI'!L25+'TS LSAVI'!L25+'YMP LSAVI'!L25+'OKT LSAVI'!L25+'Pelastus LSAVI'!L25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2</v>
      </c>
      <c r="T25" s="6">
        <f t="shared" ref="T25:W27" si="6">S25-D25-I25+N25</f>
        <v>2</v>
      </c>
      <c r="U25" s="6">
        <f t="shared" si="6"/>
        <v>2</v>
      </c>
      <c r="V25" s="6">
        <f t="shared" si="6"/>
        <v>2</v>
      </c>
      <c r="W25" s="6">
        <f t="shared" si="6"/>
        <v>1.5</v>
      </c>
      <c r="X25" s="29">
        <f t="shared" si="4"/>
        <v>-0.5</v>
      </c>
    </row>
    <row r="26" spans="1:24">
      <c r="A26" s="40" t="str">
        <f>$A$8</f>
        <v>Pori</v>
      </c>
      <c r="B26" s="181"/>
      <c r="C26" s="24">
        <f>'POL LSAVI'!C26+'TS LSAVI'!C26+'YMP LSAVI'!C26+'OKT LSAVI'!C26+'Pelastus LSAVI'!C26</f>
        <v>0.1</v>
      </c>
      <c r="D26" s="25">
        <f>'POL LSAVI'!D26+'TS LSAVI'!D26+'YMP LSAVI'!D26+'OKT LSAVI'!D26+'Pelastus LSAVI'!D26</f>
        <v>0</v>
      </c>
      <c r="E26" s="26">
        <f>'POL LSAVI'!E26+'TS LSAVI'!E26+'YMP LSAVI'!E26+'OKT LSAVI'!E26+'Pelastus LSAVI'!E26</f>
        <v>0</v>
      </c>
      <c r="F26" s="26">
        <f>'POL LSAVI'!F26+'TS LSAVI'!F26+'YMP LSAVI'!F26+'OKT LSAVI'!F26+'Pelastus LSAVI'!F26</f>
        <v>0</v>
      </c>
      <c r="G26" s="26">
        <f>'POL LSAVI'!G26+'TS LSAVI'!G26+'YMP LSAVI'!G26+'OKT LSAVI'!G26+'Pelastus LSAVI'!G26</f>
        <v>0</v>
      </c>
      <c r="H26" s="27">
        <f>D26+E26+F26+G26</f>
        <v>0</v>
      </c>
      <c r="I26" s="25">
        <f>'POL LSAVI'!I26+'TS LSAVI'!I26+'YMP LSAVI'!I26+'OKT LSAVI'!I26+'Pelastus LSAVI'!I26</f>
        <v>0</v>
      </c>
      <c r="J26" s="26">
        <f>'POL LSAVI'!J26+'TS LSAVI'!J26+'YMP LSAVI'!J26+'OKT LSAVI'!J26+'Pelastus LSAVI'!J26</f>
        <v>0</v>
      </c>
      <c r="K26" s="26">
        <f>'POL LSAVI'!K26+'TS LSAVI'!K26+'YMP LSAVI'!K26+'OKT LSAVI'!K26+'Pelastus LSAVI'!K26</f>
        <v>0</v>
      </c>
      <c r="L26" s="26">
        <f>'POL LSAVI'!L26+'TS LSAVI'!L26+'YMP LSAVI'!L26+'OKT LSAVI'!L26+'Pelastus LSAVI'!L26</f>
        <v>0</v>
      </c>
      <c r="M26" s="27">
        <f>I26+J26+K26+L26</f>
        <v>0</v>
      </c>
      <c r="N26" s="55"/>
      <c r="O26" s="56"/>
      <c r="P26" s="56"/>
      <c r="Q26" s="56"/>
      <c r="R26" s="49">
        <f>N26+O26+P26+Q26</f>
        <v>0</v>
      </c>
      <c r="S26" s="28">
        <f>C26</f>
        <v>0.1</v>
      </c>
      <c r="T26" s="6">
        <f t="shared" si="6"/>
        <v>0.1</v>
      </c>
      <c r="U26" s="6">
        <f t="shared" si="6"/>
        <v>0.1</v>
      </c>
      <c r="V26" s="6">
        <f t="shared" si="6"/>
        <v>0.1</v>
      </c>
      <c r="W26" s="6">
        <f t="shared" si="6"/>
        <v>0.1</v>
      </c>
      <c r="X26" s="29">
        <f t="shared" si="4"/>
        <v>0</v>
      </c>
    </row>
    <row r="27" spans="1:24">
      <c r="A27" s="39">
        <f>$A$9</f>
        <v>0</v>
      </c>
      <c r="B27" s="182"/>
      <c r="C27" s="24">
        <f>'POL LSAVI'!C27+'TS LSAVI'!C27+'YMP LSAVI'!C27+'OKT LSAVI'!C27+'Pelastus LSAVI'!C27</f>
        <v>0</v>
      </c>
      <c r="D27" s="25">
        <f>'POL LSAVI'!D27+'TS LSAVI'!D27+'YMP LSAVI'!D27+'OKT LSAVI'!D27+'Pelastus LSAVI'!D27</f>
        <v>0</v>
      </c>
      <c r="E27" s="26">
        <f>'POL LSAVI'!E27+'TS LSAVI'!E27+'YMP LSAVI'!E27+'OKT LSAVI'!E27+'Pelastus LSAVI'!E27</f>
        <v>0</v>
      </c>
      <c r="F27" s="26">
        <f>'POL LSAVI'!F27+'TS LSAVI'!F27+'YMP LSAVI'!F27+'OKT LSAVI'!F27+'Pelastus LSAVI'!F27</f>
        <v>0</v>
      </c>
      <c r="G27" s="26">
        <f>'POL LSAVI'!G27+'TS LSAVI'!G27+'YMP LSAVI'!G27+'OKT LSAVI'!G27+'Pelastus LSAVI'!G27</f>
        <v>0</v>
      </c>
      <c r="H27" s="27">
        <f>D27+E27+F27+G27</f>
        <v>0</v>
      </c>
      <c r="I27" s="25">
        <f>'POL LSAVI'!I27+'TS LSAVI'!I27+'YMP LSAVI'!I27+'OKT LSAVI'!I27+'Pelastus LSAVI'!I27</f>
        <v>0</v>
      </c>
      <c r="J27" s="26">
        <f>'POL LSAVI'!J27+'TS LSAVI'!J27+'YMP LSAVI'!J27+'OKT LSAVI'!J27+'Pelastus LSAVI'!J27</f>
        <v>0</v>
      </c>
      <c r="K27" s="26">
        <f>'POL LSAVI'!K27+'TS LSAVI'!K27+'YMP LSAVI'!K27+'OKT LSAVI'!K27+'Pelastus LSAVI'!K27</f>
        <v>0</v>
      </c>
      <c r="L27" s="26">
        <f>'POL LSAVI'!L27+'TS LSAVI'!L27+'YMP LSAVI'!L27+'OKT LSAVI'!L27+'Pelastus LSAVI'!L27</f>
        <v>0</v>
      </c>
      <c r="M27" s="27">
        <f>I27+J27+K27+L27</f>
        <v>0</v>
      </c>
      <c r="N27" s="55"/>
      <c r="O27" s="56"/>
      <c r="P27" s="56"/>
      <c r="Q27" s="56"/>
      <c r="R27" s="49">
        <f>N27+O27+P27+Q27</f>
        <v>0</v>
      </c>
      <c r="S27" s="28">
        <f>C27</f>
        <v>0</v>
      </c>
      <c r="T27" s="6">
        <f t="shared" si="6"/>
        <v>0</v>
      </c>
      <c r="U27" s="6">
        <f t="shared" si="6"/>
        <v>0</v>
      </c>
      <c r="V27" s="6">
        <f t="shared" si="6"/>
        <v>0</v>
      </c>
      <c r="W27" s="6">
        <f t="shared" si="6"/>
        <v>0</v>
      </c>
      <c r="X27" s="29">
        <f t="shared" si="4"/>
        <v>0</v>
      </c>
    </row>
    <row r="28" spans="1:24">
      <c r="A28" s="37" t="s">
        <v>14</v>
      </c>
      <c r="B28" s="37" t="s">
        <v>24</v>
      </c>
      <c r="C28" s="37">
        <f t="shared" ref="C28:R28" si="7">C29+C30+C31</f>
        <v>1.1000000000000001</v>
      </c>
      <c r="D28" s="21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3">
        <f t="shared" si="7"/>
        <v>0</v>
      </c>
      <c r="I28" s="21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3">
        <f t="shared" si="7"/>
        <v>0</v>
      </c>
      <c r="N28" s="46">
        <f t="shared" si="7"/>
        <v>0</v>
      </c>
      <c r="O28" s="47">
        <f t="shared" si="7"/>
        <v>0</v>
      </c>
      <c r="P28" s="47">
        <f t="shared" si="7"/>
        <v>0</v>
      </c>
      <c r="Q28" s="47">
        <f t="shared" si="7"/>
        <v>0</v>
      </c>
      <c r="R28" s="48">
        <f t="shared" si="7"/>
        <v>0</v>
      </c>
      <c r="S28" s="21">
        <f>SUM(S29:S31)</f>
        <v>1.1000000000000001</v>
      </c>
      <c r="T28" s="22">
        <f>SUM(T29:T31)</f>
        <v>1.1000000000000001</v>
      </c>
      <c r="U28" s="22">
        <f>SUM(U29:U31)</f>
        <v>1.1000000000000001</v>
      </c>
      <c r="V28" s="22">
        <f>SUM(V29:V31)</f>
        <v>1.1000000000000001</v>
      </c>
      <c r="W28" s="22">
        <f>SUM(W29:W31)</f>
        <v>1.1000000000000001</v>
      </c>
      <c r="X28" s="23">
        <f t="shared" si="4"/>
        <v>0</v>
      </c>
    </row>
    <row r="29" spans="1:24">
      <c r="A29" s="40" t="str">
        <f>$A$7</f>
        <v>Turku</v>
      </c>
      <c r="B29" s="180"/>
      <c r="C29" s="24">
        <f>'POL LSAVI'!C29+'TS LSAVI'!C29+'YMP LSAVI'!C29+'OKT LSAVI'!C29+'Pelastus LSAVI'!C29</f>
        <v>1.1000000000000001</v>
      </c>
      <c r="D29" s="25">
        <f>'POL LSAVI'!D29+'TS LSAVI'!D29+'YMP LSAVI'!D29+'OKT LSAVI'!D29+'Pelastus LSAVI'!D29</f>
        <v>0</v>
      </c>
      <c r="E29" s="26">
        <f>'POL LSAVI'!E29+'TS LSAVI'!E29+'YMP LSAVI'!E29+'OKT LSAVI'!E29+'Pelastus LSAVI'!E29</f>
        <v>0</v>
      </c>
      <c r="F29" s="26">
        <f>'POL LSAVI'!F29+'TS LSAVI'!F29+'YMP LSAVI'!F29+'OKT LSAVI'!F29+'Pelastus LSAVI'!F29</f>
        <v>0</v>
      </c>
      <c r="G29" s="26">
        <f>'POL LSAVI'!G29+'TS LSAVI'!G29+'YMP LSAVI'!G29+'OKT LSAVI'!G29+'Pelastus LSAVI'!G29</f>
        <v>0</v>
      </c>
      <c r="H29" s="27">
        <f>D29+E29+F29+G29</f>
        <v>0</v>
      </c>
      <c r="I29" s="25">
        <f>'POL LSAVI'!I29+'TS LSAVI'!I29+'YMP LSAVI'!I29+'OKT LSAVI'!I29+'Pelastus LSAVI'!I29</f>
        <v>0</v>
      </c>
      <c r="J29" s="26">
        <f>'POL LSAVI'!J29+'TS LSAVI'!J29+'YMP LSAVI'!J29+'OKT LSAVI'!J29+'Pelastus LSAVI'!J29</f>
        <v>0</v>
      </c>
      <c r="K29" s="26">
        <f>'POL LSAVI'!K29+'TS LSAVI'!K29+'YMP LSAVI'!K29+'OKT LSAVI'!K29+'Pelastus LSAVI'!K29</f>
        <v>0</v>
      </c>
      <c r="L29" s="26">
        <f>'POL LSAVI'!L29+'TS LSAVI'!L29+'YMP LSAVI'!L29+'OKT LSAVI'!L29+'Pelastus LSAVI'!L29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1.1000000000000001</v>
      </c>
      <c r="T29" s="6">
        <f t="shared" ref="T29:W31" si="8">S29-D29-I29+N29</f>
        <v>1.1000000000000001</v>
      </c>
      <c r="U29" s="6">
        <f t="shared" si="8"/>
        <v>1.1000000000000001</v>
      </c>
      <c r="V29" s="6">
        <f t="shared" si="8"/>
        <v>1.1000000000000001</v>
      </c>
      <c r="W29" s="6">
        <f t="shared" si="8"/>
        <v>1.1000000000000001</v>
      </c>
      <c r="X29" s="29">
        <f t="shared" si="4"/>
        <v>0</v>
      </c>
    </row>
    <row r="30" spans="1:24">
      <c r="A30" s="40" t="str">
        <f>$A$8</f>
        <v>Pori</v>
      </c>
      <c r="B30" s="181"/>
      <c r="C30" s="24">
        <f>'POL LSAVI'!C30+'TS LSAVI'!C30+'YMP LSAVI'!C30+'OKT LSAVI'!C30+'Pelastus LSAVI'!C30</f>
        <v>0</v>
      </c>
      <c r="D30" s="25">
        <f>'POL LSAVI'!D30+'TS LSAVI'!D30+'YMP LSAVI'!D30+'OKT LSAVI'!D30+'Pelastus LSAVI'!D30</f>
        <v>0</v>
      </c>
      <c r="E30" s="26">
        <f>'POL LSAVI'!E30+'TS LSAVI'!E30+'YMP LSAVI'!E30+'OKT LSAVI'!E30+'Pelastus LSAVI'!E30</f>
        <v>0</v>
      </c>
      <c r="F30" s="26">
        <f>'POL LSAVI'!F30+'TS LSAVI'!F30+'YMP LSAVI'!F30+'OKT LSAVI'!F30+'Pelastus LSAVI'!F30</f>
        <v>0</v>
      </c>
      <c r="G30" s="26">
        <f>'POL LSAVI'!G30+'TS LSAVI'!G30+'YMP LSAVI'!G30+'OKT LSAVI'!G30+'Pelastus LSAVI'!G30</f>
        <v>0</v>
      </c>
      <c r="H30" s="27">
        <f>D30+E30+F30+G30</f>
        <v>0</v>
      </c>
      <c r="I30" s="25">
        <f>'POL LSAVI'!I30+'TS LSAVI'!I30+'YMP LSAVI'!I30+'OKT LSAVI'!I30+'Pelastus LSAVI'!I30</f>
        <v>0</v>
      </c>
      <c r="J30" s="26">
        <f>'POL LSAVI'!J30+'TS LSAVI'!J30+'YMP LSAVI'!J30+'OKT LSAVI'!J30+'Pelastus LSAVI'!J30</f>
        <v>0</v>
      </c>
      <c r="K30" s="26">
        <f>'POL LSAVI'!K30+'TS LSAVI'!K30+'YMP LSAVI'!K30+'OKT LSAVI'!K30+'Pelastus LSAVI'!K30</f>
        <v>0</v>
      </c>
      <c r="L30" s="26">
        <f>'POL LSAVI'!L30+'TS LSAVI'!L30+'YMP LSAVI'!L30+'OKT LSAVI'!L30+'Pelastus LSAVI'!L30</f>
        <v>0</v>
      </c>
      <c r="M30" s="27">
        <f>I30+J30+K30+L30</f>
        <v>0</v>
      </c>
      <c r="N30" s="55"/>
      <c r="O30" s="56"/>
      <c r="P30" s="56"/>
      <c r="Q30" s="56"/>
      <c r="R30" s="49">
        <f>N30+O30+P30+Q30</f>
        <v>0</v>
      </c>
      <c r="S30" s="28">
        <f>C30</f>
        <v>0</v>
      </c>
      <c r="T30" s="6">
        <f t="shared" si="8"/>
        <v>0</v>
      </c>
      <c r="U30" s="6">
        <f t="shared" si="8"/>
        <v>0</v>
      </c>
      <c r="V30" s="6">
        <f t="shared" si="8"/>
        <v>0</v>
      </c>
      <c r="W30" s="6">
        <f t="shared" si="8"/>
        <v>0</v>
      </c>
      <c r="X30" s="29">
        <f t="shared" si="4"/>
        <v>0</v>
      </c>
    </row>
    <row r="31" spans="1:24">
      <c r="A31" s="39">
        <f>$A$9</f>
        <v>0</v>
      </c>
      <c r="B31" s="182"/>
      <c r="C31" s="24">
        <f>'POL LSAVI'!C31+'TS LSAVI'!C31+'YMP LSAVI'!C31+'OKT LSAVI'!C31+'Pelastus LSAVI'!C31</f>
        <v>0</v>
      </c>
      <c r="D31" s="25">
        <f>'POL LSAVI'!D31+'TS LSAVI'!D31+'YMP LSAVI'!D31+'OKT LSAVI'!D31+'Pelastus LSAVI'!D31</f>
        <v>0</v>
      </c>
      <c r="E31" s="26">
        <f>'POL LSAVI'!E31+'TS LSAVI'!E31+'YMP LSAVI'!E31+'OKT LSAVI'!E31+'Pelastus LSAVI'!E31</f>
        <v>0</v>
      </c>
      <c r="F31" s="26">
        <f>'POL LSAVI'!F31+'TS LSAVI'!F31+'YMP LSAVI'!F31+'OKT LSAVI'!F31+'Pelastus LSAVI'!F31</f>
        <v>0</v>
      </c>
      <c r="G31" s="26">
        <f>'POL LSAVI'!G31+'TS LSAVI'!G31+'YMP LSAVI'!G31+'OKT LSAVI'!G31+'Pelastus LSAVI'!G31</f>
        <v>0</v>
      </c>
      <c r="H31" s="27">
        <f>D31+E31+F31+G31</f>
        <v>0</v>
      </c>
      <c r="I31" s="25">
        <f>'POL LSAVI'!I31+'TS LSAVI'!I31+'YMP LSAVI'!I31+'OKT LSAVI'!I31+'Pelastus LSAVI'!I31</f>
        <v>0</v>
      </c>
      <c r="J31" s="26">
        <f>'POL LSAVI'!J31+'TS LSAVI'!J31+'YMP LSAVI'!J31+'OKT LSAVI'!J31+'Pelastus LSAVI'!J31</f>
        <v>0</v>
      </c>
      <c r="K31" s="26">
        <f>'POL LSAVI'!K31+'TS LSAVI'!K31+'YMP LSAVI'!K31+'OKT LSAVI'!K31+'Pelastus LSAVI'!K31</f>
        <v>0</v>
      </c>
      <c r="L31" s="26">
        <f>'POL LSAVI'!L31+'TS LSAVI'!L31+'YMP LSAVI'!L31+'OKT LSAVI'!L31+'Pelastus LSAVI'!L31</f>
        <v>0</v>
      </c>
      <c r="M31" s="27">
        <f>I31+J31+K31+L31</f>
        <v>0</v>
      </c>
      <c r="N31" s="55"/>
      <c r="O31" s="56"/>
      <c r="P31" s="56"/>
      <c r="Q31" s="56"/>
      <c r="R31" s="49">
        <f>N31+O31+P31+Q31</f>
        <v>0</v>
      </c>
      <c r="S31" s="28">
        <f>C31</f>
        <v>0</v>
      </c>
      <c r="T31" s="6">
        <f t="shared" si="8"/>
        <v>0</v>
      </c>
      <c r="U31" s="6">
        <f t="shared" si="8"/>
        <v>0</v>
      </c>
      <c r="V31" s="6">
        <f t="shared" si="8"/>
        <v>0</v>
      </c>
      <c r="W31" s="6">
        <f t="shared" si="8"/>
        <v>0</v>
      </c>
      <c r="X31" s="29">
        <f t="shared" si="4"/>
        <v>0</v>
      </c>
    </row>
    <row r="32" spans="1:24">
      <c r="A32" s="37" t="s">
        <v>15</v>
      </c>
      <c r="B32" s="37" t="s">
        <v>24</v>
      </c>
      <c r="C32" s="37">
        <f t="shared" ref="C32:R32" si="9">C33+C34+C35</f>
        <v>0.30000000000000004</v>
      </c>
      <c r="D32" s="21">
        <f t="shared" si="9"/>
        <v>0</v>
      </c>
      <c r="E32" s="22">
        <f t="shared" si="9"/>
        <v>0</v>
      </c>
      <c r="F32" s="22">
        <f t="shared" si="9"/>
        <v>0</v>
      </c>
      <c r="G32" s="22">
        <f t="shared" si="9"/>
        <v>0</v>
      </c>
      <c r="H32" s="23">
        <f t="shared" si="9"/>
        <v>0</v>
      </c>
      <c r="I32" s="21">
        <f t="shared" si="9"/>
        <v>0</v>
      </c>
      <c r="J32" s="22">
        <f t="shared" si="9"/>
        <v>0</v>
      </c>
      <c r="K32" s="22">
        <f t="shared" si="9"/>
        <v>0</v>
      </c>
      <c r="L32" s="22">
        <f t="shared" si="9"/>
        <v>0</v>
      </c>
      <c r="M32" s="23">
        <f t="shared" si="9"/>
        <v>0</v>
      </c>
      <c r="N32" s="46">
        <f t="shared" si="9"/>
        <v>0</v>
      </c>
      <c r="O32" s="47">
        <f t="shared" si="9"/>
        <v>0</v>
      </c>
      <c r="P32" s="47">
        <f t="shared" si="9"/>
        <v>0</v>
      </c>
      <c r="Q32" s="47">
        <f t="shared" si="9"/>
        <v>0</v>
      </c>
      <c r="R32" s="48">
        <f t="shared" si="9"/>
        <v>0</v>
      </c>
      <c r="S32" s="21">
        <f>SUM(S33:S35)</f>
        <v>0.30000000000000004</v>
      </c>
      <c r="T32" s="22">
        <f>SUM(T33:T35)</f>
        <v>0.30000000000000004</v>
      </c>
      <c r="U32" s="22">
        <f>SUM(U33:U35)</f>
        <v>0.30000000000000004</v>
      </c>
      <c r="V32" s="22">
        <f>SUM(V33:V35)</f>
        <v>0.30000000000000004</v>
      </c>
      <c r="W32" s="22">
        <f>SUM(W33:W35)</f>
        <v>0.30000000000000004</v>
      </c>
      <c r="X32" s="23">
        <f t="shared" si="4"/>
        <v>0</v>
      </c>
    </row>
    <row r="33" spans="1:24">
      <c r="A33" s="40" t="str">
        <f>$A$7</f>
        <v>Turku</v>
      </c>
      <c r="B33" s="180"/>
      <c r="C33" s="24">
        <f>'POL LSAVI'!C33+'TS LSAVI'!C33+'YMP LSAVI'!C33+'OKT LSAVI'!C33+'Pelastus LSAVI'!C33</f>
        <v>0.2</v>
      </c>
      <c r="D33" s="25">
        <f>'POL LSAVI'!D33+'TS LSAVI'!D33+'YMP LSAVI'!D33+'OKT LSAVI'!D33+'Pelastus LSAVI'!D33</f>
        <v>0</v>
      </c>
      <c r="E33" s="26">
        <f>'POL LSAVI'!E33+'TS LSAVI'!E33+'YMP LSAVI'!E33+'OKT LSAVI'!E33+'Pelastus LSAVI'!E33</f>
        <v>0</v>
      </c>
      <c r="F33" s="26">
        <f>'POL LSAVI'!F33+'TS LSAVI'!F33+'YMP LSAVI'!F33+'OKT LSAVI'!F33+'Pelastus LSAVI'!F33</f>
        <v>0</v>
      </c>
      <c r="G33" s="26">
        <f>'POL LSAVI'!G33+'TS LSAVI'!G33+'YMP LSAVI'!G33+'OKT LSAVI'!G33+'Pelastus LSAVI'!G33</f>
        <v>0</v>
      </c>
      <c r="H33" s="27">
        <f>D33+E33+F33+G33</f>
        <v>0</v>
      </c>
      <c r="I33" s="25">
        <f>'POL LSAVI'!I33+'TS LSAVI'!I33+'YMP LSAVI'!I33+'OKT LSAVI'!I33+'Pelastus LSAVI'!I33</f>
        <v>0</v>
      </c>
      <c r="J33" s="26">
        <f>'POL LSAVI'!J33+'TS LSAVI'!J33+'YMP LSAVI'!J33+'OKT LSAVI'!J33+'Pelastus LSAVI'!J33</f>
        <v>0</v>
      </c>
      <c r="K33" s="26">
        <f>'POL LSAVI'!K33+'TS LSAVI'!K33+'YMP LSAVI'!K33+'OKT LSAVI'!K33+'Pelastus LSAVI'!K33</f>
        <v>0</v>
      </c>
      <c r="L33" s="26">
        <f>'POL LSAVI'!L33+'TS LSAVI'!L33+'YMP LSAVI'!L33+'OKT LSAVI'!L33+'Pelastus LSAVI'!L33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0.2</v>
      </c>
      <c r="T33" s="30">
        <f t="shared" ref="T33:W35" si="10">S33-D33-I33+N33</f>
        <v>0.2</v>
      </c>
      <c r="U33" s="30">
        <f t="shared" si="10"/>
        <v>0.2</v>
      </c>
      <c r="V33" s="30">
        <f t="shared" si="10"/>
        <v>0.2</v>
      </c>
      <c r="W33" s="30">
        <f t="shared" si="10"/>
        <v>0.2</v>
      </c>
      <c r="X33" s="29">
        <f t="shared" si="4"/>
        <v>0</v>
      </c>
    </row>
    <row r="34" spans="1:24">
      <c r="A34" s="40" t="str">
        <f>$A$8</f>
        <v>Pori</v>
      </c>
      <c r="B34" s="181"/>
      <c r="C34" s="24">
        <f>'POL LSAVI'!C34+'TS LSAVI'!C34+'YMP LSAVI'!C34+'OKT LSAVI'!C34+'Pelastus LSAVI'!C34</f>
        <v>0.1</v>
      </c>
      <c r="D34" s="25">
        <f>'POL LSAVI'!D34+'TS LSAVI'!D34+'YMP LSAVI'!D34+'OKT LSAVI'!D34+'Pelastus LSAVI'!D34</f>
        <v>0</v>
      </c>
      <c r="E34" s="26">
        <f>'POL LSAVI'!E34+'TS LSAVI'!E34+'YMP LSAVI'!E34+'OKT LSAVI'!E34+'Pelastus LSAVI'!E34</f>
        <v>0</v>
      </c>
      <c r="F34" s="26">
        <f>'POL LSAVI'!F34+'TS LSAVI'!F34+'YMP LSAVI'!F34+'OKT LSAVI'!F34+'Pelastus LSAVI'!F34</f>
        <v>0</v>
      </c>
      <c r="G34" s="26">
        <f>'POL LSAVI'!G34+'TS LSAVI'!G34+'YMP LSAVI'!G34+'OKT LSAVI'!G34+'Pelastus LSAVI'!G34</f>
        <v>0</v>
      </c>
      <c r="H34" s="27">
        <f>D34+E34+F34+G34</f>
        <v>0</v>
      </c>
      <c r="I34" s="25">
        <f>'POL LSAVI'!I34+'TS LSAVI'!I34+'YMP LSAVI'!I34+'OKT LSAVI'!I34+'Pelastus LSAVI'!I34</f>
        <v>0</v>
      </c>
      <c r="J34" s="26">
        <f>'POL LSAVI'!J34+'TS LSAVI'!J34+'YMP LSAVI'!J34+'OKT LSAVI'!J34+'Pelastus LSAVI'!J34</f>
        <v>0</v>
      </c>
      <c r="K34" s="26">
        <f>'POL LSAVI'!K34+'TS LSAVI'!K34+'YMP LSAVI'!K34+'OKT LSAVI'!K34+'Pelastus LSAVI'!K34</f>
        <v>0</v>
      </c>
      <c r="L34" s="26">
        <f>'POL LSAVI'!L34+'TS LSAVI'!L34+'YMP LSAVI'!L34+'OKT LSAVI'!L34+'Pelastus LSAVI'!L34</f>
        <v>0</v>
      </c>
      <c r="M34" s="27">
        <f>I34+J34+K34+L34</f>
        <v>0</v>
      </c>
      <c r="N34" s="55"/>
      <c r="O34" s="56"/>
      <c r="P34" s="56"/>
      <c r="Q34" s="56"/>
      <c r="R34" s="49">
        <f>N34+O34+P34+Q34</f>
        <v>0</v>
      </c>
      <c r="S34" s="28">
        <f>C34</f>
        <v>0.1</v>
      </c>
      <c r="T34" s="30">
        <f t="shared" si="10"/>
        <v>0.1</v>
      </c>
      <c r="U34" s="30">
        <f t="shared" si="10"/>
        <v>0.1</v>
      </c>
      <c r="V34" s="30">
        <f t="shared" si="10"/>
        <v>0.1</v>
      </c>
      <c r="W34" s="30">
        <f t="shared" si="10"/>
        <v>0.1</v>
      </c>
      <c r="X34" s="29">
        <f t="shared" si="4"/>
        <v>0</v>
      </c>
    </row>
    <row r="35" spans="1:24">
      <c r="A35" s="39">
        <f>$A$9</f>
        <v>0</v>
      </c>
      <c r="B35" s="182"/>
      <c r="C35" s="24">
        <f>'POL LSAVI'!C35+'TS LSAVI'!C35+'YMP LSAVI'!C35+'OKT LSAVI'!C35+'Pelastus LSAVI'!C35</f>
        <v>0</v>
      </c>
      <c r="D35" s="25">
        <f>'POL LSAVI'!D35+'TS LSAVI'!D35+'YMP LSAVI'!D35+'OKT LSAVI'!D35+'Pelastus LSAVI'!D35</f>
        <v>0</v>
      </c>
      <c r="E35" s="26">
        <f>'POL LSAVI'!E35+'TS LSAVI'!E35+'YMP LSAVI'!E35+'OKT LSAVI'!E35+'Pelastus LSAVI'!E35</f>
        <v>0</v>
      </c>
      <c r="F35" s="26">
        <f>'POL LSAVI'!F35+'TS LSAVI'!F35+'YMP LSAVI'!F35+'OKT LSAVI'!F35+'Pelastus LSAVI'!F35</f>
        <v>0</v>
      </c>
      <c r="G35" s="26">
        <f>'POL LSAVI'!G35+'TS LSAVI'!G35+'YMP LSAVI'!G35+'OKT LSAVI'!G35+'Pelastus LSAVI'!G35</f>
        <v>0</v>
      </c>
      <c r="H35" s="27">
        <f>D35+E35+F35+G35</f>
        <v>0</v>
      </c>
      <c r="I35" s="25">
        <f>'POL LSAVI'!I35+'TS LSAVI'!I35+'YMP LSAVI'!I35+'OKT LSAVI'!I35+'Pelastus LSAVI'!I35</f>
        <v>0</v>
      </c>
      <c r="J35" s="26">
        <f>'POL LSAVI'!J35+'TS LSAVI'!J35+'YMP LSAVI'!J35+'OKT LSAVI'!J35+'Pelastus LSAVI'!J35</f>
        <v>0</v>
      </c>
      <c r="K35" s="26">
        <f>'POL LSAVI'!K35+'TS LSAVI'!K35+'YMP LSAVI'!K35+'OKT LSAVI'!K35+'Pelastus LSAVI'!K35</f>
        <v>0</v>
      </c>
      <c r="L35" s="26">
        <f>'POL LSAVI'!L35+'TS LSAVI'!L35+'YMP LSAVI'!L35+'OKT LSAVI'!L35+'Pelastus LSAVI'!L35</f>
        <v>0</v>
      </c>
      <c r="M35" s="27">
        <f>I35+J35+K35+L35</f>
        <v>0</v>
      </c>
      <c r="N35" s="55"/>
      <c r="O35" s="56"/>
      <c r="P35" s="56"/>
      <c r="Q35" s="56"/>
      <c r="R35" s="49">
        <f>N35+O35+P35+Q35</f>
        <v>0</v>
      </c>
      <c r="S35" s="28">
        <f>C35</f>
        <v>0</v>
      </c>
      <c r="T35" s="30">
        <f t="shared" si="10"/>
        <v>0</v>
      </c>
      <c r="U35" s="30">
        <f t="shared" si="10"/>
        <v>0</v>
      </c>
      <c r="V35" s="30">
        <f t="shared" si="10"/>
        <v>0</v>
      </c>
      <c r="W35" s="30">
        <f t="shared" si="10"/>
        <v>0</v>
      </c>
      <c r="X35" s="29">
        <f t="shared" si="4"/>
        <v>0</v>
      </c>
    </row>
    <row r="36" spans="1:24">
      <c r="A36" s="37" t="s">
        <v>16</v>
      </c>
      <c r="B36" s="37" t="s">
        <v>24</v>
      </c>
      <c r="C36" s="37">
        <f t="shared" ref="C36:R36" si="11">C37+C38+C39</f>
        <v>0.5</v>
      </c>
      <c r="D36" s="21">
        <f t="shared" si="11"/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3">
        <f t="shared" si="11"/>
        <v>0</v>
      </c>
      <c r="I36" s="21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3">
        <f t="shared" si="11"/>
        <v>0</v>
      </c>
      <c r="N36" s="46">
        <f t="shared" si="11"/>
        <v>0</v>
      </c>
      <c r="O36" s="47">
        <f t="shared" si="11"/>
        <v>0</v>
      </c>
      <c r="P36" s="47">
        <f t="shared" si="11"/>
        <v>0</v>
      </c>
      <c r="Q36" s="47">
        <f t="shared" si="11"/>
        <v>0</v>
      </c>
      <c r="R36" s="48">
        <f t="shared" si="11"/>
        <v>0</v>
      </c>
      <c r="S36" s="21">
        <f>SUM(S37:S39)</f>
        <v>0.5</v>
      </c>
      <c r="T36" s="22">
        <f>SUM(T37:T39)</f>
        <v>0.5</v>
      </c>
      <c r="U36" s="22">
        <f>SUM(U37:U39)</f>
        <v>0.5</v>
      </c>
      <c r="V36" s="22">
        <f>SUM(V37:V39)</f>
        <v>0.5</v>
      </c>
      <c r="W36" s="22">
        <f>SUM(W37:W39)</f>
        <v>0.5</v>
      </c>
      <c r="X36" s="23">
        <f t="shared" si="4"/>
        <v>0</v>
      </c>
    </row>
    <row r="37" spans="1:24">
      <c r="A37" s="40" t="str">
        <f>$A$7</f>
        <v>Turku</v>
      </c>
      <c r="B37" s="180"/>
      <c r="C37" s="24">
        <f>'POL LSAVI'!C37+'TS LSAVI'!C37+'YMP LSAVI'!C37+'OKT LSAVI'!C37+'Pelastus LSAVI'!C37</f>
        <v>0.4</v>
      </c>
      <c r="D37" s="25">
        <f>'POL LSAVI'!D37+'TS LSAVI'!D37+'YMP LSAVI'!D37+'OKT LSAVI'!D37+'Pelastus LSAVI'!D37</f>
        <v>0</v>
      </c>
      <c r="E37" s="26">
        <f>'POL LSAVI'!E37+'TS LSAVI'!E37+'YMP LSAVI'!E37+'OKT LSAVI'!E37+'Pelastus LSAVI'!E37</f>
        <v>0</v>
      </c>
      <c r="F37" s="26">
        <f>'POL LSAVI'!F37+'TS LSAVI'!F37+'YMP LSAVI'!F37+'OKT LSAVI'!F37+'Pelastus LSAVI'!F37</f>
        <v>0</v>
      </c>
      <c r="G37" s="26">
        <f>'POL LSAVI'!G37+'TS LSAVI'!G37+'YMP LSAVI'!G37+'OKT LSAVI'!G37+'Pelastus LSAVI'!G37</f>
        <v>0</v>
      </c>
      <c r="H37" s="27">
        <f>D37+E37+F37+G37</f>
        <v>0</v>
      </c>
      <c r="I37" s="25">
        <f>'POL LSAVI'!I37+'TS LSAVI'!I37+'YMP LSAVI'!I37+'OKT LSAVI'!I37+'Pelastus LSAVI'!I37</f>
        <v>0</v>
      </c>
      <c r="J37" s="26">
        <f>'POL LSAVI'!J37+'TS LSAVI'!J37+'YMP LSAVI'!J37+'OKT LSAVI'!J37+'Pelastus LSAVI'!J37</f>
        <v>0</v>
      </c>
      <c r="K37" s="26">
        <f>'POL LSAVI'!K37+'TS LSAVI'!K37+'YMP LSAVI'!K37+'OKT LSAVI'!K37+'Pelastus LSAVI'!K37</f>
        <v>0</v>
      </c>
      <c r="L37" s="26">
        <f>'POL LSAVI'!L37+'TS LSAVI'!L37+'YMP LSAVI'!L37+'OKT LSAVI'!L37+'Pelastus LSAVI'!L37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0.4</v>
      </c>
      <c r="T37" s="30">
        <f t="shared" ref="T37:W39" si="12">S37-D37-I37+N37</f>
        <v>0.4</v>
      </c>
      <c r="U37" s="30">
        <f t="shared" si="12"/>
        <v>0.4</v>
      </c>
      <c r="V37" s="30">
        <f t="shared" si="12"/>
        <v>0.4</v>
      </c>
      <c r="W37" s="30">
        <f t="shared" si="12"/>
        <v>0.4</v>
      </c>
      <c r="X37" s="29">
        <f t="shared" si="4"/>
        <v>0</v>
      </c>
    </row>
    <row r="38" spans="1:24">
      <c r="A38" s="40" t="str">
        <f>$A$8</f>
        <v>Pori</v>
      </c>
      <c r="B38" s="181"/>
      <c r="C38" s="24">
        <f>'POL LSAVI'!C38+'TS LSAVI'!C38+'YMP LSAVI'!C38+'OKT LSAVI'!C38+'Pelastus LSAVI'!C38</f>
        <v>0.1</v>
      </c>
      <c r="D38" s="25">
        <f>'POL LSAVI'!D38+'TS LSAVI'!D38+'YMP LSAVI'!D38+'OKT LSAVI'!D38+'Pelastus LSAVI'!D38</f>
        <v>0</v>
      </c>
      <c r="E38" s="26">
        <f>'POL LSAVI'!E38+'TS LSAVI'!E38+'YMP LSAVI'!E38+'OKT LSAVI'!E38+'Pelastus LSAVI'!E38</f>
        <v>0</v>
      </c>
      <c r="F38" s="26">
        <f>'POL LSAVI'!F38+'TS LSAVI'!F38+'YMP LSAVI'!F38+'OKT LSAVI'!F38+'Pelastus LSAVI'!F38</f>
        <v>0</v>
      </c>
      <c r="G38" s="26">
        <f>'POL LSAVI'!G38+'TS LSAVI'!G38+'YMP LSAVI'!G38+'OKT LSAVI'!G38+'Pelastus LSAVI'!G38</f>
        <v>0</v>
      </c>
      <c r="H38" s="27">
        <f>D38+E38+F38+G38</f>
        <v>0</v>
      </c>
      <c r="I38" s="25">
        <f>'POL LSAVI'!I38+'TS LSAVI'!I38+'YMP LSAVI'!I38+'OKT LSAVI'!I38+'Pelastus LSAVI'!I38</f>
        <v>0</v>
      </c>
      <c r="J38" s="26">
        <f>'POL LSAVI'!J38+'TS LSAVI'!J38+'YMP LSAVI'!J38+'OKT LSAVI'!J38+'Pelastus LSAVI'!J38</f>
        <v>0</v>
      </c>
      <c r="K38" s="26">
        <f>'POL LSAVI'!K38+'TS LSAVI'!K38+'YMP LSAVI'!K38+'OKT LSAVI'!K38+'Pelastus LSAVI'!K38</f>
        <v>0</v>
      </c>
      <c r="L38" s="26">
        <f>'POL LSAVI'!L38+'TS LSAVI'!L38+'YMP LSAVI'!L38+'OKT LSAVI'!L38+'Pelastus LSAVI'!L38</f>
        <v>0</v>
      </c>
      <c r="M38" s="27">
        <f>I38+J38+K38+L38</f>
        <v>0</v>
      </c>
      <c r="N38" s="55"/>
      <c r="O38" s="56"/>
      <c r="P38" s="56"/>
      <c r="Q38" s="56"/>
      <c r="R38" s="49">
        <f>N38+O38+P38+Q38</f>
        <v>0</v>
      </c>
      <c r="S38" s="28">
        <f>C38</f>
        <v>0.1</v>
      </c>
      <c r="T38" s="30">
        <f t="shared" si="12"/>
        <v>0.1</v>
      </c>
      <c r="U38" s="30">
        <f t="shared" si="12"/>
        <v>0.1</v>
      </c>
      <c r="V38" s="30">
        <f t="shared" si="12"/>
        <v>0.1</v>
      </c>
      <c r="W38" s="30">
        <f t="shared" si="12"/>
        <v>0.1</v>
      </c>
      <c r="X38" s="29">
        <f t="shared" si="4"/>
        <v>0</v>
      </c>
    </row>
    <row r="39" spans="1:24">
      <c r="A39" s="39">
        <f>$A$9</f>
        <v>0</v>
      </c>
      <c r="B39" s="182"/>
      <c r="C39" s="24">
        <f>'POL LSAVI'!C39+'TS LSAVI'!C39+'YMP LSAVI'!C39+'OKT LSAVI'!C39+'Pelastus LSAVI'!C39</f>
        <v>0</v>
      </c>
      <c r="D39" s="25">
        <f>'POL LSAVI'!D39+'TS LSAVI'!D39+'YMP LSAVI'!D39+'OKT LSAVI'!D39+'Pelastus LSAVI'!D39</f>
        <v>0</v>
      </c>
      <c r="E39" s="26">
        <f>'POL LSAVI'!E39+'TS LSAVI'!E39+'YMP LSAVI'!E39+'OKT LSAVI'!E39+'Pelastus LSAVI'!E39</f>
        <v>0</v>
      </c>
      <c r="F39" s="26">
        <f>'POL LSAVI'!F39+'TS LSAVI'!F39+'YMP LSAVI'!F39+'OKT LSAVI'!F39+'Pelastus LSAVI'!F39</f>
        <v>0</v>
      </c>
      <c r="G39" s="26">
        <f>'POL LSAVI'!G39+'TS LSAVI'!G39+'YMP LSAVI'!G39+'OKT LSAVI'!G39+'Pelastus LSAVI'!G39</f>
        <v>0</v>
      </c>
      <c r="H39" s="27">
        <f>D39+E39+F39+G39</f>
        <v>0</v>
      </c>
      <c r="I39" s="25">
        <f>'POL LSAVI'!I39+'TS LSAVI'!I39+'YMP LSAVI'!I39+'OKT LSAVI'!I39+'Pelastus LSAVI'!I39</f>
        <v>0</v>
      </c>
      <c r="J39" s="26">
        <f>'POL LSAVI'!J39+'TS LSAVI'!J39+'YMP LSAVI'!J39+'OKT LSAVI'!J39+'Pelastus LSAVI'!J39</f>
        <v>0</v>
      </c>
      <c r="K39" s="26">
        <f>'POL LSAVI'!K39+'TS LSAVI'!K39+'YMP LSAVI'!K39+'OKT LSAVI'!K39+'Pelastus LSAVI'!K39</f>
        <v>0</v>
      </c>
      <c r="L39" s="26">
        <f>'POL LSAVI'!L39+'TS LSAVI'!L39+'YMP LSAVI'!L39+'OKT LSAVI'!L39+'Pelastus LSAVI'!L39</f>
        <v>0</v>
      </c>
      <c r="M39" s="27">
        <f>I39+J39+K39+L39</f>
        <v>0</v>
      </c>
      <c r="N39" s="55"/>
      <c r="O39" s="56"/>
      <c r="P39" s="56"/>
      <c r="Q39" s="56"/>
      <c r="R39" s="49">
        <f>N39+O39+P39+Q39</f>
        <v>0</v>
      </c>
      <c r="S39" s="28">
        <f>C39</f>
        <v>0</v>
      </c>
      <c r="T39" s="30">
        <f t="shared" si="12"/>
        <v>0</v>
      </c>
      <c r="U39" s="30">
        <f t="shared" si="12"/>
        <v>0</v>
      </c>
      <c r="V39" s="30">
        <f t="shared" si="12"/>
        <v>0</v>
      </c>
      <c r="W39" s="30">
        <f t="shared" si="12"/>
        <v>0</v>
      </c>
      <c r="X39" s="29">
        <f t="shared" si="4"/>
        <v>0</v>
      </c>
    </row>
    <row r="40" spans="1:24">
      <c r="A40" s="37" t="s">
        <v>17</v>
      </c>
      <c r="B40" s="37" t="s">
        <v>24</v>
      </c>
      <c r="C40" s="37">
        <f t="shared" ref="C40:R40" si="13">C41+C42+C43</f>
        <v>0.30000000000000004</v>
      </c>
      <c r="D40" s="21">
        <f t="shared" si="13"/>
        <v>0</v>
      </c>
      <c r="E40" s="22">
        <f t="shared" si="13"/>
        <v>0</v>
      </c>
      <c r="F40" s="22">
        <f t="shared" si="13"/>
        <v>0</v>
      </c>
      <c r="G40" s="22">
        <f t="shared" si="13"/>
        <v>0</v>
      </c>
      <c r="H40" s="23">
        <f t="shared" si="13"/>
        <v>0</v>
      </c>
      <c r="I40" s="21">
        <f t="shared" si="13"/>
        <v>0</v>
      </c>
      <c r="J40" s="22">
        <f t="shared" si="13"/>
        <v>0</v>
      </c>
      <c r="K40" s="22">
        <f t="shared" si="13"/>
        <v>0</v>
      </c>
      <c r="L40" s="22">
        <f t="shared" si="13"/>
        <v>0</v>
      </c>
      <c r="M40" s="23">
        <f t="shared" si="13"/>
        <v>0</v>
      </c>
      <c r="N40" s="46">
        <f t="shared" si="13"/>
        <v>0</v>
      </c>
      <c r="O40" s="47">
        <f t="shared" si="13"/>
        <v>0</v>
      </c>
      <c r="P40" s="47">
        <f t="shared" si="13"/>
        <v>0</v>
      </c>
      <c r="Q40" s="47">
        <f t="shared" si="13"/>
        <v>0</v>
      </c>
      <c r="R40" s="48">
        <f t="shared" si="13"/>
        <v>0</v>
      </c>
      <c r="S40" s="21">
        <f>SUM(S41:S43)</f>
        <v>0.30000000000000004</v>
      </c>
      <c r="T40" s="22">
        <f>SUM(T41:T43)</f>
        <v>0.30000000000000004</v>
      </c>
      <c r="U40" s="22">
        <f>SUM(U41:U43)</f>
        <v>0.30000000000000004</v>
      </c>
      <c r="V40" s="22">
        <f>SUM(V41:V43)</f>
        <v>0.30000000000000004</v>
      </c>
      <c r="W40" s="22">
        <f>SUM(W41:W43)</f>
        <v>0.30000000000000004</v>
      </c>
      <c r="X40" s="23">
        <f t="shared" si="4"/>
        <v>0</v>
      </c>
    </row>
    <row r="41" spans="1:24">
      <c r="A41" s="40" t="str">
        <f>$A$7</f>
        <v>Turku</v>
      </c>
      <c r="B41" s="180"/>
      <c r="C41" s="24">
        <f>'POL LSAVI'!C41+'TS LSAVI'!C41+'YMP LSAVI'!C41+'OKT LSAVI'!C41+'Pelastus LSAVI'!C41</f>
        <v>0.30000000000000004</v>
      </c>
      <c r="D41" s="25">
        <f>'POL LSAVI'!D41+'TS LSAVI'!D41+'YMP LSAVI'!D41+'OKT LSAVI'!D41+'Pelastus LSAVI'!D41</f>
        <v>0</v>
      </c>
      <c r="E41" s="26">
        <f>'POL LSAVI'!E41+'TS LSAVI'!E41+'YMP LSAVI'!E41+'OKT LSAVI'!E41+'Pelastus LSAVI'!E41</f>
        <v>0</v>
      </c>
      <c r="F41" s="26">
        <f>'POL LSAVI'!F41+'TS LSAVI'!F41+'YMP LSAVI'!F41+'OKT LSAVI'!F41+'Pelastus LSAVI'!F41</f>
        <v>0</v>
      </c>
      <c r="G41" s="26">
        <f>'POL LSAVI'!G41+'TS LSAVI'!G41+'YMP LSAVI'!G41+'OKT LSAVI'!G41+'Pelastus LSAVI'!G41</f>
        <v>0</v>
      </c>
      <c r="H41" s="27">
        <f>D41+E41+F41+G41</f>
        <v>0</v>
      </c>
      <c r="I41" s="25">
        <f>'POL LSAVI'!I41+'TS LSAVI'!I41+'YMP LSAVI'!I41+'OKT LSAVI'!I41+'Pelastus LSAVI'!I41</f>
        <v>0</v>
      </c>
      <c r="J41" s="26">
        <f>'POL LSAVI'!J41+'TS LSAVI'!J41+'YMP LSAVI'!J41+'OKT LSAVI'!J41+'Pelastus LSAVI'!J41</f>
        <v>0</v>
      </c>
      <c r="K41" s="26">
        <f>'POL LSAVI'!K41+'TS LSAVI'!K41+'YMP LSAVI'!K41+'OKT LSAVI'!K41+'Pelastus LSAVI'!K41</f>
        <v>0</v>
      </c>
      <c r="L41" s="26">
        <f>'POL LSAVI'!L41+'TS LSAVI'!L41+'YMP LSAVI'!L41+'OKT LSAVI'!L41+'Pelastus LSAVI'!L41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0.30000000000000004</v>
      </c>
      <c r="T41" s="30">
        <f t="shared" ref="T41:W43" si="14">S41-D41-I41+N41</f>
        <v>0.30000000000000004</v>
      </c>
      <c r="U41" s="30">
        <f t="shared" si="14"/>
        <v>0.30000000000000004</v>
      </c>
      <c r="V41" s="30">
        <f t="shared" si="14"/>
        <v>0.30000000000000004</v>
      </c>
      <c r="W41" s="30">
        <f t="shared" si="14"/>
        <v>0.30000000000000004</v>
      </c>
      <c r="X41" s="29">
        <f t="shared" si="4"/>
        <v>0</v>
      </c>
    </row>
    <row r="42" spans="1:24">
      <c r="A42" s="40" t="str">
        <f>$A$8</f>
        <v>Pori</v>
      </c>
      <c r="B42" s="181"/>
      <c r="C42" s="24">
        <f>'POL LSAVI'!C42+'TS LSAVI'!C42+'YMP LSAVI'!C42+'OKT LSAVI'!C42+'Pelastus LSAVI'!C42</f>
        <v>0</v>
      </c>
      <c r="D42" s="25">
        <f>'POL LSAVI'!D42+'TS LSAVI'!D42+'YMP LSAVI'!D42+'OKT LSAVI'!D42+'Pelastus LSAVI'!D42</f>
        <v>0</v>
      </c>
      <c r="E42" s="26">
        <f>'POL LSAVI'!E42+'TS LSAVI'!E42+'YMP LSAVI'!E42+'OKT LSAVI'!E42+'Pelastus LSAVI'!E42</f>
        <v>0</v>
      </c>
      <c r="F42" s="26">
        <f>'POL LSAVI'!F42+'TS LSAVI'!F42+'YMP LSAVI'!F42+'OKT LSAVI'!F42+'Pelastus LSAVI'!F42</f>
        <v>0</v>
      </c>
      <c r="G42" s="26">
        <f>'POL LSAVI'!G42+'TS LSAVI'!G42+'YMP LSAVI'!G42+'OKT LSAVI'!G42+'Pelastus LSAVI'!G42</f>
        <v>0</v>
      </c>
      <c r="H42" s="27">
        <f>D42+E42+F42+G42</f>
        <v>0</v>
      </c>
      <c r="I42" s="25">
        <f>'POL LSAVI'!I42+'TS LSAVI'!I42+'YMP LSAVI'!I42+'OKT LSAVI'!I42+'Pelastus LSAVI'!I42</f>
        <v>0</v>
      </c>
      <c r="J42" s="26">
        <f>'POL LSAVI'!J42+'TS LSAVI'!J42+'YMP LSAVI'!J42+'OKT LSAVI'!J42+'Pelastus LSAVI'!J42</f>
        <v>0</v>
      </c>
      <c r="K42" s="26">
        <f>'POL LSAVI'!K42+'TS LSAVI'!K42+'YMP LSAVI'!K42+'OKT LSAVI'!K42+'Pelastus LSAVI'!K42</f>
        <v>0</v>
      </c>
      <c r="L42" s="26">
        <f>'POL LSAVI'!L42+'TS LSAVI'!L42+'YMP LSAVI'!L42+'OKT LSAVI'!L42+'Pelastus LSAVI'!L42</f>
        <v>0</v>
      </c>
      <c r="M42" s="27">
        <f>I42+J42+K42+L42</f>
        <v>0</v>
      </c>
      <c r="N42" s="55"/>
      <c r="O42" s="56"/>
      <c r="P42" s="56"/>
      <c r="Q42" s="56"/>
      <c r="R42" s="49">
        <f>N42+O42+P42+Q42</f>
        <v>0</v>
      </c>
      <c r="S42" s="28">
        <f>C42</f>
        <v>0</v>
      </c>
      <c r="T42" s="30">
        <f t="shared" si="14"/>
        <v>0</v>
      </c>
      <c r="U42" s="30">
        <f t="shared" si="14"/>
        <v>0</v>
      </c>
      <c r="V42" s="30">
        <f t="shared" si="14"/>
        <v>0</v>
      </c>
      <c r="W42" s="30">
        <f t="shared" si="14"/>
        <v>0</v>
      </c>
      <c r="X42" s="29">
        <f t="shared" si="4"/>
        <v>0</v>
      </c>
    </row>
    <row r="43" spans="1:24">
      <c r="A43" s="39">
        <f>$A$9</f>
        <v>0</v>
      </c>
      <c r="B43" s="182"/>
      <c r="C43" s="24">
        <f>'POL LSAVI'!C43+'TS LSAVI'!C43+'YMP LSAVI'!C43+'OKT LSAVI'!C43+'Pelastus LSAVI'!C43</f>
        <v>0</v>
      </c>
      <c r="D43" s="25">
        <f>'POL LSAVI'!D43+'TS LSAVI'!D43+'YMP LSAVI'!D43+'OKT LSAVI'!D43+'Pelastus LSAVI'!D43</f>
        <v>0</v>
      </c>
      <c r="E43" s="26">
        <f>'POL LSAVI'!E43+'TS LSAVI'!E43+'YMP LSAVI'!E43+'OKT LSAVI'!E43+'Pelastus LSAVI'!E43</f>
        <v>0</v>
      </c>
      <c r="F43" s="26">
        <f>'POL LSAVI'!F43+'TS LSAVI'!F43+'YMP LSAVI'!F43+'OKT LSAVI'!F43+'Pelastus LSAVI'!F43</f>
        <v>0</v>
      </c>
      <c r="G43" s="26">
        <f>'POL LSAVI'!G43+'TS LSAVI'!G43+'YMP LSAVI'!G43+'OKT LSAVI'!G43+'Pelastus LSAVI'!G43</f>
        <v>0</v>
      </c>
      <c r="H43" s="27">
        <f>D43+E43+F43+G43</f>
        <v>0</v>
      </c>
      <c r="I43" s="25">
        <f>'POL LSAVI'!I43+'TS LSAVI'!I43+'YMP LSAVI'!I43+'OKT LSAVI'!I43+'Pelastus LSAVI'!I43</f>
        <v>0</v>
      </c>
      <c r="J43" s="26">
        <f>'POL LSAVI'!J43+'TS LSAVI'!J43+'YMP LSAVI'!J43+'OKT LSAVI'!J43+'Pelastus LSAVI'!J43</f>
        <v>0</v>
      </c>
      <c r="K43" s="26">
        <f>'POL LSAVI'!K43+'TS LSAVI'!K43+'YMP LSAVI'!K43+'OKT LSAVI'!K43+'Pelastus LSAVI'!K43</f>
        <v>0</v>
      </c>
      <c r="L43" s="26">
        <f>'POL LSAVI'!L43+'TS LSAVI'!L43+'YMP LSAVI'!L43+'OKT LSAVI'!L43+'Pelastus LSAVI'!L43</f>
        <v>0</v>
      </c>
      <c r="M43" s="27">
        <f>I43+J43+K43+L43</f>
        <v>0</v>
      </c>
      <c r="N43" s="55"/>
      <c r="O43" s="56"/>
      <c r="P43" s="56"/>
      <c r="Q43" s="56"/>
      <c r="R43" s="49">
        <f>N43+O43+P43+Q43</f>
        <v>0</v>
      </c>
      <c r="S43" s="28">
        <f>C43</f>
        <v>0</v>
      </c>
      <c r="T43" s="30">
        <f t="shared" si="14"/>
        <v>0</v>
      </c>
      <c r="U43" s="30">
        <f t="shared" si="14"/>
        <v>0</v>
      </c>
      <c r="V43" s="30">
        <f t="shared" si="14"/>
        <v>0</v>
      </c>
      <c r="W43" s="30">
        <f t="shared" si="14"/>
        <v>0</v>
      </c>
      <c r="X43" s="29">
        <f t="shared" si="4"/>
        <v>0</v>
      </c>
    </row>
    <row r="44" spans="1:24">
      <c r="A44" s="37" t="s">
        <v>18</v>
      </c>
      <c r="B44" s="37" t="s">
        <v>24</v>
      </c>
      <c r="C44" s="37">
        <f t="shared" ref="C44:R44" si="15">C45+C46+C47</f>
        <v>3.2</v>
      </c>
      <c r="D44" s="21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1.5</v>
      </c>
      <c r="H44" s="23">
        <f t="shared" si="15"/>
        <v>1.5</v>
      </c>
      <c r="I44" s="21">
        <f t="shared" si="15"/>
        <v>0</v>
      </c>
      <c r="J44" s="22">
        <f t="shared" si="15"/>
        <v>0</v>
      </c>
      <c r="K44" s="22">
        <f t="shared" si="15"/>
        <v>0</v>
      </c>
      <c r="L44" s="22">
        <f t="shared" si="15"/>
        <v>0</v>
      </c>
      <c r="M44" s="23">
        <f t="shared" si="15"/>
        <v>0</v>
      </c>
      <c r="N44" s="46">
        <f t="shared" si="15"/>
        <v>0</v>
      </c>
      <c r="O44" s="47">
        <f t="shared" si="15"/>
        <v>0</v>
      </c>
      <c r="P44" s="47">
        <f t="shared" si="15"/>
        <v>0</v>
      </c>
      <c r="Q44" s="47">
        <f t="shared" si="15"/>
        <v>0</v>
      </c>
      <c r="R44" s="48">
        <f t="shared" si="15"/>
        <v>0</v>
      </c>
      <c r="S44" s="21">
        <f>SUM(S45:S47)</f>
        <v>3.2</v>
      </c>
      <c r="T44" s="22">
        <f>SUM(T45:T47)</f>
        <v>3.2</v>
      </c>
      <c r="U44" s="22">
        <f>SUM(U45:U47)</f>
        <v>3.2</v>
      </c>
      <c r="V44" s="22">
        <f>SUM(V45:V47)</f>
        <v>3.2</v>
      </c>
      <c r="W44" s="22">
        <f>SUM(W45:W47)</f>
        <v>1.7</v>
      </c>
      <c r="X44" s="23">
        <f t="shared" si="4"/>
        <v>-1.5000000000000002</v>
      </c>
    </row>
    <row r="45" spans="1:24">
      <c r="A45" s="40" t="str">
        <f>$A$7</f>
        <v>Turku</v>
      </c>
      <c r="B45" s="180"/>
      <c r="C45" s="24">
        <f>'POL LSAVI'!C45+'TS LSAVI'!C45+'YMP LSAVI'!C45+'OKT LSAVI'!C45+'Pelastus LSAVI'!C45</f>
        <v>3</v>
      </c>
      <c r="D45" s="25">
        <f>'POL LSAVI'!D45+'TS LSAVI'!D45+'YMP LSAVI'!D45+'OKT LSAVI'!D45+'Pelastus LSAVI'!D45</f>
        <v>0</v>
      </c>
      <c r="E45" s="26">
        <f>'POL LSAVI'!E45+'TS LSAVI'!E45+'YMP LSAVI'!E45+'OKT LSAVI'!E45+'Pelastus LSAVI'!E45</f>
        <v>0</v>
      </c>
      <c r="F45" s="26">
        <f>'POL LSAVI'!F45+'TS LSAVI'!F45+'YMP LSAVI'!F45+'OKT LSAVI'!F45+'Pelastus LSAVI'!F45</f>
        <v>0</v>
      </c>
      <c r="G45" s="26">
        <f>'POL LSAVI'!G45+'TS LSAVI'!G45+'YMP LSAVI'!G45+'OKT LSAVI'!G45+'Pelastus LSAVI'!G45</f>
        <v>1.5</v>
      </c>
      <c r="H45" s="27">
        <f>D45+E45+F45+G45</f>
        <v>1.5</v>
      </c>
      <c r="I45" s="25">
        <f>'POL LSAVI'!I45+'TS LSAVI'!I45+'YMP LSAVI'!I45+'OKT LSAVI'!I45+'Pelastus LSAVI'!I45</f>
        <v>0</v>
      </c>
      <c r="J45" s="26">
        <f>'POL LSAVI'!J45+'TS LSAVI'!J45+'YMP LSAVI'!J45+'OKT LSAVI'!J45+'Pelastus LSAVI'!J45</f>
        <v>0</v>
      </c>
      <c r="K45" s="26">
        <f>'POL LSAVI'!K45+'TS LSAVI'!K45+'YMP LSAVI'!K45+'OKT LSAVI'!K45+'Pelastus LSAVI'!K45</f>
        <v>0</v>
      </c>
      <c r="L45" s="26">
        <f>'POL LSAVI'!L45+'TS LSAVI'!L45+'YMP LSAVI'!L45+'OKT LSAVI'!L45+'Pelastus LSAVI'!L45</f>
        <v>0</v>
      </c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3</v>
      </c>
      <c r="T45" s="30">
        <f t="shared" ref="T45:W47" si="16">S45-D45-I45+N45</f>
        <v>3</v>
      </c>
      <c r="U45" s="30">
        <f t="shared" si="16"/>
        <v>3</v>
      </c>
      <c r="V45" s="30">
        <f t="shared" si="16"/>
        <v>3</v>
      </c>
      <c r="W45" s="30">
        <f t="shared" si="16"/>
        <v>1.5</v>
      </c>
      <c r="X45" s="29">
        <f t="shared" si="4"/>
        <v>-1.5</v>
      </c>
    </row>
    <row r="46" spans="1:24">
      <c r="A46" s="40" t="str">
        <f>$A$8</f>
        <v>Pori</v>
      </c>
      <c r="B46" s="181"/>
      <c r="C46" s="24">
        <f>'POL LSAVI'!C46+'TS LSAVI'!C46+'YMP LSAVI'!C46+'OKT LSAVI'!C46+'Pelastus LSAVI'!C46</f>
        <v>0.2</v>
      </c>
      <c r="D46" s="25">
        <f>'POL LSAVI'!D46+'TS LSAVI'!D46+'YMP LSAVI'!D46+'OKT LSAVI'!D46+'Pelastus LSAVI'!D46</f>
        <v>0</v>
      </c>
      <c r="E46" s="26">
        <f>'POL LSAVI'!E46+'TS LSAVI'!E46+'YMP LSAVI'!E46+'OKT LSAVI'!E46+'Pelastus LSAVI'!E46</f>
        <v>0</v>
      </c>
      <c r="F46" s="26">
        <f>'POL LSAVI'!F46+'TS LSAVI'!F46+'YMP LSAVI'!F46+'OKT LSAVI'!F46+'Pelastus LSAVI'!F46</f>
        <v>0</v>
      </c>
      <c r="G46" s="26">
        <f>'POL LSAVI'!G46+'TS LSAVI'!G46+'YMP LSAVI'!G46+'OKT LSAVI'!G46+'Pelastus LSAVI'!G46</f>
        <v>0</v>
      </c>
      <c r="H46" s="27">
        <f>D46+E46+F46+G46</f>
        <v>0</v>
      </c>
      <c r="I46" s="25">
        <f>'POL LSAVI'!I46+'TS LSAVI'!I46+'YMP LSAVI'!I46+'OKT LSAVI'!I46+'Pelastus LSAVI'!I46</f>
        <v>0</v>
      </c>
      <c r="J46" s="26">
        <f>'POL LSAVI'!J46+'TS LSAVI'!J46+'YMP LSAVI'!J46+'OKT LSAVI'!J46+'Pelastus LSAVI'!J46</f>
        <v>0</v>
      </c>
      <c r="K46" s="26">
        <f>'POL LSAVI'!K46+'TS LSAVI'!K46+'YMP LSAVI'!K46+'OKT LSAVI'!K46+'Pelastus LSAVI'!K46</f>
        <v>0</v>
      </c>
      <c r="L46" s="26">
        <f>'POL LSAVI'!L46+'TS LSAVI'!L46+'YMP LSAVI'!L46+'OKT LSAVI'!L46+'Pelastus LSAVI'!L46</f>
        <v>0</v>
      </c>
      <c r="M46" s="27">
        <f>I46+J46+K46+L46</f>
        <v>0</v>
      </c>
      <c r="N46" s="55"/>
      <c r="O46" s="56"/>
      <c r="P46" s="56"/>
      <c r="Q46" s="56"/>
      <c r="R46" s="49">
        <f>N46+O46+P46+Q46</f>
        <v>0</v>
      </c>
      <c r="S46" s="28">
        <f>C46</f>
        <v>0.2</v>
      </c>
      <c r="T46" s="30">
        <f t="shared" si="16"/>
        <v>0.2</v>
      </c>
      <c r="U46" s="30">
        <f t="shared" si="16"/>
        <v>0.2</v>
      </c>
      <c r="V46" s="30">
        <f t="shared" si="16"/>
        <v>0.2</v>
      </c>
      <c r="W46" s="30">
        <f t="shared" si="16"/>
        <v>0.2</v>
      </c>
      <c r="X46" s="29">
        <f t="shared" si="4"/>
        <v>0</v>
      </c>
    </row>
    <row r="47" spans="1:24">
      <c r="A47" s="39">
        <f>$A$9</f>
        <v>0</v>
      </c>
      <c r="B47" s="182"/>
      <c r="C47" s="24">
        <f>'POL LSAVI'!C47+'TS LSAVI'!C47+'YMP LSAVI'!C47+'OKT LSAVI'!C47+'Pelastus LSAVI'!C47</f>
        <v>0</v>
      </c>
      <c r="D47" s="25">
        <f>'POL LSAVI'!D47+'TS LSAVI'!D47+'YMP LSAVI'!D47+'OKT LSAVI'!D47+'Pelastus LSAVI'!D47</f>
        <v>0</v>
      </c>
      <c r="E47" s="26">
        <f>'POL LSAVI'!E47+'TS LSAVI'!E47+'YMP LSAVI'!E47+'OKT LSAVI'!E47+'Pelastus LSAVI'!E47</f>
        <v>0</v>
      </c>
      <c r="F47" s="26">
        <f>'POL LSAVI'!F47+'TS LSAVI'!F47+'YMP LSAVI'!F47+'OKT LSAVI'!F47+'Pelastus LSAVI'!F47</f>
        <v>0</v>
      </c>
      <c r="G47" s="26">
        <f>'POL LSAVI'!G47+'TS LSAVI'!G47+'YMP LSAVI'!G47+'OKT LSAVI'!G47+'Pelastus LSAVI'!G47</f>
        <v>0</v>
      </c>
      <c r="H47" s="27">
        <f>D47+E47+F47+G47</f>
        <v>0</v>
      </c>
      <c r="I47" s="25">
        <f>'POL LSAVI'!I47+'TS LSAVI'!I47+'YMP LSAVI'!I47+'OKT LSAVI'!I47+'Pelastus LSAVI'!I47</f>
        <v>0</v>
      </c>
      <c r="J47" s="26">
        <f>'POL LSAVI'!J47+'TS LSAVI'!J47+'YMP LSAVI'!J47+'OKT LSAVI'!J47+'Pelastus LSAVI'!J47</f>
        <v>0</v>
      </c>
      <c r="K47" s="26">
        <f>'POL LSAVI'!K47+'TS LSAVI'!K47+'YMP LSAVI'!K47+'OKT LSAVI'!K47+'Pelastus LSAVI'!K47</f>
        <v>0</v>
      </c>
      <c r="L47" s="26">
        <f>'POL LSAVI'!L47+'TS LSAVI'!L47+'YMP LSAVI'!L47+'OKT LSAVI'!L47+'Pelastus LSAVI'!L47</f>
        <v>0</v>
      </c>
      <c r="M47" s="27">
        <f>I47+J47+K47+L47</f>
        <v>0</v>
      </c>
      <c r="N47" s="55"/>
      <c r="O47" s="56"/>
      <c r="P47" s="56"/>
      <c r="Q47" s="56"/>
      <c r="R47" s="49">
        <f>N47+O47+P47+Q47</f>
        <v>0</v>
      </c>
      <c r="S47" s="28">
        <f>C47</f>
        <v>0</v>
      </c>
      <c r="T47" s="30">
        <f t="shared" si="16"/>
        <v>0</v>
      </c>
      <c r="U47" s="30">
        <f t="shared" si="16"/>
        <v>0</v>
      </c>
      <c r="V47" s="30">
        <f t="shared" si="16"/>
        <v>0</v>
      </c>
      <c r="W47" s="30">
        <f t="shared" si="16"/>
        <v>0</v>
      </c>
      <c r="X47" s="29">
        <f t="shared" si="4"/>
        <v>0</v>
      </c>
    </row>
    <row r="48" spans="1:24">
      <c r="A48" s="37" t="s">
        <v>19</v>
      </c>
      <c r="B48" s="37" t="s">
        <v>24</v>
      </c>
      <c r="C48" s="37">
        <f t="shared" ref="C48:R48" si="17">C49+C50+C51</f>
        <v>0.7</v>
      </c>
      <c r="D48" s="21">
        <f t="shared" si="17"/>
        <v>0</v>
      </c>
      <c r="E48" s="22">
        <f t="shared" si="17"/>
        <v>0</v>
      </c>
      <c r="F48" s="22">
        <f t="shared" si="17"/>
        <v>0</v>
      </c>
      <c r="G48" s="22">
        <f t="shared" si="17"/>
        <v>0</v>
      </c>
      <c r="H48" s="23">
        <f t="shared" si="17"/>
        <v>0</v>
      </c>
      <c r="I48" s="21">
        <f t="shared" si="17"/>
        <v>0</v>
      </c>
      <c r="J48" s="22">
        <f t="shared" si="17"/>
        <v>0</v>
      </c>
      <c r="K48" s="22">
        <f t="shared" si="17"/>
        <v>0</v>
      </c>
      <c r="L48" s="22">
        <f t="shared" si="17"/>
        <v>0</v>
      </c>
      <c r="M48" s="23">
        <f t="shared" si="17"/>
        <v>0</v>
      </c>
      <c r="N48" s="46">
        <f t="shared" si="17"/>
        <v>0</v>
      </c>
      <c r="O48" s="47">
        <f t="shared" si="17"/>
        <v>0</v>
      </c>
      <c r="P48" s="47">
        <f t="shared" si="17"/>
        <v>0</v>
      </c>
      <c r="Q48" s="47">
        <f t="shared" si="17"/>
        <v>0</v>
      </c>
      <c r="R48" s="48">
        <f t="shared" si="17"/>
        <v>0</v>
      </c>
      <c r="S48" s="21">
        <f>SUM(S49:S51)</f>
        <v>0.7</v>
      </c>
      <c r="T48" s="22">
        <f>SUM(T49:T51)</f>
        <v>0.7</v>
      </c>
      <c r="U48" s="22">
        <f>SUM(U49:U51)</f>
        <v>0.7</v>
      </c>
      <c r="V48" s="22">
        <f>SUM(V49:V51)</f>
        <v>0.7</v>
      </c>
      <c r="W48" s="22">
        <f>SUM(W49:W51)</f>
        <v>0.7</v>
      </c>
      <c r="X48" s="23">
        <f t="shared" si="4"/>
        <v>0</v>
      </c>
    </row>
    <row r="49" spans="1:24">
      <c r="A49" s="40" t="str">
        <f>$A$7</f>
        <v>Turku</v>
      </c>
      <c r="B49" s="180"/>
      <c r="C49" s="24">
        <f>'POL LSAVI'!C49+'TS LSAVI'!C49+'YMP LSAVI'!C49+'OKT LSAVI'!C49+'Pelastus LSAVI'!C49</f>
        <v>0.7</v>
      </c>
      <c r="D49" s="25">
        <f>'POL LSAVI'!D49+'TS LSAVI'!D49+'YMP LSAVI'!D49+'OKT LSAVI'!D49+'Pelastus LSAVI'!D49</f>
        <v>0</v>
      </c>
      <c r="E49" s="26">
        <f>'POL LSAVI'!E49+'TS LSAVI'!E49+'YMP LSAVI'!E49+'OKT LSAVI'!E49+'Pelastus LSAVI'!E49</f>
        <v>0</v>
      </c>
      <c r="F49" s="26">
        <f>'POL LSAVI'!F49+'TS LSAVI'!F49+'YMP LSAVI'!F49+'OKT LSAVI'!F49+'Pelastus LSAVI'!F49</f>
        <v>0</v>
      </c>
      <c r="G49" s="26">
        <f>'POL LSAVI'!G49+'TS LSAVI'!G49+'YMP LSAVI'!G49+'OKT LSAVI'!G49+'Pelastus LSAVI'!G49</f>
        <v>0</v>
      </c>
      <c r="H49" s="27">
        <f>D49+E49+F49+G49</f>
        <v>0</v>
      </c>
      <c r="I49" s="25">
        <f>'POL LSAVI'!I49+'TS LSAVI'!I49+'YMP LSAVI'!I49+'OKT LSAVI'!I49+'Pelastus LSAVI'!I49</f>
        <v>0</v>
      </c>
      <c r="J49" s="26">
        <f>'POL LSAVI'!J49+'TS LSAVI'!J49+'YMP LSAVI'!J49+'OKT LSAVI'!J49+'Pelastus LSAVI'!J49</f>
        <v>0</v>
      </c>
      <c r="K49" s="26">
        <f>'POL LSAVI'!K49+'TS LSAVI'!K49+'YMP LSAVI'!K49+'OKT LSAVI'!K49+'Pelastus LSAVI'!K49</f>
        <v>0</v>
      </c>
      <c r="L49" s="26">
        <f>'POL LSAVI'!L49+'TS LSAVI'!L49+'YMP LSAVI'!L49+'OKT LSAVI'!L49+'Pelastus LSAVI'!L49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0.7</v>
      </c>
      <c r="T49" s="30">
        <f t="shared" ref="T49:W51" si="18">S49-D49-I49+N49</f>
        <v>0.7</v>
      </c>
      <c r="U49" s="30">
        <f t="shared" si="18"/>
        <v>0.7</v>
      </c>
      <c r="V49" s="30">
        <f t="shared" si="18"/>
        <v>0.7</v>
      </c>
      <c r="W49" s="30">
        <f t="shared" si="18"/>
        <v>0.7</v>
      </c>
      <c r="X49" s="29">
        <f t="shared" si="4"/>
        <v>0</v>
      </c>
    </row>
    <row r="50" spans="1:24">
      <c r="A50" s="40" t="str">
        <f>$A$8</f>
        <v>Pori</v>
      </c>
      <c r="B50" s="181"/>
      <c r="C50" s="24">
        <f>'POL LSAVI'!C50+'TS LSAVI'!C50+'YMP LSAVI'!C50+'OKT LSAVI'!C50+'Pelastus LSAVI'!C50</f>
        <v>0</v>
      </c>
      <c r="D50" s="25">
        <f>'POL LSAVI'!D50+'TS LSAVI'!D50+'YMP LSAVI'!D50+'OKT LSAVI'!D50+'Pelastus LSAVI'!D50</f>
        <v>0</v>
      </c>
      <c r="E50" s="26">
        <f>'POL LSAVI'!E50+'TS LSAVI'!E50+'YMP LSAVI'!E50+'OKT LSAVI'!E50+'Pelastus LSAVI'!E50</f>
        <v>0</v>
      </c>
      <c r="F50" s="26">
        <f>'POL LSAVI'!F50+'TS LSAVI'!F50+'YMP LSAVI'!F50+'OKT LSAVI'!F50+'Pelastus LSAVI'!F50</f>
        <v>0</v>
      </c>
      <c r="G50" s="26">
        <f>'POL LSAVI'!G50+'TS LSAVI'!G50+'YMP LSAVI'!G50+'OKT LSAVI'!G50+'Pelastus LSAVI'!G50</f>
        <v>0</v>
      </c>
      <c r="H50" s="27">
        <f>D50+E50+F50+G50</f>
        <v>0</v>
      </c>
      <c r="I50" s="25">
        <f>'POL LSAVI'!I50+'TS LSAVI'!I50+'YMP LSAVI'!I50+'OKT LSAVI'!I50+'Pelastus LSAVI'!I50</f>
        <v>0</v>
      </c>
      <c r="J50" s="26">
        <f>'POL LSAVI'!J50+'TS LSAVI'!J50+'YMP LSAVI'!J50+'OKT LSAVI'!J50+'Pelastus LSAVI'!J50</f>
        <v>0</v>
      </c>
      <c r="K50" s="26">
        <f>'POL LSAVI'!K50+'TS LSAVI'!K50+'YMP LSAVI'!K50+'OKT LSAVI'!K50+'Pelastus LSAVI'!K50</f>
        <v>0</v>
      </c>
      <c r="L50" s="26">
        <f>'POL LSAVI'!L50+'TS LSAVI'!L50+'YMP LSAVI'!L50+'OKT LSAVI'!L50+'Pelastus LSAVI'!L50</f>
        <v>0</v>
      </c>
      <c r="M50" s="27">
        <f>I50+J50+K50+L50</f>
        <v>0</v>
      </c>
      <c r="N50" s="55"/>
      <c r="O50" s="56"/>
      <c r="P50" s="56"/>
      <c r="Q50" s="56"/>
      <c r="R50" s="49">
        <f>N50+O50+P50+Q50</f>
        <v>0</v>
      </c>
      <c r="S50" s="28">
        <f>C50</f>
        <v>0</v>
      </c>
      <c r="T50" s="30">
        <f t="shared" si="18"/>
        <v>0</v>
      </c>
      <c r="U50" s="30">
        <f t="shared" si="18"/>
        <v>0</v>
      </c>
      <c r="V50" s="30">
        <f t="shared" si="18"/>
        <v>0</v>
      </c>
      <c r="W50" s="30">
        <f t="shared" si="18"/>
        <v>0</v>
      </c>
      <c r="X50" s="29">
        <f t="shared" si="4"/>
        <v>0</v>
      </c>
    </row>
    <row r="51" spans="1:24">
      <c r="A51" s="39">
        <f>$A$9</f>
        <v>0</v>
      </c>
      <c r="B51" s="182"/>
      <c r="C51" s="24">
        <f>'POL LSAVI'!C51+'TS LSAVI'!C51+'YMP LSAVI'!C51+'OKT LSAVI'!C51+'Pelastus LSAVI'!C51</f>
        <v>0</v>
      </c>
      <c r="D51" s="25">
        <f>'POL LSAVI'!D51+'TS LSAVI'!D51+'YMP LSAVI'!D51+'OKT LSAVI'!D51+'Pelastus LSAVI'!D51</f>
        <v>0</v>
      </c>
      <c r="E51" s="26">
        <f>'POL LSAVI'!E51+'TS LSAVI'!E51+'YMP LSAVI'!E51+'OKT LSAVI'!E51+'Pelastus LSAVI'!E51</f>
        <v>0</v>
      </c>
      <c r="F51" s="26">
        <f>'POL LSAVI'!F51+'TS LSAVI'!F51+'YMP LSAVI'!F51+'OKT LSAVI'!F51+'Pelastus LSAVI'!F51</f>
        <v>0</v>
      </c>
      <c r="G51" s="26">
        <f>'POL LSAVI'!G51+'TS LSAVI'!G51+'YMP LSAVI'!G51+'OKT LSAVI'!G51+'Pelastus LSAVI'!G51</f>
        <v>0</v>
      </c>
      <c r="H51" s="27">
        <f>D51+E51+F51+G51</f>
        <v>0</v>
      </c>
      <c r="I51" s="25">
        <f>'POL LSAVI'!I51+'TS LSAVI'!I51+'YMP LSAVI'!I51+'OKT LSAVI'!I51+'Pelastus LSAVI'!I51</f>
        <v>0</v>
      </c>
      <c r="J51" s="26">
        <f>'POL LSAVI'!J51+'TS LSAVI'!J51+'YMP LSAVI'!J51+'OKT LSAVI'!J51+'Pelastus LSAVI'!J51</f>
        <v>0</v>
      </c>
      <c r="K51" s="26">
        <f>'POL LSAVI'!K51+'TS LSAVI'!K51+'YMP LSAVI'!K51+'OKT LSAVI'!K51+'Pelastus LSAVI'!K51</f>
        <v>0</v>
      </c>
      <c r="L51" s="26">
        <f>'POL LSAVI'!L51+'TS LSAVI'!L51+'YMP LSAVI'!L51+'OKT LSAVI'!L51+'Pelastus LSAVI'!L51</f>
        <v>0</v>
      </c>
      <c r="M51" s="27">
        <f>I51+J51+K51+L51</f>
        <v>0</v>
      </c>
      <c r="N51" s="55"/>
      <c r="O51" s="56"/>
      <c r="P51" s="56"/>
      <c r="Q51" s="56"/>
      <c r="R51" s="49">
        <f>N51+O51+P51+Q51</f>
        <v>0</v>
      </c>
      <c r="S51" s="28">
        <f>C51</f>
        <v>0</v>
      </c>
      <c r="T51" s="30">
        <f t="shared" si="18"/>
        <v>0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29">
        <f t="shared" si="4"/>
        <v>0</v>
      </c>
    </row>
    <row r="52" spans="1:24">
      <c r="A52" s="41" t="s">
        <v>20</v>
      </c>
      <c r="B52" s="41" t="s">
        <v>24</v>
      </c>
      <c r="C52" s="37">
        <f t="shared" ref="C52:R52" si="19">C53+C54+C55</f>
        <v>0</v>
      </c>
      <c r="D52" s="21">
        <f t="shared" si="19"/>
        <v>0</v>
      </c>
      <c r="E52" s="22">
        <f t="shared" si="19"/>
        <v>0</v>
      </c>
      <c r="F52" s="22">
        <f t="shared" si="19"/>
        <v>0</v>
      </c>
      <c r="G52" s="22">
        <f t="shared" si="19"/>
        <v>0</v>
      </c>
      <c r="H52" s="23">
        <f t="shared" si="19"/>
        <v>0</v>
      </c>
      <c r="I52" s="21">
        <f t="shared" si="19"/>
        <v>0</v>
      </c>
      <c r="J52" s="22">
        <f t="shared" si="19"/>
        <v>0</v>
      </c>
      <c r="K52" s="22">
        <f t="shared" si="19"/>
        <v>0</v>
      </c>
      <c r="L52" s="22">
        <f t="shared" si="19"/>
        <v>0</v>
      </c>
      <c r="M52" s="23">
        <f t="shared" si="19"/>
        <v>0</v>
      </c>
      <c r="N52" s="46">
        <f t="shared" si="19"/>
        <v>0</v>
      </c>
      <c r="O52" s="47">
        <f t="shared" si="19"/>
        <v>0</v>
      </c>
      <c r="P52" s="47">
        <f t="shared" si="19"/>
        <v>0</v>
      </c>
      <c r="Q52" s="47">
        <f t="shared" si="19"/>
        <v>0</v>
      </c>
      <c r="R52" s="48">
        <f t="shared" si="19"/>
        <v>0</v>
      </c>
      <c r="S52" s="21">
        <f>SUM(S53:S55)</f>
        <v>0</v>
      </c>
      <c r="T52" s="22">
        <f>SUM(T53:T55)</f>
        <v>0</v>
      </c>
      <c r="U52" s="22">
        <f>SUM(U53:U55)</f>
        <v>0</v>
      </c>
      <c r="V52" s="22">
        <f>SUM(V53:V55)</f>
        <v>0</v>
      </c>
      <c r="W52" s="22">
        <f>SUM(W53:W55)</f>
        <v>0</v>
      </c>
      <c r="X52" s="23">
        <f t="shared" si="4"/>
        <v>0</v>
      </c>
    </row>
    <row r="53" spans="1:24">
      <c r="A53" s="40" t="str">
        <f>$A$7</f>
        <v>Turku</v>
      </c>
      <c r="B53" s="180"/>
      <c r="C53" s="24">
        <f>'POL LSAVI'!C53+'TS LSAVI'!C53+'YMP LSAVI'!C53+'OKT LSAVI'!C53+'Pelastus LSAVI'!C53</f>
        <v>0</v>
      </c>
      <c r="D53" s="25">
        <f>'POL LSAVI'!D53+'TS LSAVI'!D53+'YMP LSAVI'!D53+'OKT LSAVI'!D53+'Pelastus LSAVI'!D53</f>
        <v>0</v>
      </c>
      <c r="E53" s="26">
        <f>'POL LSAVI'!E53+'TS LSAVI'!E53+'YMP LSAVI'!E53+'OKT LSAVI'!E53+'Pelastus LSAVI'!E53</f>
        <v>0</v>
      </c>
      <c r="F53" s="26">
        <f>'POL LSAVI'!F53+'TS LSAVI'!F53+'YMP LSAVI'!F53+'OKT LSAVI'!F53+'Pelastus LSAVI'!F53</f>
        <v>0</v>
      </c>
      <c r="G53" s="26">
        <f>'POL LSAVI'!G53+'TS LSAVI'!G53+'YMP LSAVI'!G53+'OKT LSAVI'!G53+'Pelastus LSAVI'!G53</f>
        <v>0</v>
      </c>
      <c r="H53" s="27">
        <f>D53+E53+F53+G53</f>
        <v>0</v>
      </c>
      <c r="I53" s="25">
        <f>'POL LSAVI'!I53+'TS LSAVI'!I53+'YMP LSAVI'!I53+'OKT LSAVI'!I53+'Pelastus LSAVI'!I53</f>
        <v>0</v>
      </c>
      <c r="J53" s="26">
        <f>'POL LSAVI'!J53+'TS LSAVI'!J53+'YMP LSAVI'!J53+'OKT LSAVI'!J53+'Pelastus LSAVI'!J53</f>
        <v>0</v>
      </c>
      <c r="K53" s="26">
        <f>'POL LSAVI'!K53+'TS LSAVI'!K53+'YMP LSAVI'!K53+'OKT LSAVI'!K53+'Pelastus LSAVI'!K53</f>
        <v>0</v>
      </c>
      <c r="L53" s="26">
        <f>'POL LSAVI'!L53+'TS LSAVI'!L53+'YMP LSAVI'!L53+'OKT LSAVI'!L53+'Pelastus LSAVI'!L53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 t="shared" ref="T53:W55" si="20">S53-D53-I53+N53</f>
        <v>0</v>
      </c>
      <c r="U53" s="30">
        <f t="shared" si="20"/>
        <v>0</v>
      </c>
      <c r="V53" s="30">
        <f t="shared" si="20"/>
        <v>0</v>
      </c>
      <c r="W53" s="30">
        <f t="shared" si="20"/>
        <v>0</v>
      </c>
      <c r="X53" s="29">
        <f t="shared" si="4"/>
        <v>0</v>
      </c>
    </row>
    <row r="54" spans="1:24">
      <c r="A54" s="40" t="str">
        <f>$A$8</f>
        <v>Pori</v>
      </c>
      <c r="B54" s="181"/>
      <c r="C54" s="24">
        <f>'POL LSAVI'!C54+'TS LSAVI'!C54+'YMP LSAVI'!C54+'OKT LSAVI'!C54+'Pelastus LSAVI'!C54</f>
        <v>0</v>
      </c>
      <c r="D54" s="25">
        <f>'POL LSAVI'!D54+'TS LSAVI'!D54+'YMP LSAVI'!D54+'OKT LSAVI'!D54+'Pelastus LSAVI'!D54</f>
        <v>0</v>
      </c>
      <c r="E54" s="26">
        <f>'POL LSAVI'!E54+'TS LSAVI'!E54+'YMP LSAVI'!E54+'OKT LSAVI'!E54+'Pelastus LSAVI'!E54</f>
        <v>0</v>
      </c>
      <c r="F54" s="26">
        <f>'POL LSAVI'!F54+'TS LSAVI'!F54+'YMP LSAVI'!F54+'OKT LSAVI'!F54+'Pelastus LSAVI'!F54</f>
        <v>0</v>
      </c>
      <c r="G54" s="26">
        <f>'POL LSAVI'!G54+'TS LSAVI'!G54+'YMP LSAVI'!G54+'OKT LSAVI'!G54+'Pelastus LSAVI'!G54</f>
        <v>0</v>
      </c>
      <c r="H54" s="27">
        <f>D54+E54+F54+G54</f>
        <v>0</v>
      </c>
      <c r="I54" s="25">
        <f>'POL LSAVI'!I54+'TS LSAVI'!I54+'YMP LSAVI'!I54+'OKT LSAVI'!I54+'Pelastus LSAVI'!I54</f>
        <v>0</v>
      </c>
      <c r="J54" s="26">
        <f>'POL LSAVI'!J54+'TS LSAVI'!J54+'YMP LSAVI'!J54+'OKT LSAVI'!J54+'Pelastus LSAVI'!J54</f>
        <v>0</v>
      </c>
      <c r="K54" s="26">
        <f>'POL LSAVI'!K54+'TS LSAVI'!K54+'YMP LSAVI'!K54+'OKT LSAVI'!K54+'Pelastus LSAVI'!K54</f>
        <v>0</v>
      </c>
      <c r="L54" s="26">
        <f>'POL LSAVI'!L54+'TS LSAVI'!L54+'YMP LSAVI'!L54+'OKT LSAVI'!L54+'Pelastus LSAVI'!L54</f>
        <v>0</v>
      </c>
      <c r="M54" s="27">
        <f>I54+J54+K54+L54</f>
        <v>0</v>
      </c>
      <c r="N54" s="55"/>
      <c r="O54" s="56"/>
      <c r="P54" s="56"/>
      <c r="Q54" s="56"/>
      <c r="R54" s="49">
        <f>N54+O54+P54+Q54</f>
        <v>0</v>
      </c>
      <c r="S54" s="28">
        <f>C54</f>
        <v>0</v>
      </c>
      <c r="T54" s="30">
        <f t="shared" si="20"/>
        <v>0</v>
      </c>
      <c r="U54" s="30">
        <f t="shared" si="20"/>
        <v>0</v>
      </c>
      <c r="V54" s="30">
        <f t="shared" si="20"/>
        <v>0</v>
      </c>
      <c r="W54" s="30">
        <f t="shared" si="20"/>
        <v>0</v>
      </c>
      <c r="X54" s="29">
        <f t="shared" si="4"/>
        <v>0</v>
      </c>
    </row>
    <row r="55" spans="1:24">
      <c r="A55" s="39">
        <f>$A$9</f>
        <v>0</v>
      </c>
      <c r="B55" s="182"/>
      <c r="C55" s="24">
        <f>'POL LSAVI'!C55+'TS LSAVI'!C55+'YMP LSAVI'!C55+'OKT LSAVI'!C55+'Pelastus LSAVI'!C55</f>
        <v>0</v>
      </c>
      <c r="D55" s="25">
        <f>'POL LSAVI'!D55+'TS LSAVI'!D55+'YMP LSAVI'!D55+'OKT LSAVI'!D55+'Pelastus LSAVI'!D55</f>
        <v>0</v>
      </c>
      <c r="E55" s="26">
        <f>'POL LSAVI'!E55+'TS LSAVI'!E55+'YMP LSAVI'!E55+'OKT LSAVI'!E55+'Pelastus LSAVI'!E55</f>
        <v>0</v>
      </c>
      <c r="F55" s="26">
        <f>'POL LSAVI'!F55+'TS LSAVI'!F55+'YMP LSAVI'!F55+'OKT LSAVI'!F55+'Pelastus LSAVI'!F55</f>
        <v>0</v>
      </c>
      <c r="G55" s="26">
        <f>'POL LSAVI'!G55+'TS LSAVI'!G55+'YMP LSAVI'!G55+'OKT LSAVI'!G55+'Pelastus LSAVI'!G55</f>
        <v>0</v>
      </c>
      <c r="H55" s="27">
        <f>D55+E55+F55+G55</f>
        <v>0</v>
      </c>
      <c r="I55" s="25">
        <f>'POL LSAVI'!I55+'TS LSAVI'!I55+'YMP LSAVI'!I55+'OKT LSAVI'!I55+'Pelastus LSAVI'!I55</f>
        <v>0</v>
      </c>
      <c r="J55" s="26">
        <f>'POL LSAVI'!J55+'TS LSAVI'!J55+'YMP LSAVI'!J55+'OKT LSAVI'!J55+'Pelastus LSAVI'!J55</f>
        <v>0</v>
      </c>
      <c r="K55" s="26">
        <f>'POL LSAVI'!K55+'TS LSAVI'!K55+'YMP LSAVI'!K55+'OKT LSAVI'!K55+'Pelastus LSAVI'!K55</f>
        <v>0</v>
      </c>
      <c r="L55" s="26">
        <f>'POL LSAVI'!L55+'TS LSAVI'!L55+'YMP LSAVI'!L55+'OKT LSAVI'!L55+'Pelastus LSAVI'!L55</f>
        <v>0</v>
      </c>
      <c r="M55" s="27">
        <f>I55+J55+K55+L55</f>
        <v>0</v>
      </c>
      <c r="N55" s="55"/>
      <c r="O55" s="56"/>
      <c r="P55" s="56"/>
      <c r="Q55" s="56"/>
      <c r="R55" s="49">
        <f>N55+O55+P55+Q55</f>
        <v>0</v>
      </c>
      <c r="S55" s="28">
        <f>C55</f>
        <v>0</v>
      </c>
      <c r="T55" s="30">
        <f t="shared" si="20"/>
        <v>0</v>
      </c>
      <c r="U55" s="30">
        <f t="shared" si="20"/>
        <v>0</v>
      </c>
      <c r="V55" s="30">
        <f t="shared" si="20"/>
        <v>0</v>
      </c>
      <c r="W55" s="30">
        <f t="shared" si="20"/>
        <v>0</v>
      </c>
      <c r="X55" s="29">
        <f t="shared" si="4"/>
        <v>0</v>
      </c>
    </row>
    <row r="56" spans="1:24">
      <c r="A56" s="37" t="s">
        <v>10</v>
      </c>
      <c r="B56" s="37"/>
      <c r="C56" s="37">
        <f t="shared" ref="C56:R56" si="21">C57+C58+C59</f>
        <v>8.1999999999999993</v>
      </c>
      <c r="D56" s="21">
        <f t="shared" si="21"/>
        <v>0</v>
      </c>
      <c r="E56" s="22">
        <f t="shared" si="21"/>
        <v>0</v>
      </c>
      <c r="F56" s="22">
        <f t="shared" si="21"/>
        <v>0</v>
      </c>
      <c r="G56" s="22">
        <f t="shared" si="21"/>
        <v>2</v>
      </c>
      <c r="H56" s="23">
        <f t="shared" si="21"/>
        <v>2</v>
      </c>
      <c r="I56" s="21">
        <f t="shared" si="21"/>
        <v>0</v>
      </c>
      <c r="J56" s="22">
        <f t="shared" si="21"/>
        <v>0</v>
      </c>
      <c r="K56" s="22">
        <f t="shared" si="21"/>
        <v>0</v>
      </c>
      <c r="L56" s="22">
        <f t="shared" si="21"/>
        <v>0</v>
      </c>
      <c r="M56" s="23">
        <f t="shared" si="21"/>
        <v>0</v>
      </c>
      <c r="N56" s="46">
        <f t="shared" si="21"/>
        <v>0</v>
      </c>
      <c r="O56" s="47">
        <f t="shared" si="21"/>
        <v>0</v>
      </c>
      <c r="P56" s="47">
        <f t="shared" si="21"/>
        <v>0</v>
      </c>
      <c r="Q56" s="47">
        <f t="shared" si="21"/>
        <v>0</v>
      </c>
      <c r="R56" s="48">
        <f t="shared" si="21"/>
        <v>0</v>
      </c>
      <c r="S56" s="21">
        <f>SUM(S57:S59)</f>
        <v>8.1999999999999993</v>
      </c>
      <c r="T56" s="22">
        <f>SUM(T57:T59)</f>
        <v>8.1999999999999993</v>
      </c>
      <c r="U56" s="22">
        <f>SUM(U57:U59)</f>
        <v>8.1999999999999993</v>
      </c>
      <c r="V56" s="22">
        <f>SUM(V57:V59)</f>
        <v>8.1999999999999993</v>
      </c>
      <c r="W56" s="22">
        <f>SUM(W57:W59)</f>
        <v>6.2</v>
      </c>
      <c r="X56" s="23">
        <f t="shared" si="4"/>
        <v>-1.9999999999999991</v>
      </c>
    </row>
    <row r="57" spans="1:24">
      <c r="A57" s="40" t="str">
        <f>$A$7</f>
        <v>Turku</v>
      </c>
      <c r="B57" s="40"/>
      <c r="C57" s="35">
        <f>C21+C25+C29+C33+C37+C41+C45+C49+C53</f>
        <v>7.7</v>
      </c>
      <c r="D57" s="28">
        <f>D21+D25+D29+D33+D37+D41+D45+D49+D53</f>
        <v>0</v>
      </c>
      <c r="E57" s="30">
        <f>E21+E25+E29+E33+E37+E41+E45+E49+E53</f>
        <v>0</v>
      </c>
      <c r="F57" s="30">
        <f>F21+F25+F29+F33+F37+F41+F45+F49+F53</f>
        <v>0</v>
      </c>
      <c r="G57" s="30">
        <f>G21+G25+G29+G33+G37+G41+G45+G49+G53</f>
        <v>2</v>
      </c>
      <c r="H57" s="27">
        <f>D57+E57+F57+G57</f>
        <v>2</v>
      </c>
      <c r="I57" s="28">
        <f t="shared" ref="I57:L59" si="22">I21+I25+I29+I33+I37+I41+I45+I49+I53</f>
        <v>0</v>
      </c>
      <c r="J57" s="30">
        <f t="shared" si="22"/>
        <v>0</v>
      </c>
      <c r="K57" s="30">
        <f t="shared" si="22"/>
        <v>0</v>
      </c>
      <c r="L57" s="30">
        <f t="shared" si="22"/>
        <v>0</v>
      </c>
      <c r="M57" s="27">
        <f>I57+J57+K57+L57</f>
        <v>0</v>
      </c>
      <c r="N57" s="50">
        <f t="shared" ref="N57:Q59" si="23">N21+N25+N29+N33+N37+N41+N45+N49+N53</f>
        <v>0</v>
      </c>
      <c r="O57" s="51">
        <f t="shared" si="23"/>
        <v>0</v>
      </c>
      <c r="P57" s="51">
        <f t="shared" si="23"/>
        <v>0</v>
      </c>
      <c r="Q57" s="51">
        <f t="shared" si="23"/>
        <v>0</v>
      </c>
      <c r="R57" s="49">
        <f>N57+O57+P57+Q57</f>
        <v>0</v>
      </c>
      <c r="S57" s="28">
        <f>C57</f>
        <v>7.7</v>
      </c>
      <c r="T57" s="30">
        <f t="shared" ref="T57:W59" si="24">S57-D57-I57+N57</f>
        <v>7.7</v>
      </c>
      <c r="U57" s="30">
        <f t="shared" si="24"/>
        <v>7.7</v>
      </c>
      <c r="V57" s="30">
        <f t="shared" si="24"/>
        <v>7.7</v>
      </c>
      <c r="W57" s="30">
        <f t="shared" si="24"/>
        <v>5.7</v>
      </c>
      <c r="X57" s="29">
        <f t="shared" si="4"/>
        <v>-2</v>
      </c>
    </row>
    <row r="58" spans="1:24">
      <c r="A58" s="40" t="str">
        <f>$A$8</f>
        <v>Pori</v>
      </c>
      <c r="B58" s="40"/>
      <c r="C58" s="35">
        <f>C22+C26+C30+C34+C38+C42+C46+C50+C54</f>
        <v>0.5</v>
      </c>
      <c r="D58" s="28">
        <f>D22+D26+D30+D34+D38+D42+D46+D50+D54</f>
        <v>0</v>
      </c>
      <c r="E58" s="30">
        <f t="shared" ref="D58:G59" si="25">E22+E26+E30+E34+E38+E42+E46+E50+E54</f>
        <v>0</v>
      </c>
      <c r="F58" s="30">
        <f t="shared" si="25"/>
        <v>0</v>
      </c>
      <c r="G58" s="30">
        <f t="shared" si="25"/>
        <v>0</v>
      </c>
      <c r="H58" s="27">
        <f>D58+E58+F58+G58</f>
        <v>0</v>
      </c>
      <c r="I58" s="28">
        <f t="shared" si="22"/>
        <v>0</v>
      </c>
      <c r="J58" s="30">
        <f t="shared" si="22"/>
        <v>0</v>
      </c>
      <c r="K58" s="30">
        <f t="shared" si="22"/>
        <v>0</v>
      </c>
      <c r="L58" s="30">
        <f t="shared" si="22"/>
        <v>0</v>
      </c>
      <c r="M58" s="27">
        <f>I58+J58+K58+L58</f>
        <v>0</v>
      </c>
      <c r="N58" s="50">
        <f t="shared" si="23"/>
        <v>0</v>
      </c>
      <c r="O58" s="51">
        <f t="shared" si="23"/>
        <v>0</v>
      </c>
      <c r="P58" s="51">
        <f t="shared" si="23"/>
        <v>0</v>
      </c>
      <c r="Q58" s="51">
        <f t="shared" si="23"/>
        <v>0</v>
      </c>
      <c r="R58" s="49">
        <f>N58+O58+P58+Q58</f>
        <v>0</v>
      </c>
      <c r="S58" s="28">
        <f>C58</f>
        <v>0.5</v>
      </c>
      <c r="T58" s="30">
        <f t="shared" si="24"/>
        <v>0.5</v>
      </c>
      <c r="U58" s="30">
        <f t="shared" si="24"/>
        <v>0.5</v>
      </c>
      <c r="V58" s="30">
        <f t="shared" si="24"/>
        <v>0.5</v>
      </c>
      <c r="W58" s="30">
        <f t="shared" si="24"/>
        <v>0.5</v>
      </c>
      <c r="X58" s="29">
        <f t="shared" si="4"/>
        <v>0</v>
      </c>
    </row>
    <row r="59" spans="1:24" ht="15.75" thickBot="1">
      <c r="A59" s="42">
        <f>$A$9</f>
        <v>0</v>
      </c>
      <c r="B59" s="42"/>
      <c r="C59" s="36">
        <f>C23+C27+C31+C35+C39+C43+C47+C51+C55</f>
        <v>0</v>
      </c>
      <c r="D59" s="32">
        <f t="shared" si="25"/>
        <v>0</v>
      </c>
      <c r="E59" s="33">
        <f t="shared" si="25"/>
        <v>0</v>
      </c>
      <c r="F59" s="33">
        <f t="shared" si="25"/>
        <v>0</v>
      </c>
      <c r="G59" s="33">
        <f t="shared" si="25"/>
        <v>0</v>
      </c>
      <c r="H59" s="31">
        <f>D59+E59+F59+G59</f>
        <v>0</v>
      </c>
      <c r="I59" s="32">
        <f t="shared" si="22"/>
        <v>0</v>
      </c>
      <c r="J59" s="33">
        <f t="shared" si="22"/>
        <v>0</v>
      </c>
      <c r="K59" s="33">
        <f t="shared" si="22"/>
        <v>0</v>
      </c>
      <c r="L59" s="33">
        <f t="shared" si="22"/>
        <v>0</v>
      </c>
      <c r="M59" s="31">
        <f>I59+J59+K59+L59</f>
        <v>0</v>
      </c>
      <c r="N59" s="52">
        <f t="shared" si="23"/>
        <v>0</v>
      </c>
      <c r="O59" s="53">
        <f t="shared" si="23"/>
        <v>0</v>
      </c>
      <c r="P59" s="53">
        <f t="shared" si="23"/>
        <v>0</v>
      </c>
      <c r="Q59" s="53">
        <f t="shared" si="23"/>
        <v>0</v>
      </c>
      <c r="R59" s="54">
        <f>N59+O59+P59+Q59</f>
        <v>0</v>
      </c>
      <c r="S59" s="32">
        <f>C59</f>
        <v>0</v>
      </c>
      <c r="T59" s="33">
        <f t="shared" si="24"/>
        <v>0</v>
      </c>
      <c r="U59" s="33">
        <f t="shared" si="24"/>
        <v>0</v>
      </c>
      <c r="V59" s="33">
        <f t="shared" si="24"/>
        <v>0</v>
      </c>
      <c r="W59" s="33">
        <f t="shared" si="24"/>
        <v>0</v>
      </c>
      <c r="X59" s="34">
        <f t="shared" si="4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24.570312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ht="15.75" thickBot="1">
      <c r="A3" s="3"/>
      <c r="B3" s="3"/>
    </row>
    <row r="4" spans="1:24" s="57" customFormat="1" ht="45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74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75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76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47.25" customHeight="1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30.029999999999998</v>
      </c>
      <c r="D13" s="60">
        <f t="shared" si="0"/>
        <v>0</v>
      </c>
      <c r="E13" s="61">
        <f t="shared" si="0"/>
        <v>0</v>
      </c>
      <c r="F13" s="61">
        <f t="shared" si="0"/>
        <v>0.75</v>
      </c>
      <c r="G13" s="61">
        <f t="shared" si="0"/>
        <v>0.25</v>
      </c>
      <c r="H13" s="62">
        <f t="shared" si="0"/>
        <v>1</v>
      </c>
      <c r="I13" s="60">
        <f t="shared" si="0"/>
        <v>2.8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2.8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30.029999999999998</v>
      </c>
      <c r="T13" s="61">
        <f>SUM(T14:T16)</f>
        <v>27.23</v>
      </c>
      <c r="U13" s="61">
        <f>SUM(U14:U16)</f>
        <v>27.23</v>
      </c>
      <c r="V13" s="61">
        <f>SUM(V14:V16)</f>
        <v>26.48</v>
      </c>
      <c r="W13" s="61">
        <f>SUM(W14:W16)</f>
        <v>26.23</v>
      </c>
      <c r="X13" s="62">
        <f>W13-S13</f>
        <v>-3.7999999999999972</v>
      </c>
    </row>
    <row r="14" spans="1:24" s="71" customFormat="1">
      <c r="A14" s="72" t="str">
        <f>$A$7</f>
        <v>Vaasa</v>
      </c>
      <c r="B14" s="183"/>
      <c r="C14" s="242">
        <f>'POL LSSAVI'!C14+'TS LSSAVI'!C14+'YMP LSSAVI'!C14+'OKT LSSAVI'!C14+'Pelastus LSSAVI'!C14</f>
        <v>18.059999999999999</v>
      </c>
      <c r="D14" s="243">
        <f>'POL LSSAVI'!D14+'TS LSSAVI'!D14+'YMP LSSAVI'!D14+'OKT LSSAVI'!D14+'Pelastus LSSAVI'!D14</f>
        <v>0</v>
      </c>
      <c r="E14" s="137">
        <f>'POL LSSAVI'!E14+'TS LSSAVI'!E14+'YMP LSSAVI'!E14+'OKT LSSAVI'!E14+'Pelastus LSSAVI'!E14</f>
        <v>0</v>
      </c>
      <c r="F14" s="137">
        <f>'POL LSSAVI'!F14+'TS LSSAVI'!F14+'YMP LSSAVI'!F14+'OKT LSSAVI'!F14+'Pelastus LSSAVI'!F14</f>
        <v>0</v>
      </c>
      <c r="G14" s="137">
        <f>'POL LSSAVI'!G14+'TS LSSAVI'!G14+'YMP LSSAVI'!G14+'OKT LSSAVI'!G14+'Pelastus LSSAVI'!G14</f>
        <v>0</v>
      </c>
      <c r="H14" s="134">
        <f>D14+E14+F14+G14</f>
        <v>0</v>
      </c>
      <c r="I14" s="243">
        <f>'POL LSSAVI'!I14+'TS LSSAVI'!I14+'YMP LSSAVI'!I14+'OKT LSSAVI'!I14+'Pelastus LSSAVI'!I14</f>
        <v>0.9</v>
      </c>
      <c r="J14" s="137">
        <f>'POL LSSAVI'!J14+'TS LSSAVI'!J14+'YMP LSSAVI'!J14+'OKT LSSAVI'!J14+'Pelastus LSSAVI'!J14</f>
        <v>0</v>
      </c>
      <c r="K14" s="137">
        <f>'POL LSSAVI'!K14+'TS LSSAVI'!K14+'YMP LSSAVI'!K14+'OKT LSSAVI'!K14+'Pelastus LSSAVI'!K14</f>
        <v>0</v>
      </c>
      <c r="L14" s="137">
        <f>'POL LSSAVI'!L14+'TS LSSAVI'!L14+'YMP LSSAVI'!L14+'OKT LSSAVI'!L14+'Pelastus LSSAVI'!L14</f>
        <v>0</v>
      </c>
      <c r="M14" s="134">
        <f>I14+J14+K14+L14</f>
        <v>0.9</v>
      </c>
      <c r="N14" s="74"/>
      <c r="O14" s="75"/>
      <c r="P14" s="75"/>
      <c r="Q14" s="75"/>
      <c r="R14" s="73">
        <f>N14+O14+P14+Q14</f>
        <v>0</v>
      </c>
      <c r="S14" s="76">
        <f>C14</f>
        <v>18.059999999999999</v>
      </c>
      <c r="T14" s="77">
        <f>S14-D14-I14+N14</f>
        <v>17.16</v>
      </c>
      <c r="U14" s="77">
        <f t="shared" ref="U14:W16" si="1">T14-E14-J14+O14</f>
        <v>17.16</v>
      </c>
      <c r="V14" s="77">
        <f t="shared" si="1"/>
        <v>17.16</v>
      </c>
      <c r="W14" s="77">
        <f t="shared" si="1"/>
        <v>17.16</v>
      </c>
      <c r="X14" s="78">
        <f>W14-S14</f>
        <v>-0.89999999999999858</v>
      </c>
    </row>
    <row r="15" spans="1:24" s="71" customFormat="1">
      <c r="A15" s="72" t="str">
        <f>$A$8</f>
        <v>Tampere</v>
      </c>
      <c r="B15" s="184"/>
      <c r="C15" s="242">
        <f>'POL LSSAVI'!C15+'TS LSSAVI'!C15+'YMP LSSAVI'!C15+'OKT LSSAVI'!C15+'Pelastus LSSAVI'!C15</f>
        <v>4.5199999999999996</v>
      </c>
      <c r="D15" s="243">
        <f>'POL LSSAVI'!D15+'TS LSSAVI'!D15+'YMP LSSAVI'!D15+'OKT LSSAVI'!D15+'Pelastus LSSAVI'!D15</f>
        <v>0</v>
      </c>
      <c r="E15" s="137">
        <f>'POL LSSAVI'!E15+'TS LSSAVI'!E15+'YMP LSSAVI'!E15+'OKT LSSAVI'!E15+'Pelastus LSSAVI'!E15</f>
        <v>0</v>
      </c>
      <c r="F15" s="137">
        <f>'POL LSSAVI'!F15+'TS LSSAVI'!F15+'YMP LSSAVI'!F15+'OKT LSSAVI'!F15+'Pelastus LSSAVI'!F15</f>
        <v>0</v>
      </c>
      <c r="G15" s="137">
        <f>'POL LSSAVI'!G15+'TS LSSAVI'!G15+'YMP LSSAVI'!G15+'OKT LSSAVI'!G15+'Pelastus LSSAVI'!G15</f>
        <v>0</v>
      </c>
      <c r="H15" s="134">
        <f>D15+E15+F15+G15</f>
        <v>0</v>
      </c>
      <c r="I15" s="243">
        <f>'POL LSSAVI'!I15+'TS LSSAVI'!I15+'YMP LSSAVI'!I15+'OKT LSSAVI'!I15+'Pelastus LSSAVI'!I15</f>
        <v>0.9</v>
      </c>
      <c r="J15" s="137">
        <f>'POL LSSAVI'!J15+'TS LSSAVI'!J15+'YMP LSSAVI'!J15+'OKT LSSAVI'!J15+'Pelastus LSSAVI'!J15</f>
        <v>0</v>
      </c>
      <c r="K15" s="137">
        <f>'POL LSSAVI'!K15+'TS LSSAVI'!K15+'YMP LSSAVI'!K15+'OKT LSSAVI'!K15+'Pelastus LSSAVI'!K15</f>
        <v>0</v>
      </c>
      <c r="L15" s="137">
        <f>'POL LSSAVI'!L15+'TS LSSAVI'!L15+'YMP LSSAVI'!L15+'OKT LSSAVI'!L15+'Pelastus LSSAVI'!L15</f>
        <v>0</v>
      </c>
      <c r="M15" s="134">
        <f t="shared" ref="M15:M16" si="2">I15+J15+K15+L15</f>
        <v>0.9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4.5199999999999996</v>
      </c>
      <c r="T15" s="77">
        <f t="shared" ref="T15:T16" si="5">S15-D15-I15+N15</f>
        <v>3.6199999999999997</v>
      </c>
      <c r="U15" s="77">
        <f t="shared" si="1"/>
        <v>3.6199999999999997</v>
      </c>
      <c r="V15" s="77">
        <f t="shared" si="1"/>
        <v>3.6199999999999997</v>
      </c>
      <c r="W15" s="77">
        <f t="shared" si="1"/>
        <v>3.6199999999999997</v>
      </c>
      <c r="X15" s="78">
        <f t="shared" ref="X15:X16" si="6">W15-S15</f>
        <v>-0.89999999999999991</v>
      </c>
    </row>
    <row r="16" spans="1:24" s="71" customFormat="1">
      <c r="A16" s="72" t="str">
        <f>$A$9</f>
        <v>Jyväskylä</v>
      </c>
      <c r="B16" s="185"/>
      <c r="C16" s="242">
        <f>'POL LSSAVI'!C16+'TS LSSAVI'!C16+'YMP LSSAVI'!C16+'OKT LSSAVI'!C16+'Pelastus LSSAVI'!C16</f>
        <v>7.45</v>
      </c>
      <c r="D16" s="243">
        <f>'POL LSSAVI'!D16+'TS LSSAVI'!D16+'YMP LSSAVI'!D16+'OKT LSSAVI'!D16+'Pelastus LSSAVI'!D16</f>
        <v>0</v>
      </c>
      <c r="E16" s="137">
        <f>'POL LSSAVI'!E16+'TS LSSAVI'!E16+'YMP LSSAVI'!E16+'OKT LSSAVI'!E16+'Pelastus LSSAVI'!E16</f>
        <v>0</v>
      </c>
      <c r="F16" s="137">
        <f>'POL LSSAVI'!F16+'TS LSSAVI'!F16+'YMP LSSAVI'!F16+'OKT LSSAVI'!F16+'Pelastus LSSAVI'!F16</f>
        <v>0.75</v>
      </c>
      <c r="G16" s="137">
        <f>'POL LSSAVI'!G16+'TS LSSAVI'!G16+'YMP LSSAVI'!G16+'OKT LSSAVI'!G16+'Pelastus LSSAVI'!G16</f>
        <v>0.25</v>
      </c>
      <c r="H16" s="134">
        <f t="shared" ref="H16" si="7">D16+E16+F16+G16</f>
        <v>1</v>
      </c>
      <c r="I16" s="243">
        <f>'POL LSSAVI'!I16+'TS LSSAVI'!I16+'YMP LSSAVI'!I16+'OKT LSSAVI'!I16+'Pelastus LSSAVI'!I16</f>
        <v>1</v>
      </c>
      <c r="J16" s="137">
        <f>'POL LSSAVI'!J16+'TS LSSAVI'!J16+'YMP LSSAVI'!J16+'OKT LSSAVI'!J16+'Pelastus LSSAVI'!J16</f>
        <v>0</v>
      </c>
      <c r="K16" s="137">
        <f>'POL LSSAVI'!K16+'TS LSSAVI'!K16+'YMP LSSAVI'!K16+'OKT LSSAVI'!K16+'Pelastus LSSAVI'!K16</f>
        <v>0</v>
      </c>
      <c r="L16" s="137">
        <f>'POL LSSAVI'!L16+'TS LSSAVI'!L16+'YMP LSSAVI'!L16+'OKT LSSAVI'!L16+'Pelastus LSSAVI'!L16</f>
        <v>0</v>
      </c>
      <c r="M16" s="134">
        <f t="shared" si="2"/>
        <v>1</v>
      </c>
      <c r="N16" s="74"/>
      <c r="O16" s="75"/>
      <c r="P16" s="75"/>
      <c r="Q16" s="75"/>
      <c r="R16" s="73">
        <f t="shared" si="3"/>
        <v>0</v>
      </c>
      <c r="S16" s="76">
        <f t="shared" si="4"/>
        <v>7.45</v>
      </c>
      <c r="T16" s="77">
        <f t="shared" si="5"/>
        <v>6.45</v>
      </c>
      <c r="U16" s="77">
        <f t="shared" si="1"/>
        <v>6.45</v>
      </c>
      <c r="V16" s="77">
        <f t="shared" si="1"/>
        <v>5.7</v>
      </c>
      <c r="W16" s="77">
        <f t="shared" si="1"/>
        <v>5.45</v>
      </c>
      <c r="X16" s="78">
        <f t="shared" si="6"/>
        <v>-2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46.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Vaasa</v>
      </c>
      <c r="B21" s="100"/>
      <c r="C21" s="66">
        <f>'POL LSSAVI'!C21+'TS LSSAVI'!C21+'YMP LSSAVI'!C21+'OKT LSSAVI'!C21+'Pelastus LSSAVI'!C21</f>
        <v>0</v>
      </c>
      <c r="D21" s="67">
        <f>'POL LSSAVI'!D21+'TS LSSAVI'!D21+'YMP LSSAVI'!D21+'OKT LSSAVI'!D21+'Pelastus LSSAVI'!D21</f>
        <v>0</v>
      </c>
      <c r="E21" s="68">
        <f>'POL LSSAVI'!E21+'TS LSSAVI'!E21+'YMP LSSAVI'!E21+'OKT LSSAVI'!E21+'Pelastus LSSAVI'!E21</f>
        <v>0</v>
      </c>
      <c r="F21" s="68">
        <f>'POL LSSAVI'!F21+'TS LSSAVI'!F21+'YMP LSSAVI'!F21+'OKT LSSAVI'!F21+'Pelastus LSSAVI'!F21</f>
        <v>0</v>
      </c>
      <c r="G21" s="68">
        <f>'POL LSSAVI'!G21+'TS LSSAVI'!G21+'YMP LSSAVI'!G21+'OKT LSSAVI'!G21+'Pelastus LSSAVI'!G21</f>
        <v>0</v>
      </c>
      <c r="H21" s="49">
        <f>D21+E21+F21+G21</f>
        <v>0</v>
      </c>
      <c r="I21" s="67">
        <f>'POL LSSAVI'!I21+'TS LSSAVI'!I21+'YMP LSSAVI'!I21+'OKT LSSAVI'!I21+'Pelastus LSSAVI'!I21</f>
        <v>0</v>
      </c>
      <c r="J21" s="68">
        <f>'POL LSSAVI'!J21+'TS LSSAVI'!J21+'YMP LSSAVI'!J21+'OKT LSSAVI'!J21+'Pelastus LSSAVI'!J21</f>
        <v>0</v>
      </c>
      <c r="K21" s="68">
        <f>'POL LSSAVI'!K21+'TS LSSAVI'!K21+'YMP LSSAVI'!K21+'OKT LSSAVI'!K21+'Pelastus LSSAVI'!K21</f>
        <v>0</v>
      </c>
      <c r="L21" s="68">
        <f>'POL LSSAVI'!L21+'TS LSSAVI'!L21+'YMP LSSAVI'!L21+'OKT LSSAVI'!L21+'Pelastus LSSAVI'!L21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Tampere</v>
      </c>
      <c r="B22" s="101"/>
      <c r="C22" s="66">
        <f>'POL LSSAVI'!C22+'TS LSSAVI'!C22+'YMP LSSAVI'!C22+'OKT LSSAVI'!C22+'Pelastus LSSAVI'!C22</f>
        <v>0</v>
      </c>
      <c r="D22" s="67">
        <f>'POL LSSAVI'!D22+'TS LSSAVI'!D22+'YMP LSSAVI'!D22+'OKT LSSAVI'!D22+'Pelastus LSSAVI'!D22</f>
        <v>0</v>
      </c>
      <c r="E22" s="68">
        <f>'POL LSSAVI'!E22+'TS LSSAVI'!E22+'YMP LSSAVI'!E22+'OKT LSSAVI'!E22+'Pelastus LSSAVI'!E22</f>
        <v>0</v>
      </c>
      <c r="F22" s="68">
        <f>'POL LSSAVI'!F22+'TS LSSAVI'!F22+'YMP LSSAVI'!F22+'OKT LSSAVI'!F22+'Pelastus LSSAVI'!F22</f>
        <v>0</v>
      </c>
      <c r="G22" s="68">
        <f>'POL LSSAVI'!G22+'TS LSSAVI'!G22+'YMP LSSAVI'!G22+'OKT LSSAVI'!G22+'Pelastus LSSAVI'!G22</f>
        <v>0</v>
      </c>
      <c r="H22" s="49">
        <f>D22+E22+F22+G22</f>
        <v>0</v>
      </c>
      <c r="I22" s="67">
        <f>'POL LSSAVI'!I22+'TS LSSAVI'!I22+'YMP LSSAVI'!I22+'OKT LSSAVI'!I22+'Pelastus LSSAVI'!I22</f>
        <v>0</v>
      </c>
      <c r="J22" s="68">
        <f>'POL LSSAVI'!J22+'TS LSSAVI'!J22+'YMP LSSAVI'!J22+'OKT LSSAVI'!J22+'Pelastus LSSAVI'!J22</f>
        <v>0</v>
      </c>
      <c r="K22" s="68">
        <f>'POL LSSAVI'!K22+'TS LSSAVI'!K22+'YMP LSSAVI'!K22+'OKT LSSAVI'!K22+'Pelastus LSSAVI'!K22</f>
        <v>0</v>
      </c>
      <c r="L22" s="68">
        <f>'POL LSSAVI'!L22+'TS LSSAVI'!L22+'YMP LSSAVI'!L22+'OKT LSSAVI'!L22+'Pelastus LSSAVI'!L22</f>
        <v>0</v>
      </c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Jyväskylä</v>
      </c>
      <c r="B23" s="102"/>
      <c r="C23" s="66">
        <f>'POL LSSAVI'!C23+'TS LSSAVI'!C23+'YMP LSSAVI'!C23+'OKT LSSAVI'!C23+'Pelastus LSSAVI'!C23</f>
        <v>0</v>
      </c>
      <c r="D23" s="67">
        <f>'POL LSSAVI'!D23+'TS LSSAVI'!D23+'YMP LSSAVI'!D23+'OKT LSSAVI'!D23+'Pelastus LSSAVI'!D23</f>
        <v>0</v>
      </c>
      <c r="E23" s="68">
        <f>'POL LSSAVI'!E23+'TS LSSAVI'!E23+'YMP LSSAVI'!E23+'OKT LSSAVI'!E23+'Pelastus LSSAVI'!E23</f>
        <v>0</v>
      </c>
      <c r="F23" s="68">
        <f>'POL LSSAVI'!F23+'TS LSSAVI'!F23+'YMP LSSAVI'!F23+'OKT LSSAVI'!F23+'Pelastus LSSAVI'!F23</f>
        <v>0</v>
      </c>
      <c r="G23" s="68">
        <f>'POL LSSAVI'!G23+'TS LSSAVI'!G23+'YMP LSSAVI'!G23+'OKT LSSAVI'!G23+'Pelastus LSSAVI'!G23</f>
        <v>0</v>
      </c>
      <c r="H23" s="49">
        <f t="shared" ref="H23" si="19">D23+E23+F23+G23</f>
        <v>0</v>
      </c>
      <c r="I23" s="67">
        <f>'POL LSSAVI'!I23+'TS LSSAVI'!I23+'YMP LSSAVI'!I23+'OKT LSSAVI'!I23+'Pelastus LSSAVI'!I23</f>
        <v>0</v>
      </c>
      <c r="J23" s="68">
        <f>'POL LSSAVI'!J23+'TS LSSAVI'!J23+'YMP LSSAVI'!J23+'OKT LSSAVI'!J23+'Pelastus LSSAVI'!J23</f>
        <v>0</v>
      </c>
      <c r="K23" s="68">
        <f>'POL LSSAVI'!K23+'TS LSSAVI'!K23+'YMP LSSAVI'!K23+'OKT LSSAVI'!K23+'Pelastus LSSAVI'!K23</f>
        <v>0</v>
      </c>
      <c r="L23" s="68">
        <f>'POL LSSAVI'!L23+'TS LSSAVI'!L23+'YMP LSSAVI'!L23+'OKT LSSAVI'!L23+'Pelastus LSSAVI'!L23</f>
        <v>0</v>
      </c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1.1000000000000001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0.1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0.1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1.1000000000000001</v>
      </c>
      <c r="T24" s="22">
        <f>SUM(T25:T27)</f>
        <v>1</v>
      </c>
      <c r="U24" s="22">
        <f t="shared" ref="U24:W24" si="24">SUM(U25:U27)</f>
        <v>1</v>
      </c>
      <c r="V24" s="22">
        <f t="shared" si="24"/>
        <v>1</v>
      </c>
      <c r="W24" s="22">
        <f t="shared" si="24"/>
        <v>1</v>
      </c>
      <c r="X24" s="23">
        <f t="shared" si="18"/>
        <v>-0.10000000000000009</v>
      </c>
    </row>
    <row r="25" spans="1:24">
      <c r="A25" s="40" t="str">
        <f>$A$7</f>
        <v>Vaasa</v>
      </c>
      <c r="B25" s="180"/>
      <c r="C25" s="24">
        <f>'POL LSSAVI'!C25+'TS LSSAVI'!C25+'YMP LSSAVI'!C25+'OKT LSSAVI'!C25+'Pelastus LSSAVI'!C25</f>
        <v>0.70000000000000007</v>
      </c>
      <c r="D25" s="25">
        <f>'POL LSSAVI'!D25+'TS LSSAVI'!D25+'YMP LSSAVI'!D25+'OKT LSSAVI'!D25+'Pelastus LSSAVI'!D25</f>
        <v>0</v>
      </c>
      <c r="E25" s="26">
        <f>'POL LSSAVI'!E25+'TS LSSAVI'!E25+'YMP LSSAVI'!E25+'OKT LSSAVI'!E25+'Pelastus LSSAVI'!E25</f>
        <v>0</v>
      </c>
      <c r="F25" s="26">
        <f>'POL LSSAVI'!F25+'TS LSSAVI'!F25+'YMP LSSAVI'!F25+'OKT LSSAVI'!F25+'Pelastus LSSAVI'!F25</f>
        <v>0</v>
      </c>
      <c r="G25" s="26">
        <f>'POL LSSAVI'!G25+'TS LSSAVI'!G25+'YMP LSSAVI'!G25+'OKT LSSAVI'!G25+'Pelastus LSSAVI'!G25</f>
        <v>0</v>
      </c>
      <c r="H25" s="27">
        <f>D25+E25+F25+G25</f>
        <v>0</v>
      </c>
      <c r="I25" s="25">
        <f>'POL LSSAVI'!I25+'TS LSSAVI'!I25+'YMP LSSAVI'!I25+'OKT LSSAVI'!I25+'Pelastus LSSAVI'!I25</f>
        <v>0.05</v>
      </c>
      <c r="J25" s="26">
        <f>'POL LSSAVI'!J25+'TS LSSAVI'!J25+'YMP LSSAVI'!J25+'OKT LSSAVI'!J25+'Pelastus LSSAVI'!J25</f>
        <v>0</v>
      </c>
      <c r="K25" s="26">
        <f>'POL LSSAVI'!K25+'TS LSSAVI'!K25+'YMP LSSAVI'!K25+'OKT LSSAVI'!K25+'Pelastus LSSAVI'!K25</f>
        <v>0</v>
      </c>
      <c r="L25" s="26">
        <f>'POL LSSAVI'!L25+'TS LSSAVI'!L25+'YMP LSSAVI'!L25+'OKT LSSAVI'!L25+'Pelastus LSSAVI'!L25</f>
        <v>0</v>
      </c>
      <c r="M25" s="27">
        <f>I25+J25+K25+L25</f>
        <v>0.05</v>
      </c>
      <c r="N25" s="55"/>
      <c r="O25" s="56"/>
      <c r="P25" s="56"/>
      <c r="Q25" s="56"/>
      <c r="R25" s="49">
        <f>N25+O25+P25+Q25</f>
        <v>0</v>
      </c>
      <c r="S25" s="28">
        <f>C25</f>
        <v>0.70000000000000007</v>
      </c>
      <c r="T25" s="6">
        <f>S25-D25-I25+N25</f>
        <v>0.65</v>
      </c>
      <c r="U25" s="6">
        <f t="shared" ref="U25:W27" si="25">T25-E25-J25+O25</f>
        <v>0.65</v>
      </c>
      <c r="V25" s="6">
        <f t="shared" si="25"/>
        <v>0.65</v>
      </c>
      <c r="W25" s="6">
        <f t="shared" si="25"/>
        <v>0.65</v>
      </c>
      <c r="X25" s="29">
        <f t="shared" si="18"/>
        <v>-5.0000000000000044E-2</v>
      </c>
    </row>
    <row r="26" spans="1:24">
      <c r="A26" s="40" t="str">
        <f>$A$8</f>
        <v>Tampere</v>
      </c>
      <c r="B26" s="181"/>
      <c r="C26" s="24">
        <f>'POL LSSAVI'!C26+'TS LSSAVI'!C26+'YMP LSSAVI'!C26+'OKT LSSAVI'!C26+'Pelastus LSSAVI'!C26</f>
        <v>0.2</v>
      </c>
      <c r="D26" s="25">
        <f>'POL LSSAVI'!D26+'TS LSSAVI'!D26+'YMP LSSAVI'!D26+'OKT LSSAVI'!D26+'Pelastus LSSAVI'!D26</f>
        <v>0</v>
      </c>
      <c r="E26" s="26">
        <f>'POL LSSAVI'!E26+'TS LSSAVI'!E26+'YMP LSSAVI'!E26+'OKT LSSAVI'!E26+'Pelastus LSSAVI'!E26</f>
        <v>0</v>
      </c>
      <c r="F26" s="26">
        <f>'POL LSSAVI'!F26+'TS LSSAVI'!F26+'YMP LSSAVI'!F26+'OKT LSSAVI'!F26+'Pelastus LSSAVI'!F26</f>
        <v>0</v>
      </c>
      <c r="G26" s="26">
        <f>'POL LSSAVI'!G26+'TS LSSAVI'!G26+'YMP LSSAVI'!G26+'OKT LSSAVI'!G26+'Pelastus LSSAVI'!G26</f>
        <v>0</v>
      </c>
      <c r="H26" s="27">
        <f t="shared" ref="H26:H27" si="26">D26+E26+F26+G26</f>
        <v>0</v>
      </c>
      <c r="I26" s="25">
        <f>'POL LSSAVI'!I26+'TS LSSAVI'!I26+'YMP LSSAVI'!I26+'OKT LSSAVI'!I26+'Pelastus LSSAVI'!I26</f>
        <v>0.05</v>
      </c>
      <c r="J26" s="26">
        <f>'POL LSSAVI'!J26+'TS LSSAVI'!J26+'YMP LSSAVI'!J26+'OKT LSSAVI'!J26+'Pelastus LSSAVI'!J26</f>
        <v>0</v>
      </c>
      <c r="K26" s="26">
        <f>'POL LSSAVI'!K26+'TS LSSAVI'!K26+'YMP LSSAVI'!K26+'OKT LSSAVI'!K26+'Pelastus LSSAVI'!K26</f>
        <v>0</v>
      </c>
      <c r="L26" s="26">
        <f>'POL LSSAVI'!L26+'TS LSSAVI'!L26+'YMP LSSAVI'!L26+'OKT LSSAVI'!L26+'Pelastus LSSAVI'!L26</f>
        <v>0</v>
      </c>
      <c r="M26" s="27">
        <f t="shared" ref="M26:M27" si="27">I26+J26+K26+L26</f>
        <v>0.05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0.2</v>
      </c>
      <c r="T26" s="6">
        <f t="shared" ref="T26:T27" si="30">S26-D26-I26+N26</f>
        <v>0.15000000000000002</v>
      </c>
      <c r="U26" s="6">
        <f t="shared" si="25"/>
        <v>0.15000000000000002</v>
      </c>
      <c r="V26" s="6">
        <f t="shared" si="25"/>
        <v>0.15000000000000002</v>
      </c>
      <c r="W26" s="6">
        <f t="shared" si="25"/>
        <v>0.15000000000000002</v>
      </c>
      <c r="X26" s="29">
        <f t="shared" si="18"/>
        <v>-4.9999999999999989E-2</v>
      </c>
    </row>
    <row r="27" spans="1:24">
      <c r="A27" s="39" t="str">
        <f>$A$9</f>
        <v>Jyväskylä</v>
      </c>
      <c r="B27" s="182"/>
      <c r="C27" s="24">
        <f>'POL LSSAVI'!C27+'TS LSSAVI'!C27+'YMP LSSAVI'!C27+'OKT LSSAVI'!C27+'Pelastus LSSAVI'!C27</f>
        <v>0.2</v>
      </c>
      <c r="D27" s="25">
        <f>'POL LSSAVI'!D27+'TS LSSAVI'!D27+'YMP LSSAVI'!D27+'OKT LSSAVI'!D27+'Pelastus LSSAVI'!D27</f>
        <v>0</v>
      </c>
      <c r="E27" s="26">
        <f>'POL LSSAVI'!E27+'TS LSSAVI'!E27+'YMP LSSAVI'!E27+'OKT LSSAVI'!E27+'Pelastus LSSAVI'!E27</f>
        <v>0</v>
      </c>
      <c r="F27" s="26">
        <f>'POL LSSAVI'!F27+'TS LSSAVI'!F27+'YMP LSSAVI'!F27+'OKT LSSAVI'!F27+'Pelastus LSSAVI'!F27</f>
        <v>0</v>
      </c>
      <c r="G27" s="26">
        <f>'POL LSSAVI'!G27+'TS LSSAVI'!G27+'YMP LSSAVI'!G27+'OKT LSSAVI'!G27+'Pelastus LSSAVI'!G27</f>
        <v>0</v>
      </c>
      <c r="H27" s="27">
        <f t="shared" si="26"/>
        <v>0</v>
      </c>
      <c r="I27" s="25">
        <f>'POL LSSAVI'!I27+'TS LSSAVI'!I27+'YMP LSSAVI'!I27+'OKT LSSAVI'!I27+'Pelastus LSSAVI'!I27</f>
        <v>0</v>
      </c>
      <c r="J27" s="26">
        <f>'POL LSSAVI'!J27+'TS LSSAVI'!J27+'YMP LSSAVI'!J27+'OKT LSSAVI'!J27+'Pelastus LSSAVI'!J27</f>
        <v>0</v>
      </c>
      <c r="K27" s="26">
        <f>'POL LSSAVI'!K27+'TS LSSAVI'!K27+'YMP LSSAVI'!K27+'OKT LSSAVI'!K27+'Pelastus LSSAVI'!K27</f>
        <v>0</v>
      </c>
      <c r="L27" s="26">
        <f>'POL LSSAVI'!L27+'TS LSSAVI'!L27+'YMP LSSAVI'!L27+'OKT LSSAVI'!L27+'Pelastus LSSAVI'!L27</f>
        <v>0</v>
      </c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0.2</v>
      </c>
      <c r="T27" s="6">
        <f t="shared" si="30"/>
        <v>0.2</v>
      </c>
      <c r="U27" s="6">
        <f t="shared" si="25"/>
        <v>0.2</v>
      </c>
      <c r="V27" s="6">
        <f t="shared" si="25"/>
        <v>0.2</v>
      </c>
      <c r="W27" s="6">
        <f t="shared" si="25"/>
        <v>0.2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2.3799999999999994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2.3799999999999994</v>
      </c>
      <c r="T28" s="22">
        <f>SUM(T29:T31)</f>
        <v>2.3799999999999994</v>
      </c>
      <c r="U28" s="22">
        <f t="shared" ref="U28:W28" si="35">SUM(U29:U31)</f>
        <v>2.3799999999999994</v>
      </c>
      <c r="V28" s="22">
        <f t="shared" si="35"/>
        <v>2.3799999999999994</v>
      </c>
      <c r="W28" s="22">
        <f t="shared" si="35"/>
        <v>2.3799999999999994</v>
      </c>
      <c r="X28" s="23">
        <f t="shared" si="18"/>
        <v>0</v>
      </c>
    </row>
    <row r="29" spans="1:24">
      <c r="A29" s="40" t="str">
        <f>$A$7</f>
        <v>Vaasa</v>
      </c>
      <c r="B29" s="180"/>
      <c r="C29" s="24">
        <f>'POL LSSAVI'!C29+'TS LSSAVI'!C29+'YMP LSSAVI'!C29+'OKT LSSAVI'!C29+'Pelastus LSSAVI'!C29</f>
        <v>2.2799999999999998</v>
      </c>
      <c r="D29" s="25">
        <f>'POL LSSAVI'!D29+'TS LSSAVI'!D29+'YMP LSSAVI'!D29+'OKT LSSAVI'!D29+'Pelastus LSSAVI'!D29</f>
        <v>0</v>
      </c>
      <c r="E29" s="26">
        <f>'POL LSSAVI'!E29+'TS LSSAVI'!E29+'YMP LSSAVI'!E29+'OKT LSSAVI'!E29+'Pelastus LSSAVI'!E29</f>
        <v>0</v>
      </c>
      <c r="F29" s="26">
        <f>'POL LSSAVI'!F29+'TS LSSAVI'!F29+'YMP LSSAVI'!F29+'OKT LSSAVI'!F29+'Pelastus LSSAVI'!F29</f>
        <v>0</v>
      </c>
      <c r="G29" s="26">
        <f>'POL LSSAVI'!G29+'TS LSSAVI'!G29+'YMP LSSAVI'!G29+'OKT LSSAVI'!G29+'Pelastus LSSAVI'!G29</f>
        <v>0</v>
      </c>
      <c r="H29" s="27">
        <f>D29+E29+F29+G29</f>
        <v>0</v>
      </c>
      <c r="I29" s="25">
        <f>'POL LSSAVI'!I29+'TS LSSAVI'!I29+'YMP LSSAVI'!I29+'OKT LSSAVI'!I29+'Pelastus LSSAVI'!I29</f>
        <v>0</v>
      </c>
      <c r="J29" s="26">
        <f>'POL LSSAVI'!J29+'TS LSSAVI'!J29+'YMP LSSAVI'!J29+'OKT LSSAVI'!J29+'Pelastus LSSAVI'!J29</f>
        <v>0</v>
      </c>
      <c r="K29" s="26">
        <f>'POL LSSAVI'!K29+'TS LSSAVI'!K29+'YMP LSSAVI'!K29+'OKT LSSAVI'!K29+'Pelastus LSSAVI'!K29</f>
        <v>0</v>
      </c>
      <c r="L29" s="26">
        <f>'POL LSSAVI'!L29+'TS LSSAVI'!L29+'YMP LSSAVI'!L29+'OKT LSSAVI'!L29+'Pelastus LSSAVI'!L29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2.2799999999999998</v>
      </c>
      <c r="T29" s="6">
        <f>S29-D29-I29+N29</f>
        <v>2.2799999999999998</v>
      </c>
      <c r="U29" s="6">
        <f t="shared" ref="U29:W31" si="36">T29-E29-J29+O29</f>
        <v>2.2799999999999998</v>
      </c>
      <c r="V29" s="6">
        <f t="shared" si="36"/>
        <v>2.2799999999999998</v>
      </c>
      <c r="W29" s="6">
        <f t="shared" si="36"/>
        <v>2.2799999999999998</v>
      </c>
      <c r="X29" s="29">
        <f t="shared" si="18"/>
        <v>0</v>
      </c>
    </row>
    <row r="30" spans="1:24">
      <c r="A30" s="40" t="str">
        <f>$A$8</f>
        <v>Tampere</v>
      </c>
      <c r="B30" s="181"/>
      <c r="C30" s="24">
        <f>'POL LSSAVI'!C30+'TS LSSAVI'!C30+'YMP LSSAVI'!C30+'OKT LSSAVI'!C30+'Pelastus LSSAVI'!C30</f>
        <v>0.05</v>
      </c>
      <c r="D30" s="25">
        <f>'POL LSSAVI'!D30+'TS LSSAVI'!D30+'YMP LSSAVI'!D30+'OKT LSSAVI'!D30+'Pelastus LSSAVI'!D30</f>
        <v>0</v>
      </c>
      <c r="E30" s="26">
        <f>'POL LSSAVI'!E30+'TS LSSAVI'!E30+'YMP LSSAVI'!E30+'OKT LSSAVI'!E30+'Pelastus LSSAVI'!E30</f>
        <v>0</v>
      </c>
      <c r="F30" s="26">
        <f>'POL LSSAVI'!F30+'TS LSSAVI'!F30+'YMP LSSAVI'!F30+'OKT LSSAVI'!F30+'Pelastus LSSAVI'!F30</f>
        <v>0</v>
      </c>
      <c r="G30" s="26">
        <f>'POL LSSAVI'!G30+'TS LSSAVI'!G30+'YMP LSSAVI'!G30+'OKT LSSAVI'!G30+'Pelastus LSSAVI'!G30</f>
        <v>0</v>
      </c>
      <c r="H30" s="27">
        <f t="shared" ref="H30:H31" si="37">D30+E30+F30+G30</f>
        <v>0</v>
      </c>
      <c r="I30" s="25">
        <f>'POL LSSAVI'!I30+'TS LSSAVI'!I30+'YMP LSSAVI'!I30+'OKT LSSAVI'!I30+'Pelastus LSSAVI'!I30</f>
        <v>0</v>
      </c>
      <c r="J30" s="26">
        <f>'POL LSSAVI'!J30+'TS LSSAVI'!J30+'YMP LSSAVI'!J30+'OKT LSSAVI'!J30+'Pelastus LSSAVI'!J30</f>
        <v>0</v>
      </c>
      <c r="K30" s="26">
        <f>'POL LSSAVI'!K30+'TS LSSAVI'!K30+'YMP LSSAVI'!K30+'OKT LSSAVI'!K30+'Pelastus LSSAVI'!K30</f>
        <v>0</v>
      </c>
      <c r="L30" s="26">
        <f>'POL LSSAVI'!L30+'TS LSSAVI'!L30+'YMP LSSAVI'!L30+'OKT LSSAVI'!L30+'Pelastus LSSAVI'!L30</f>
        <v>0</v>
      </c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0.05</v>
      </c>
      <c r="T30" s="6">
        <f t="shared" ref="T30:T31" si="41">S30-D30-I30+N30</f>
        <v>0.05</v>
      </c>
      <c r="U30" s="6">
        <f t="shared" si="36"/>
        <v>0.05</v>
      </c>
      <c r="V30" s="6">
        <f t="shared" si="36"/>
        <v>0.05</v>
      </c>
      <c r="W30" s="6">
        <f t="shared" si="36"/>
        <v>0.05</v>
      </c>
      <c r="X30" s="29">
        <f t="shared" si="18"/>
        <v>0</v>
      </c>
    </row>
    <row r="31" spans="1:24">
      <c r="A31" s="39" t="str">
        <f>$A$9</f>
        <v>Jyväskylä</v>
      </c>
      <c r="B31" s="182"/>
      <c r="C31" s="24">
        <f>'POL LSSAVI'!C31+'TS LSSAVI'!C31+'YMP LSSAVI'!C31+'OKT LSSAVI'!C31+'Pelastus LSSAVI'!C31</f>
        <v>0.05</v>
      </c>
      <c r="D31" s="25">
        <f>'POL LSSAVI'!D31+'TS LSSAVI'!D31+'YMP LSSAVI'!D31+'OKT LSSAVI'!D31+'Pelastus LSSAVI'!D31</f>
        <v>0</v>
      </c>
      <c r="E31" s="26">
        <f>'POL LSSAVI'!E31+'TS LSSAVI'!E31+'YMP LSSAVI'!E31+'OKT LSSAVI'!E31+'Pelastus LSSAVI'!E31</f>
        <v>0</v>
      </c>
      <c r="F31" s="26">
        <f>'POL LSSAVI'!F31+'TS LSSAVI'!F31+'YMP LSSAVI'!F31+'OKT LSSAVI'!F31+'Pelastus LSSAVI'!F31</f>
        <v>0</v>
      </c>
      <c r="G31" s="26">
        <f>'POL LSSAVI'!G31+'TS LSSAVI'!G31+'YMP LSSAVI'!G31+'OKT LSSAVI'!G31+'Pelastus LSSAVI'!G31</f>
        <v>0</v>
      </c>
      <c r="H31" s="27">
        <f t="shared" si="37"/>
        <v>0</v>
      </c>
      <c r="I31" s="25">
        <f>'POL LSSAVI'!I31+'TS LSSAVI'!I31+'YMP LSSAVI'!I31+'OKT LSSAVI'!I31+'Pelastus LSSAVI'!I31</f>
        <v>0</v>
      </c>
      <c r="J31" s="26">
        <f>'POL LSSAVI'!J31+'TS LSSAVI'!J31+'YMP LSSAVI'!J31+'OKT LSSAVI'!J31+'Pelastus LSSAVI'!J31</f>
        <v>0</v>
      </c>
      <c r="K31" s="26">
        <f>'POL LSSAVI'!K31+'TS LSSAVI'!K31+'YMP LSSAVI'!K31+'OKT LSSAVI'!K31+'Pelastus LSSAVI'!K31</f>
        <v>0</v>
      </c>
      <c r="L31" s="26">
        <f>'POL LSSAVI'!L31+'TS LSSAVI'!L31+'YMP LSSAVI'!L31+'OKT LSSAVI'!L31+'Pelastus LSSAVI'!L31</f>
        <v>0</v>
      </c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0.05</v>
      </c>
      <c r="T31" s="6">
        <f t="shared" si="41"/>
        <v>0.05</v>
      </c>
      <c r="U31" s="6">
        <f t="shared" si="36"/>
        <v>0.05</v>
      </c>
      <c r="V31" s="6">
        <f t="shared" si="36"/>
        <v>0.05</v>
      </c>
      <c r="W31" s="6">
        <f t="shared" si="36"/>
        <v>0.05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Vaasa</v>
      </c>
      <c r="B33" s="180"/>
      <c r="C33" s="24">
        <f>'POL LSSAVI'!C33+'TS LSSAVI'!C33+'YMP LSSAVI'!C33+'OKT LSSAVI'!C33+'Pelastus LSSAVI'!C33</f>
        <v>0</v>
      </c>
      <c r="D33" s="25">
        <f>'POL LSSAVI'!D33+'TS LSSAVI'!D33+'YMP LSSAVI'!D33+'OKT LSSAVI'!D33+'Pelastus LSSAVI'!D33</f>
        <v>0</v>
      </c>
      <c r="E33" s="26">
        <f>'POL LSSAVI'!E33+'TS LSSAVI'!E33+'YMP LSSAVI'!E33+'OKT LSSAVI'!E33+'Pelastus LSSAVI'!E33</f>
        <v>0</v>
      </c>
      <c r="F33" s="26">
        <f>'POL LSSAVI'!F33+'TS LSSAVI'!F33+'YMP LSSAVI'!F33+'OKT LSSAVI'!F33+'Pelastus LSSAVI'!F33</f>
        <v>0</v>
      </c>
      <c r="G33" s="26">
        <f>'POL LSSAVI'!G33+'TS LSSAVI'!G33+'YMP LSSAVI'!G33+'OKT LSSAVI'!G33+'Pelastus LSSAVI'!G33</f>
        <v>0</v>
      </c>
      <c r="H33" s="27">
        <f>D33+E33+F33+G33</f>
        <v>0</v>
      </c>
      <c r="I33" s="25">
        <f>'POL LSSAVI'!I33+'TS LSSAVI'!I33+'YMP LSSAVI'!I33+'OKT LSSAVI'!I33+'Pelastus LSSAVI'!I33</f>
        <v>0</v>
      </c>
      <c r="J33" s="26">
        <f>'POL LSSAVI'!J33+'TS LSSAVI'!J33+'YMP LSSAVI'!J33+'OKT LSSAVI'!J33+'Pelastus LSSAVI'!J33</f>
        <v>0</v>
      </c>
      <c r="K33" s="26">
        <f>'POL LSSAVI'!K33+'TS LSSAVI'!K33+'YMP LSSAVI'!K33+'OKT LSSAVI'!K33+'Pelastus LSSAVI'!K33</f>
        <v>0</v>
      </c>
      <c r="L33" s="26">
        <f>'POL LSSAVI'!L33+'TS LSSAVI'!L33+'YMP LSSAVI'!L33+'OKT LSSAVI'!L33+'Pelastus LSSAVI'!L33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Tampere</v>
      </c>
      <c r="B34" s="181"/>
      <c r="C34" s="24">
        <f>'POL LSSAVI'!C34+'TS LSSAVI'!C34+'YMP LSSAVI'!C34+'OKT LSSAVI'!C34+'Pelastus LSSAVI'!C34</f>
        <v>0</v>
      </c>
      <c r="D34" s="25">
        <f>'POL LSSAVI'!D34+'TS LSSAVI'!D34+'YMP LSSAVI'!D34+'OKT LSSAVI'!D34+'Pelastus LSSAVI'!D34</f>
        <v>0</v>
      </c>
      <c r="E34" s="26">
        <f>'POL LSSAVI'!E34+'TS LSSAVI'!E34+'YMP LSSAVI'!E34+'OKT LSSAVI'!E34+'Pelastus LSSAVI'!E34</f>
        <v>0</v>
      </c>
      <c r="F34" s="26">
        <f>'POL LSSAVI'!F34+'TS LSSAVI'!F34+'YMP LSSAVI'!F34+'OKT LSSAVI'!F34+'Pelastus LSSAVI'!F34</f>
        <v>0</v>
      </c>
      <c r="G34" s="26">
        <f>'POL LSSAVI'!G34+'TS LSSAVI'!G34+'YMP LSSAVI'!G34+'OKT LSSAVI'!G34+'Pelastus LSSAVI'!G34</f>
        <v>0</v>
      </c>
      <c r="H34" s="27">
        <f t="shared" ref="H34:H35" si="48">D34+E34+F34+G34</f>
        <v>0</v>
      </c>
      <c r="I34" s="25">
        <f>'POL LSSAVI'!I34+'TS LSSAVI'!I34+'YMP LSSAVI'!I34+'OKT LSSAVI'!I34+'Pelastus LSSAVI'!I34</f>
        <v>0</v>
      </c>
      <c r="J34" s="26">
        <f>'POL LSSAVI'!J34+'TS LSSAVI'!J34+'YMP LSSAVI'!J34+'OKT LSSAVI'!J34+'Pelastus LSSAVI'!J34</f>
        <v>0</v>
      </c>
      <c r="K34" s="26">
        <f>'POL LSSAVI'!K34+'TS LSSAVI'!K34+'YMP LSSAVI'!K34+'OKT LSSAVI'!K34+'Pelastus LSSAVI'!K34</f>
        <v>0</v>
      </c>
      <c r="L34" s="26">
        <f>'POL LSSAVI'!L34+'TS LSSAVI'!L34+'YMP LSSAVI'!L34+'OKT LSSAVI'!L34+'Pelastus LSSAVI'!L34</f>
        <v>0</v>
      </c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Jyväskylä</v>
      </c>
      <c r="B35" s="182"/>
      <c r="C35" s="24">
        <f>'POL LSSAVI'!C35+'TS LSSAVI'!C35+'YMP LSSAVI'!C35+'OKT LSSAVI'!C35+'Pelastus LSSAVI'!C35</f>
        <v>0</v>
      </c>
      <c r="D35" s="25">
        <f>'POL LSSAVI'!D35+'TS LSSAVI'!D35+'YMP LSSAVI'!D35+'OKT LSSAVI'!D35+'Pelastus LSSAVI'!D35</f>
        <v>0</v>
      </c>
      <c r="E35" s="26">
        <f>'POL LSSAVI'!E35+'TS LSSAVI'!E35+'YMP LSSAVI'!E35+'OKT LSSAVI'!E35+'Pelastus LSSAVI'!E35</f>
        <v>0</v>
      </c>
      <c r="F35" s="26">
        <f>'POL LSSAVI'!F35+'TS LSSAVI'!F35+'YMP LSSAVI'!F35+'OKT LSSAVI'!F35+'Pelastus LSSAVI'!F35</f>
        <v>0</v>
      </c>
      <c r="G35" s="26">
        <f>'POL LSSAVI'!G35+'TS LSSAVI'!G35+'YMP LSSAVI'!G35+'OKT LSSAVI'!G35+'Pelastus LSSAVI'!G35</f>
        <v>0</v>
      </c>
      <c r="H35" s="27">
        <f t="shared" si="48"/>
        <v>0</v>
      </c>
      <c r="I35" s="25">
        <f>'POL LSSAVI'!I35+'TS LSSAVI'!I35+'YMP LSSAVI'!I35+'OKT LSSAVI'!I35+'Pelastus LSSAVI'!I35</f>
        <v>0</v>
      </c>
      <c r="J35" s="26">
        <f>'POL LSSAVI'!J35+'TS LSSAVI'!J35+'YMP LSSAVI'!J35+'OKT LSSAVI'!J35+'Pelastus LSSAVI'!J35</f>
        <v>0</v>
      </c>
      <c r="K35" s="26">
        <f>'POL LSSAVI'!K35+'TS LSSAVI'!K35+'YMP LSSAVI'!K35+'OKT LSSAVI'!K35+'Pelastus LSSAVI'!K35</f>
        <v>0</v>
      </c>
      <c r="L35" s="26">
        <f>'POL LSSAVI'!L35+'TS LSSAVI'!L35+'YMP LSSAVI'!L35+'OKT LSSAVI'!L35+'Pelastus LSSAVI'!L35</f>
        <v>0</v>
      </c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Vaasa</v>
      </c>
      <c r="B37" s="180"/>
      <c r="C37" s="24">
        <f>'POL LSSAVI'!C37+'TS LSSAVI'!C37+'YMP LSSAVI'!C37+'OKT LSSAVI'!C37+'Pelastus LSSAVI'!C37</f>
        <v>0</v>
      </c>
      <c r="D37" s="25">
        <f>'POL LSSAVI'!D37+'TS LSSAVI'!D37+'YMP LSSAVI'!D37+'OKT LSSAVI'!D37+'Pelastus LSSAVI'!D37</f>
        <v>0</v>
      </c>
      <c r="E37" s="26">
        <f>'POL LSSAVI'!E37+'TS LSSAVI'!E37+'YMP LSSAVI'!E37+'OKT LSSAVI'!E37+'Pelastus LSSAVI'!E37</f>
        <v>0</v>
      </c>
      <c r="F37" s="26">
        <f>'POL LSSAVI'!F37+'TS LSSAVI'!F37+'YMP LSSAVI'!F37+'OKT LSSAVI'!F37+'Pelastus LSSAVI'!F37</f>
        <v>0</v>
      </c>
      <c r="G37" s="26">
        <f>'POL LSSAVI'!G37+'TS LSSAVI'!G37+'YMP LSSAVI'!G37+'OKT LSSAVI'!G37+'Pelastus LSSAVI'!G37</f>
        <v>0</v>
      </c>
      <c r="H37" s="27">
        <f>D37+E37+F37+G37</f>
        <v>0</v>
      </c>
      <c r="I37" s="25">
        <f>'POL LSSAVI'!I37+'TS LSSAVI'!I37+'YMP LSSAVI'!I37+'OKT LSSAVI'!I37+'Pelastus LSSAVI'!I37</f>
        <v>0</v>
      </c>
      <c r="J37" s="26">
        <f>'POL LSSAVI'!J37+'TS LSSAVI'!J37+'YMP LSSAVI'!J37+'OKT LSSAVI'!J37+'Pelastus LSSAVI'!J37</f>
        <v>0</v>
      </c>
      <c r="K37" s="26">
        <f>'POL LSSAVI'!K37+'TS LSSAVI'!K37+'YMP LSSAVI'!K37+'OKT LSSAVI'!K37+'Pelastus LSSAVI'!K37</f>
        <v>0</v>
      </c>
      <c r="L37" s="26">
        <f>'POL LSSAVI'!L37+'TS LSSAVI'!L37+'YMP LSSAVI'!L37+'OKT LSSAVI'!L37+'Pelastus LSSAVI'!L37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Tampere</v>
      </c>
      <c r="B38" s="181"/>
      <c r="C38" s="24">
        <f>'POL LSSAVI'!C38+'TS LSSAVI'!C38+'YMP LSSAVI'!C38+'OKT LSSAVI'!C38+'Pelastus LSSAVI'!C38</f>
        <v>0</v>
      </c>
      <c r="D38" s="25">
        <f>'POL LSSAVI'!D38+'TS LSSAVI'!D38+'YMP LSSAVI'!D38+'OKT LSSAVI'!D38+'Pelastus LSSAVI'!D38</f>
        <v>0</v>
      </c>
      <c r="E38" s="26">
        <f>'POL LSSAVI'!E38+'TS LSSAVI'!E38+'YMP LSSAVI'!E38+'OKT LSSAVI'!E38+'Pelastus LSSAVI'!E38</f>
        <v>0</v>
      </c>
      <c r="F38" s="26">
        <f>'POL LSSAVI'!F38+'TS LSSAVI'!F38+'YMP LSSAVI'!F38+'OKT LSSAVI'!F38+'Pelastus LSSAVI'!F38</f>
        <v>0</v>
      </c>
      <c r="G38" s="26">
        <f>'POL LSSAVI'!G38+'TS LSSAVI'!G38+'YMP LSSAVI'!G38+'OKT LSSAVI'!G38+'Pelastus LSSAVI'!G38</f>
        <v>0</v>
      </c>
      <c r="H38" s="27">
        <f t="shared" ref="H38:H39" si="59">D38+E38+F38+G38</f>
        <v>0</v>
      </c>
      <c r="I38" s="25">
        <f>'POL LSSAVI'!I38+'TS LSSAVI'!I38+'YMP LSSAVI'!I38+'OKT LSSAVI'!I38+'Pelastus LSSAVI'!I38</f>
        <v>0</v>
      </c>
      <c r="J38" s="26">
        <f>'POL LSSAVI'!J38+'TS LSSAVI'!J38+'YMP LSSAVI'!J38+'OKT LSSAVI'!J38+'Pelastus LSSAVI'!J38</f>
        <v>0</v>
      </c>
      <c r="K38" s="26">
        <f>'POL LSSAVI'!K38+'TS LSSAVI'!K38+'YMP LSSAVI'!K38+'OKT LSSAVI'!K38+'Pelastus LSSAVI'!K38</f>
        <v>0</v>
      </c>
      <c r="L38" s="26">
        <f>'POL LSSAVI'!L38+'TS LSSAVI'!L38+'YMP LSSAVI'!L38+'OKT LSSAVI'!L38+'Pelastus LSSAVI'!L38</f>
        <v>0</v>
      </c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Jyväskylä</v>
      </c>
      <c r="B39" s="182"/>
      <c r="C39" s="24">
        <f>'POL LSSAVI'!C39+'TS LSSAVI'!C39+'YMP LSSAVI'!C39+'OKT LSSAVI'!C39+'Pelastus LSSAVI'!C39</f>
        <v>0</v>
      </c>
      <c r="D39" s="25">
        <f>'POL LSSAVI'!D39+'TS LSSAVI'!D39+'YMP LSSAVI'!D39+'OKT LSSAVI'!D39+'Pelastus LSSAVI'!D39</f>
        <v>0</v>
      </c>
      <c r="E39" s="26">
        <f>'POL LSSAVI'!E39+'TS LSSAVI'!E39+'YMP LSSAVI'!E39+'OKT LSSAVI'!E39+'Pelastus LSSAVI'!E39</f>
        <v>0</v>
      </c>
      <c r="F39" s="26">
        <f>'POL LSSAVI'!F39+'TS LSSAVI'!F39+'YMP LSSAVI'!F39+'OKT LSSAVI'!F39+'Pelastus LSSAVI'!F39</f>
        <v>0</v>
      </c>
      <c r="G39" s="26">
        <f>'POL LSSAVI'!G39+'TS LSSAVI'!G39+'YMP LSSAVI'!G39+'OKT LSSAVI'!G39+'Pelastus LSSAVI'!G39</f>
        <v>0</v>
      </c>
      <c r="H39" s="27">
        <f t="shared" si="59"/>
        <v>0</v>
      </c>
      <c r="I39" s="25">
        <f>'POL LSSAVI'!I39+'TS LSSAVI'!I39+'YMP LSSAVI'!I39+'OKT LSSAVI'!I39+'Pelastus LSSAVI'!I39</f>
        <v>0</v>
      </c>
      <c r="J39" s="26">
        <f>'POL LSSAVI'!J39+'TS LSSAVI'!J39+'YMP LSSAVI'!J39+'OKT LSSAVI'!J39+'Pelastus LSSAVI'!J39</f>
        <v>0</v>
      </c>
      <c r="K39" s="26">
        <f>'POL LSSAVI'!K39+'TS LSSAVI'!K39+'YMP LSSAVI'!K39+'OKT LSSAVI'!K39+'Pelastus LSSAVI'!K39</f>
        <v>0</v>
      </c>
      <c r="L39" s="26">
        <f>'POL LSSAVI'!L39+'TS LSSAVI'!L39+'YMP LSSAVI'!L39+'OKT LSSAVI'!L39+'Pelastus LSSAVI'!L39</f>
        <v>0</v>
      </c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2.06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2.06</v>
      </c>
      <c r="T40" s="22">
        <f>SUM(T41:T43)</f>
        <v>2.06</v>
      </c>
      <c r="U40" s="22">
        <f t="shared" ref="U40:W40" si="68">SUM(U41:U43)</f>
        <v>2.06</v>
      </c>
      <c r="V40" s="22">
        <f t="shared" si="68"/>
        <v>2.06</v>
      </c>
      <c r="W40" s="22">
        <f t="shared" si="68"/>
        <v>2.06</v>
      </c>
      <c r="X40" s="23">
        <f t="shared" si="18"/>
        <v>0</v>
      </c>
    </row>
    <row r="41" spans="1:24">
      <c r="A41" s="40" t="str">
        <f>$A$7</f>
        <v>Vaasa</v>
      </c>
      <c r="B41" s="180"/>
      <c r="C41" s="24">
        <f>'POL LSSAVI'!C41+'TS LSSAVI'!C41+'YMP LSSAVI'!C41+'OKT LSSAVI'!C41+'Pelastus LSSAVI'!C41</f>
        <v>2.06</v>
      </c>
      <c r="D41" s="25">
        <f>'POL LSSAVI'!D41+'TS LSSAVI'!D41+'YMP LSSAVI'!D41+'OKT LSSAVI'!D41+'Pelastus LSSAVI'!D41</f>
        <v>0</v>
      </c>
      <c r="E41" s="26">
        <f>'POL LSSAVI'!E41+'TS LSSAVI'!E41+'YMP LSSAVI'!E41+'OKT LSSAVI'!E41+'Pelastus LSSAVI'!E41</f>
        <v>0</v>
      </c>
      <c r="F41" s="26">
        <f>'POL LSSAVI'!F41+'TS LSSAVI'!F41+'YMP LSSAVI'!F41+'OKT LSSAVI'!F41+'Pelastus LSSAVI'!F41</f>
        <v>0</v>
      </c>
      <c r="G41" s="26">
        <f>'POL LSSAVI'!G41+'TS LSSAVI'!G41+'YMP LSSAVI'!G41+'OKT LSSAVI'!G41+'Pelastus LSSAVI'!G41</f>
        <v>0</v>
      </c>
      <c r="H41" s="27">
        <f>D41+E41+F41+G41</f>
        <v>0</v>
      </c>
      <c r="I41" s="25">
        <f>'POL LSSAVI'!I41+'TS LSSAVI'!I41+'YMP LSSAVI'!I41+'OKT LSSAVI'!I41+'Pelastus LSSAVI'!I41</f>
        <v>0</v>
      </c>
      <c r="J41" s="26">
        <f>'POL LSSAVI'!J41+'TS LSSAVI'!J41+'YMP LSSAVI'!J41+'OKT LSSAVI'!J41+'Pelastus LSSAVI'!J41</f>
        <v>0</v>
      </c>
      <c r="K41" s="26">
        <f>'POL LSSAVI'!K41+'TS LSSAVI'!K41+'YMP LSSAVI'!K41+'OKT LSSAVI'!K41+'Pelastus LSSAVI'!K41</f>
        <v>0</v>
      </c>
      <c r="L41" s="26">
        <f>'POL LSSAVI'!L41+'TS LSSAVI'!L41+'YMP LSSAVI'!L41+'OKT LSSAVI'!L41+'Pelastus LSSAVI'!L41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2.06</v>
      </c>
      <c r="T41" s="30">
        <f>S41-D41-I41+N41</f>
        <v>2.06</v>
      </c>
      <c r="U41" s="30">
        <f t="shared" ref="U41:W43" si="69">T41-E41-J41+O41</f>
        <v>2.06</v>
      </c>
      <c r="V41" s="30">
        <f t="shared" si="69"/>
        <v>2.06</v>
      </c>
      <c r="W41" s="30">
        <f t="shared" si="69"/>
        <v>2.06</v>
      </c>
      <c r="X41" s="29">
        <f t="shared" si="18"/>
        <v>0</v>
      </c>
    </row>
    <row r="42" spans="1:24">
      <c r="A42" s="40" t="str">
        <f>$A$8</f>
        <v>Tampere</v>
      </c>
      <c r="B42" s="181"/>
      <c r="C42" s="24">
        <f>'POL LSSAVI'!C42+'TS LSSAVI'!C42+'YMP LSSAVI'!C42+'OKT LSSAVI'!C42+'Pelastus LSSAVI'!C42</f>
        <v>0</v>
      </c>
      <c r="D42" s="25">
        <f>'POL LSSAVI'!D42+'TS LSSAVI'!D42+'YMP LSSAVI'!D42+'OKT LSSAVI'!D42+'Pelastus LSSAVI'!D42</f>
        <v>0</v>
      </c>
      <c r="E42" s="26">
        <f>'POL LSSAVI'!E42+'TS LSSAVI'!E42+'YMP LSSAVI'!E42+'OKT LSSAVI'!E42+'Pelastus LSSAVI'!E42</f>
        <v>0</v>
      </c>
      <c r="F42" s="26">
        <f>'POL LSSAVI'!F42+'TS LSSAVI'!F42+'YMP LSSAVI'!F42+'OKT LSSAVI'!F42+'Pelastus LSSAVI'!F42</f>
        <v>0</v>
      </c>
      <c r="G42" s="26">
        <f>'POL LSSAVI'!G42+'TS LSSAVI'!G42+'YMP LSSAVI'!G42+'OKT LSSAVI'!G42+'Pelastus LSSAVI'!G42</f>
        <v>0</v>
      </c>
      <c r="H42" s="27">
        <f t="shared" ref="H42:H43" si="70">D42+E42+F42+G42</f>
        <v>0</v>
      </c>
      <c r="I42" s="25">
        <f>'POL LSSAVI'!I42+'TS LSSAVI'!I42+'YMP LSSAVI'!I42+'OKT LSSAVI'!I42+'Pelastus LSSAVI'!I42</f>
        <v>0</v>
      </c>
      <c r="J42" s="26">
        <f>'POL LSSAVI'!J42+'TS LSSAVI'!J42+'YMP LSSAVI'!J42+'OKT LSSAVI'!J42+'Pelastus LSSAVI'!J42</f>
        <v>0</v>
      </c>
      <c r="K42" s="26">
        <f>'POL LSSAVI'!K42+'TS LSSAVI'!K42+'YMP LSSAVI'!K42+'OKT LSSAVI'!K42+'Pelastus LSSAVI'!K42</f>
        <v>0</v>
      </c>
      <c r="L42" s="26">
        <f>'POL LSSAVI'!L42+'TS LSSAVI'!L42+'YMP LSSAVI'!L42+'OKT LSSAVI'!L42+'Pelastus LSSAVI'!L42</f>
        <v>0</v>
      </c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Jyväskylä</v>
      </c>
      <c r="B43" s="182"/>
      <c r="C43" s="24">
        <f>'POL LSSAVI'!C43+'TS LSSAVI'!C43+'YMP LSSAVI'!C43+'OKT LSSAVI'!C43+'Pelastus LSSAVI'!C43</f>
        <v>0</v>
      </c>
      <c r="D43" s="25">
        <f>'POL LSSAVI'!D43+'TS LSSAVI'!D43+'YMP LSSAVI'!D43+'OKT LSSAVI'!D43+'Pelastus LSSAVI'!D43</f>
        <v>0</v>
      </c>
      <c r="E43" s="26">
        <f>'POL LSSAVI'!E43+'TS LSSAVI'!E43+'YMP LSSAVI'!E43+'OKT LSSAVI'!E43+'Pelastus LSSAVI'!E43</f>
        <v>0</v>
      </c>
      <c r="F43" s="26">
        <f>'POL LSSAVI'!F43+'TS LSSAVI'!F43+'YMP LSSAVI'!F43+'OKT LSSAVI'!F43+'Pelastus LSSAVI'!F43</f>
        <v>0</v>
      </c>
      <c r="G43" s="26">
        <f>'POL LSSAVI'!G43+'TS LSSAVI'!G43+'YMP LSSAVI'!G43+'OKT LSSAVI'!G43+'Pelastus LSSAVI'!G43</f>
        <v>0</v>
      </c>
      <c r="H43" s="27">
        <f t="shared" si="70"/>
        <v>0</v>
      </c>
      <c r="I43" s="25">
        <f>'POL LSSAVI'!I43+'TS LSSAVI'!I43+'YMP LSSAVI'!I43+'OKT LSSAVI'!I43+'Pelastus LSSAVI'!I43</f>
        <v>0</v>
      </c>
      <c r="J43" s="26">
        <f>'POL LSSAVI'!J43+'TS LSSAVI'!J43+'YMP LSSAVI'!J43+'OKT LSSAVI'!J43+'Pelastus LSSAVI'!J43</f>
        <v>0</v>
      </c>
      <c r="K43" s="26">
        <f>'POL LSSAVI'!K43+'TS LSSAVI'!K43+'YMP LSSAVI'!K43+'OKT LSSAVI'!K43+'Pelastus LSSAVI'!K43</f>
        <v>0</v>
      </c>
      <c r="L43" s="26">
        <f>'POL LSSAVI'!L43+'TS LSSAVI'!L43+'YMP LSSAVI'!L43+'OKT LSSAVI'!L43+'Pelastus LSSAVI'!L43</f>
        <v>0</v>
      </c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2.2100000000000004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0.15000000000000002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0.15000000000000002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2.2100000000000004</v>
      </c>
      <c r="T44" s="22">
        <f>SUM(T45:T47)</f>
        <v>2.06</v>
      </c>
      <c r="U44" s="22">
        <f t="shared" ref="U44:W44" si="79">SUM(U45:U47)</f>
        <v>2.06</v>
      </c>
      <c r="V44" s="22">
        <f t="shared" si="79"/>
        <v>2.06</v>
      </c>
      <c r="W44" s="22">
        <f t="shared" si="79"/>
        <v>2.06</v>
      </c>
      <c r="X44" s="23">
        <f t="shared" si="18"/>
        <v>-0.15000000000000036</v>
      </c>
    </row>
    <row r="45" spans="1:24">
      <c r="A45" s="40" t="str">
        <f>$A$7</f>
        <v>Vaasa</v>
      </c>
      <c r="B45" s="180"/>
      <c r="C45" s="24">
        <f>'POL LSSAVI'!C45+'TS LSSAVI'!C45+'YMP LSSAVI'!C45+'OKT LSSAVI'!C45+'Pelastus LSSAVI'!C45</f>
        <v>1.81</v>
      </c>
      <c r="D45" s="25">
        <f>'POL LSSAVI'!D45+'TS LSSAVI'!D45+'YMP LSSAVI'!D45+'OKT LSSAVI'!D45+'Pelastus LSSAVI'!D45</f>
        <v>0</v>
      </c>
      <c r="E45" s="26">
        <f>'POL LSSAVI'!E45+'TS LSSAVI'!E45+'YMP LSSAVI'!E45+'OKT LSSAVI'!E45+'Pelastus LSSAVI'!E45</f>
        <v>0</v>
      </c>
      <c r="F45" s="26">
        <f>'POL LSSAVI'!F45+'TS LSSAVI'!F45+'YMP LSSAVI'!F45+'OKT LSSAVI'!F45+'Pelastus LSSAVI'!F45</f>
        <v>0</v>
      </c>
      <c r="G45" s="26">
        <f>'POL LSSAVI'!G45+'TS LSSAVI'!G45+'YMP LSSAVI'!G45+'OKT LSSAVI'!G45+'Pelastus LSSAVI'!G45</f>
        <v>0</v>
      </c>
      <c r="H45" s="27">
        <f>D45+E45+F45+G45</f>
        <v>0</v>
      </c>
      <c r="I45" s="25">
        <f>'POL LSSAVI'!I45+'TS LSSAVI'!I45+'YMP LSSAVI'!I45+'OKT LSSAVI'!I45+'Pelastus LSSAVI'!I45</f>
        <v>0.05</v>
      </c>
      <c r="J45" s="26">
        <f>'POL LSSAVI'!J45+'TS LSSAVI'!J45+'YMP LSSAVI'!J45+'OKT LSSAVI'!J45+'Pelastus LSSAVI'!J45</f>
        <v>0</v>
      </c>
      <c r="K45" s="26">
        <f>'POL LSSAVI'!K45+'TS LSSAVI'!K45+'YMP LSSAVI'!K45+'OKT LSSAVI'!K45+'Pelastus LSSAVI'!K45</f>
        <v>0</v>
      </c>
      <c r="L45" s="26">
        <f>'POL LSSAVI'!L45+'TS LSSAVI'!L45+'YMP LSSAVI'!L45+'OKT LSSAVI'!L45+'Pelastus LSSAVI'!L45</f>
        <v>0</v>
      </c>
      <c r="M45" s="27">
        <f>I45+J45+K45+L45</f>
        <v>0.05</v>
      </c>
      <c r="N45" s="55"/>
      <c r="O45" s="56"/>
      <c r="P45" s="56"/>
      <c r="Q45" s="56"/>
      <c r="R45" s="49">
        <f>N45+O45+P45+Q45</f>
        <v>0</v>
      </c>
      <c r="S45" s="28">
        <f>C45</f>
        <v>1.81</v>
      </c>
      <c r="T45" s="30">
        <f>S45-D45-I45+N45</f>
        <v>1.76</v>
      </c>
      <c r="U45" s="30">
        <f t="shared" ref="U45:W47" si="80">T45-E45-J45+O45</f>
        <v>1.76</v>
      </c>
      <c r="V45" s="30">
        <f t="shared" si="80"/>
        <v>1.76</v>
      </c>
      <c r="W45" s="30">
        <f t="shared" si="80"/>
        <v>1.76</v>
      </c>
      <c r="X45" s="29">
        <f t="shared" si="18"/>
        <v>-5.0000000000000044E-2</v>
      </c>
    </row>
    <row r="46" spans="1:24">
      <c r="A46" s="40" t="str">
        <f>$A$8</f>
        <v>Tampere</v>
      </c>
      <c r="B46" s="181"/>
      <c r="C46" s="24">
        <f>'POL LSSAVI'!C46+'TS LSSAVI'!C46+'YMP LSSAVI'!C46+'OKT LSSAVI'!C46+'Pelastus LSSAVI'!C46</f>
        <v>0.2</v>
      </c>
      <c r="D46" s="25">
        <f>'POL LSSAVI'!D46+'TS LSSAVI'!D46+'YMP LSSAVI'!D46+'OKT LSSAVI'!D46+'Pelastus LSSAVI'!D46</f>
        <v>0</v>
      </c>
      <c r="E46" s="26">
        <f>'POL LSSAVI'!E46+'TS LSSAVI'!E46+'YMP LSSAVI'!E46+'OKT LSSAVI'!E46+'Pelastus LSSAVI'!E46</f>
        <v>0</v>
      </c>
      <c r="F46" s="26">
        <f>'POL LSSAVI'!F46+'TS LSSAVI'!F46+'YMP LSSAVI'!F46+'OKT LSSAVI'!F46+'Pelastus LSSAVI'!F46</f>
        <v>0</v>
      </c>
      <c r="G46" s="26">
        <f>'POL LSSAVI'!G46+'TS LSSAVI'!G46+'YMP LSSAVI'!G46+'OKT LSSAVI'!G46+'Pelastus LSSAVI'!G46</f>
        <v>0</v>
      </c>
      <c r="H46" s="27">
        <f t="shared" ref="H46:H47" si="81">D46+E46+F46+G46</f>
        <v>0</v>
      </c>
      <c r="I46" s="25">
        <f>'POL LSSAVI'!I46+'TS LSSAVI'!I46+'YMP LSSAVI'!I46+'OKT LSSAVI'!I46+'Pelastus LSSAVI'!I46</f>
        <v>0.05</v>
      </c>
      <c r="J46" s="26">
        <f>'POL LSSAVI'!J46+'TS LSSAVI'!J46+'YMP LSSAVI'!J46+'OKT LSSAVI'!J46+'Pelastus LSSAVI'!J46</f>
        <v>0</v>
      </c>
      <c r="K46" s="26">
        <f>'POL LSSAVI'!K46+'TS LSSAVI'!K46+'YMP LSSAVI'!K46+'OKT LSSAVI'!K46+'Pelastus LSSAVI'!K46</f>
        <v>0</v>
      </c>
      <c r="L46" s="26">
        <f>'POL LSSAVI'!L46+'TS LSSAVI'!L46+'YMP LSSAVI'!L46+'OKT LSSAVI'!L46+'Pelastus LSSAVI'!L46</f>
        <v>0</v>
      </c>
      <c r="M46" s="27">
        <f t="shared" ref="M46:M47" si="82">I46+J46+K46+L46</f>
        <v>0.05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0.2</v>
      </c>
      <c r="T46" s="30">
        <f t="shared" ref="T46:T47" si="85">S46-D46-I46+N46</f>
        <v>0.15000000000000002</v>
      </c>
      <c r="U46" s="30">
        <f t="shared" si="80"/>
        <v>0.15000000000000002</v>
      </c>
      <c r="V46" s="30">
        <f t="shared" si="80"/>
        <v>0.15000000000000002</v>
      </c>
      <c r="W46" s="30">
        <f t="shared" si="80"/>
        <v>0.15000000000000002</v>
      </c>
      <c r="X46" s="29">
        <f t="shared" si="18"/>
        <v>-4.9999999999999989E-2</v>
      </c>
    </row>
    <row r="47" spans="1:24">
      <c r="A47" s="39" t="str">
        <f>$A$9</f>
        <v>Jyväskylä</v>
      </c>
      <c r="B47" s="182"/>
      <c r="C47" s="24">
        <f>'POL LSSAVI'!C47+'TS LSSAVI'!C47+'YMP LSSAVI'!C47+'OKT LSSAVI'!C47+'Pelastus LSSAVI'!C47</f>
        <v>0.2</v>
      </c>
      <c r="D47" s="25">
        <f>'POL LSSAVI'!D47+'TS LSSAVI'!D47+'YMP LSSAVI'!D47+'OKT LSSAVI'!D47+'Pelastus LSSAVI'!D47</f>
        <v>0</v>
      </c>
      <c r="E47" s="26">
        <f>'POL LSSAVI'!E47+'TS LSSAVI'!E47+'YMP LSSAVI'!E47+'OKT LSSAVI'!E47+'Pelastus LSSAVI'!E47</f>
        <v>0</v>
      </c>
      <c r="F47" s="26">
        <f>'POL LSSAVI'!F47+'TS LSSAVI'!F47+'YMP LSSAVI'!F47+'OKT LSSAVI'!F47+'Pelastus LSSAVI'!F47</f>
        <v>0</v>
      </c>
      <c r="G47" s="26">
        <f>'POL LSSAVI'!G47+'TS LSSAVI'!G47+'YMP LSSAVI'!G47+'OKT LSSAVI'!G47+'Pelastus LSSAVI'!G47</f>
        <v>0</v>
      </c>
      <c r="H47" s="27">
        <f t="shared" si="81"/>
        <v>0</v>
      </c>
      <c r="I47" s="25">
        <f>'POL LSSAVI'!I47+'TS LSSAVI'!I47+'YMP LSSAVI'!I47+'OKT LSSAVI'!I47+'Pelastus LSSAVI'!I47</f>
        <v>0.05</v>
      </c>
      <c r="J47" s="26">
        <f>'POL LSSAVI'!J47+'TS LSSAVI'!J47+'YMP LSSAVI'!J47+'OKT LSSAVI'!J47+'Pelastus LSSAVI'!J47</f>
        <v>0</v>
      </c>
      <c r="K47" s="26">
        <f>'POL LSSAVI'!K47+'TS LSSAVI'!K47+'YMP LSSAVI'!K47+'OKT LSSAVI'!K47+'Pelastus LSSAVI'!K47</f>
        <v>0</v>
      </c>
      <c r="L47" s="26">
        <f>'POL LSSAVI'!L47+'TS LSSAVI'!L47+'YMP LSSAVI'!L47+'OKT LSSAVI'!L47+'Pelastus LSSAVI'!L47</f>
        <v>0</v>
      </c>
      <c r="M47" s="27">
        <f t="shared" si="82"/>
        <v>0.05</v>
      </c>
      <c r="N47" s="55"/>
      <c r="O47" s="56"/>
      <c r="P47" s="56"/>
      <c r="Q47" s="56"/>
      <c r="R47" s="49">
        <f t="shared" si="83"/>
        <v>0</v>
      </c>
      <c r="S47" s="28">
        <f t="shared" si="84"/>
        <v>0.2</v>
      </c>
      <c r="T47" s="30">
        <f t="shared" si="85"/>
        <v>0.15000000000000002</v>
      </c>
      <c r="U47" s="30">
        <f t="shared" si="80"/>
        <v>0.15000000000000002</v>
      </c>
      <c r="V47" s="30">
        <f t="shared" si="80"/>
        <v>0.15000000000000002</v>
      </c>
      <c r="W47" s="30">
        <f t="shared" si="80"/>
        <v>0.15000000000000002</v>
      </c>
      <c r="X47" s="29">
        <f t="shared" si="18"/>
        <v>-4.9999999999999989E-2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Vaasa</v>
      </c>
      <c r="B49" s="180"/>
      <c r="C49" s="24">
        <f>'POL LSSAVI'!C49+'TS LSSAVI'!C49+'YMP LSSAVI'!C49+'OKT LSSAVI'!C49+'Pelastus LSSAVI'!C49</f>
        <v>0</v>
      </c>
      <c r="D49" s="25">
        <f>'POL LSSAVI'!D49+'TS LSSAVI'!D49+'YMP LSSAVI'!D49+'OKT LSSAVI'!D49+'Pelastus LSSAVI'!D49</f>
        <v>0</v>
      </c>
      <c r="E49" s="26">
        <f>'POL LSSAVI'!E49+'TS LSSAVI'!E49+'YMP LSSAVI'!E49+'OKT LSSAVI'!E49+'Pelastus LSSAVI'!E49</f>
        <v>0</v>
      </c>
      <c r="F49" s="26">
        <f>'POL LSSAVI'!F49+'TS LSSAVI'!F49+'YMP LSSAVI'!F49+'OKT LSSAVI'!F49+'Pelastus LSSAVI'!F49</f>
        <v>0</v>
      </c>
      <c r="G49" s="26">
        <f>'POL LSSAVI'!G49+'TS LSSAVI'!G49+'YMP LSSAVI'!G49+'OKT LSSAVI'!G49+'Pelastus LSSAVI'!G49</f>
        <v>0</v>
      </c>
      <c r="H49" s="27">
        <f>D49+E49+F49+G49</f>
        <v>0</v>
      </c>
      <c r="I49" s="25">
        <f>'POL LSSAVI'!I49+'TS LSSAVI'!I49+'YMP LSSAVI'!I49+'OKT LSSAVI'!I49+'Pelastus LSSAVI'!I49</f>
        <v>0</v>
      </c>
      <c r="J49" s="26">
        <f>'POL LSSAVI'!J49+'TS LSSAVI'!J49+'YMP LSSAVI'!J49+'OKT LSSAVI'!J49+'Pelastus LSSAVI'!J49</f>
        <v>0</v>
      </c>
      <c r="K49" s="26">
        <f>'POL LSSAVI'!K49+'TS LSSAVI'!K49+'YMP LSSAVI'!K49+'OKT LSSAVI'!K49+'Pelastus LSSAVI'!K49</f>
        <v>0</v>
      </c>
      <c r="L49" s="26">
        <f>'POL LSSAVI'!L49+'TS LSSAVI'!L49+'YMP LSSAVI'!L49+'OKT LSSAVI'!L49+'Pelastus LSSAVI'!L49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Tampere</v>
      </c>
      <c r="B50" s="181"/>
      <c r="C50" s="24">
        <f>'POL LSSAVI'!C50+'TS LSSAVI'!C50+'YMP LSSAVI'!C50+'OKT LSSAVI'!C50+'Pelastus LSSAVI'!C50</f>
        <v>0</v>
      </c>
      <c r="D50" s="25">
        <f>'POL LSSAVI'!D50+'TS LSSAVI'!D50+'YMP LSSAVI'!D50+'OKT LSSAVI'!D50+'Pelastus LSSAVI'!D50</f>
        <v>0</v>
      </c>
      <c r="E50" s="26">
        <f>'POL LSSAVI'!E50+'TS LSSAVI'!E50+'YMP LSSAVI'!E50+'OKT LSSAVI'!E50+'Pelastus LSSAVI'!E50</f>
        <v>0</v>
      </c>
      <c r="F50" s="26">
        <f>'POL LSSAVI'!F50+'TS LSSAVI'!F50+'YMP LSSAVI'!F50+'OKT LSSAVI'!F50+'Pelastus LSSAVI'!F50</f>
        <v>0</v>
      </c>
      <c r="G50" s="26">
        <f>'POL LSSAVI'!G50+'TS LSSAVI'!G50+'YMP LSSAVI'!G50+'OKT LSSAVI'!G50+'Pelastus LSSAVI'!G50</f>
        <v>0</v>
      </c>
      <c r="H50" s="27">
        <f t="shared" ref="H50:H51" si="92">D50+E50+F50+G50</f>
        <v>0</v>
      </c>
      <c r="I50" s="25">
        <f>'POL LSSAVI'!I50+'TS LSSAVI'!I50+'YMP LSSAVI'!I50+'OKT LSSAVI'!I50+'Pelastus LSSAVI'!I50</f>
        <v>0</v>
      </c>
      <c r="J50" s="26">
        <f>'POL LSSAVI'!J50+'TS LSSAVI'!J50+'YMP LSSAVI'!J50+'OKT LSSAVI'!J50+'Pelastus LSSAVI'!J50</f>
        <v>0</v>
      </c>
      <c r="K50" s="26">
        <f>'POL LSSAVI'!K50+'TS LSSAVI'!K50+'YMP LSSAVI'!K50+'OKT LSSAVI'!K50+'Pelastus LSSAVI'!K50</f>
        <v>0</v>
      </c>
      <c r="L50" s="26">
        <f>'POL LSSAVI'!L50+'TS LSSAVI'!L50+'YMP LSSAVI'!L50+'OKT LSSAVI'!L50+'Pelastus LSSAVI'!L50</f>
        <v>0</v>
      </c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Jyväskylä</v>
      </c>
      <c r="B51" s="182"/>
      <c r="C51" s="24">
        <f>'POL LSSAVI'!C51+'TS LSSAVI'!C51+'YMP LSSAVI'!C51+'OKT LSSAVI'!C51+'Pelastus LSSAVI'!C51</f>
        <v>0</v>
      </c>
      <c r="D51" s="25">
        <f>'POL LSSAVI'!D51+'TS LSSAVI'!D51+'YMP LSSAVI'!D51+'OKT LSSAVI'!D51+'Pelastus LSSAVI'!D51</f>
        <v>0</v>
      </c>
      <c r="E51" s="26">
        <f>'POL LSSAVI'!E51+'TS LSSAVI'!E51+'YMP LSSAVI'!E51+'OKT LSSAVI'!E51+'Pelastus LSSAVI'!E51</f>
        <v>0</v>
      </c>
      <c r="F51" s="26">
        <f>'POL LSSAVI'!F51+'TS LSSAVI'!F51+'YMP LSSAVI'!F51+'OKT LSSAVI'!F51+'Pelastus LSSAVI'!F51</f>
        <v>0</v>
      </c>
      <c r="G51" s="26">
        <f>'POL LSSAVI'!G51+'TS LSSAVI'!G51+'YMP LSSAVI'!G51+'OKT LSSAVI'!G51+'Pelastus LSSAVI'!G51</f>
        <v>0</v>
      </c>
      <c r="H51" s="27">
        <f t="shared" si="92"/>
        <v>0</v>
      </c>
      <c r="I51" s="25">
        <f>'POL LSSAVI'!I51+'TS LSSAVI'!I51+'YMP LSSAVI'!I51+'OKT LSSAVI'!I51+'Pelastus LSSAVI'!I51</f>
        <v>0</v>
      </c>
      <c r="J51" s="26">
        <f>'POL LSSAVI'!J51+'TS LSSAVI'!J51+'YMP LSSAVI'!J51+'OKT LSSAVI'!J51+'Pelastus LSSAVI'!J51</f>
        <v>0</v>
      </c>
      <c r="K51" s="26">
        <f>'POL LSSAVI'!K51+'TS LSSAVI'!K51+'YMP LSSAVI'!K51+'OKT LSSAVI'!K51+'Pelastus LSSAVI'!K51</f>
        <v>0</v>
      </c>
      <c r="L51" s="26">
        <f>'POL LSSAVI'!L51+'TS LSSAVI'!L51+'YMP LSSAVI'!L51+'OKT LSSAVI'!L51+'Pelastus LSSAVI'!L51</f>
        <v>0</v>
      </c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Vaasa</v>
      </c>
      <c r="B53" s="180"/>
      <c r="C53" s="24">
        <f>'POL LSSAVI'!C53+'TS LSSAVI'!C53+'YMP LSSAVI'!C53+'OKT LSSAVI'!C53+'Pelastus LSSAVI'!C53</f>
        <v>0</v>
      </c>
      <c r="D53" s="25">
        <f>'POL LSSAVI'!D53+'TS LSSAVI'!D53+'YMP LSSAVI'!D53+'OKT LSSAVI'!D53+'Pelastus LSSAVI'!D53</f>
        <v>0</v>
      </c>
      <c r="E53" s="26">
        <f>'POL LSSAVI'!E53+'TS LSSAVI'!E53+'YMP LSSAVI'!E53+'OKT LSSAVI'!E53+'Pelastus LSSAVI'!E53</f>
        <v>0</v>
      </c>
      <c r="F53" s="26">
        <f>'POL LSSAVI'!F53+'TS LSSAVI'!F53+'YMP LSSAVI'!F53+'OKT LSSAVI'!F53+'Pelastus LSSAVI'!F53</f>
        <v>0</v>
      </c>
      <c r="G53" s="26">
        <f>'POL LSSAVI'!G53+'TS LSSAVI'!G53+'YMP LSSAVI'!G53+'OKT LSSAVI'!G53+'Pelastus LSSAVI'!G53</f>
        <v>0</v>
      </c>
      <c r="H53" s="27">
        <f>D53+E53+F53+G53</f>
        <v>0</v>
      </c>
      <c r="I53" s="25">
        <f>'POL LSSAVI'!I53+'TS LSSAVI'!I53+'YMP LSSAVI'!I53+'OKT LSSAVI'!I53+'Pelastus LSSAVI'!I53</f>
        <v>0</v>
      </c>
      <c r="J53" s="26">
        <f>'POL LSSAVI'!J53+'TS LSSAVI'!J53+'YMP LSSAVI'!J53+'OKT LSSAVI'!J53+'Pelastus LSSAVI'!J53</f>
        <v>0</v>
      </c>
      <c r="K53" s="26">
        <f>'POL LSSAVI'!K53+'TS LSSAVI'!K53+'YMP LSSAVI'!K53+'OKT LSSAVI'!K53+'Pelastus LSSAVI'!K53</f>
        <v>0</v>
      </c>
      <c r="L53" s="26">
        <f>'POL LSSAVI'!L53+'TS LSSAVI'!L53+'YMP LSSAVI'!L53+'OKT LSSAVI'!L53+'Pelastus LSSAVI'!L53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Tampere</v>
      </c>
      <c r="B54" s="181"/>
      <c r="C54" s="24">
        <f>'POL LSSAVI'!C54+'TS LSSAVI'!C54+'YMP LSSAVI'!C54+'OKT LSSAVI'!C54+'Pelastus LSSAVI'!C54</f>
        <v>0</v>
      </c>
      <c r="D54" s="25">
        <f>'POL LSSAVI'!D54+'TS LSSAVI'!D54+'YMP LSSAVI'!D54+'OKT LSSAVI'!D54+'Pelastus LSSAVI'!D54</f>
        <v>0</v>
      </c>
      <c r="E54" s="26">
        <f>'POL LSSAVI'!E54+'TS LSSAVI'!E54+'YMP LSSAVI'!E54+'OKT LSSAVI'!E54+'Pelastus LSSAVI'!E54</f>
        <v>0</v>
      </c>
      <c r="F54" s="26">
        <f>'POL LSSAVI'!F54+'TS LSSAVI'!F54+'YMP LSSAVI'!F54+'OKT LSSAVI'!F54+'Pelastus LSSAVI'!F54</f>
        <v>0</v>
      </c>
      <c r="G54" s="26">
        <f>'POL LSSAVI'!G54+'TS LSSAVI'!G54+'YMP LSSAVI'!G54+'OKT LSSAVI'!G54+'Pelastus LSSAVI'!G54</f>
        <v>0</v>
      </c>
      <c r="H54" s="27">
        <f t="shared" ref="H54:H55" si="103">D54+E54+F54+G54</f>
        <v>0</v>
      </c>
      <c r="I54" s="25">
        <f>'POL LSSAVI'!I54+'TS LSSAVI'!I54+'YMP LSSAVI'!I54+'OKT LSSAVI'!I54+'Pelastus LSSAVI'!I54</f>
        <v>0</v>
      </c>
      <c r="J54" s="26">
        <f>'POL LSSAVI'!J54+'TS LSSAVI'!J54+'YMP LSSAVI'!J54+'OKT LSSAVI'!J54+'Pelastus LSSAVI'!J54</f>
        <v>0</v>
      </c>
      <c r="K54" s="26">
        <f>'POL LSSAVI'!K54+'TS LSSAVI'!K54+'YMP LSSAVI'!K54+'OKT LSSAVI'!K54+'Pelastus LSSAVI'!K54</f>
        <v>0</v>
      </c>
      <c r="L54" s="26">
        <f>'POL LSSAVI'!L54+'TS LSSAVI'!L54+'YMP LSSAVI'!L54+'OKT LSSAVI'!L54+'Pelastus LSSAVI'!L54</f>
        <v>0</v>
      </c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Jyväskylä</v>
      </c>
      <c r="B55" s="182"/>
      <c r="C55" s="24">
        <f>'POL LSSAVI'!C55+'TS LSSAVI'!C55+'YMP LSSAVI'!C55+'OKT LSSAVI'!C55+'Pelastus LSSAVI'!C55</f>
        <v>0</v>
      </c>
      <c r="D55" s="25">
        <f>'POL LSSAVI'!D55+'TS LSSAVI'!D55+'YMP LSSAVI'!D55+'OKT LSSAVI'!D55+'Pelastus LSSAVI'!D55</f>
        <v>0</v>
      </c>
      <c r="E55" s="26">
        <f>'POL LSSAVI'!E55+'TS LSSAVI'!E55+'YMP LSSAVI'!E55+'OKT LSSAVI'!E55+'Pelastus LSSAVI'!E55</f>
        <v>0</v>
      </c>
      <c r="F55" s="26">
        <f>'POL LSSAVI'!F55+'TS LSSAVI'!F55+'YMP LSSAVI'!F55+'OKT LSSAVI'!F55+'Pelastus LSSAVI'!F55</f>
        <v>0</v>
      </c>
      <c r="G55" s="26">
        <f>'POL LSSAVI'!G55+'TS LSSAVI'!G55+'YMP LSSAVI'!G55+'OKT LSSAVI'!G55+'Pelastus LSSAVI'!G55</f>
        <v>0</v>
      </c>
      <c r="H55" s="27">
        <f t="shared" si="103"/>
        <v>0</v>
      </c>
      <c r="I55" s="25">
        <f>'POL LSSAVI'!I55+'TS LSSAVI'!I55+'YMP LSSAVI'!I55+'OKT LSSAVI'!I55+'Pelastus LSSAVI'!I55</f>
        <v>0</v>
      </c>
      <c r="J55" s="26">
        <f>'POL LSSAVI'!J55+'TS LSSAVI'!J55+'YMP LSSAVI'!J55+'OKT LSSAVI'!J55+'Pelastus LSSAVI'!J55</f>
        <v>0</v>
      </c>
      <c r="K55" s="26">
        <f>'POL LSSAVI'!K55+'TS LSSAVI'!K55+'YMP LSSAVI'!K55+'OKT LSSAVI'!K55+'Pelastus LSSAVI'!K55</f>
        <v>0</v>
      </c>
      <c r="L55" s="26">
        <f>'POL LSSAVI'!L55+'TS LSSAVI'!L55+'YMP LSSAVI'!L55+'OKT LSSAVI'!L55+'Pelastus LSSAVI'!L55</f>
        <v>0</v>
      </c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7.75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0.25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0.25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7.75</v>
      </c>
      <c r="T56" s="22">
        <f>SUM(T57:T59)</f>
        <v>7.5</v>
      </c>
      <c r="U56" s="22">
        <f t="shared" ref="U56:W56" si="112">SUM(U57:U59)</f>
        <v>7.5</v>
      </c>
      <c r="V56" s="22">
        <f t="shared" si="112"/>
        <v>7.5</v>
      </c>
      <c r="W56" s="22">
        <f t="shared" si="112"/>
        <v>7.5</v>
      </c>
      <c r="X56" s="23">
        <f t="shared" si="18"/>
        <v>-0.25</v>
      </c>
    </row>
    <row r="57" spans="1:24">
      <c r="A57" s="40" t="str">
        <f>$A$7</f>
        <v>Vaasa</v>
      </c>
      <c r="B57" s="40"/>
      <c r="C57" s="35">
        <f>C21+C25+C29+C33+C37+C41+C45+C49+C53</f>
        <v>6.85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0.1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0.1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6.85</v>
      </c>
      <c r="T57" s="30">
        <f>S57-D57-I57+N57</f>
        <v>6.75</v>
      </c>
      <c r="U57" s="30">
        <f t="shared" ref="U57:W59" si="116">T57-E57-J57+O57</f>
        <v>6.75</v>
      </c>
      <c r="V57" s="30">
        <f t="shared" si="116"/>
        <v>6.75</v>
      </c>
      <c r="W57" s="30">
        <f t="shared" si="116"/>
        <v>6.75</v>
      </c>
      <c r="X57" s="29">
        <f t="shared" si="18"/>
        <v>-9.9999999999999645E-2</v>
      </c>
    </row>
    <row r="58" spans="1:24">
      <c r="A58" s="40" t="str">
        <f>$A$8</f>
        <v>Tampere</v>
      </c>
      <c r="B58" s="40"/>
      <c r="C58" s="35">
        <f>C22+C26+C30+C34+C38+C42+C46+C50+C54</f>
        <v>0.45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0.1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0.1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0.45</v>
      </c>
      <c r="T58" s="30">
        <f t="shared" ref="T58:T59" si="121">S58-D58-I58+N58</f>
        <v>0.35</v>
      </c>
      <c r="U58" s="30">
        <f t="shared" si="116"/>
        <v>0.35</v>
      </c>
      <c r="V58" s="30">
        <f t="shared" si="116"/>
        <v>0.35</v>
      </c>
      <c r="W58" s="30">
        <f t="shared" si="116"/>
        <v>0.35</v>
      </c>
      <c r="X58" s="29">
        <f t="shared" si="18"/>
        <v>-0.10000000000000003</v>
      </c>
    </row>
    <row r="59" spans="1:24" ht="15.75" thickBot="1">
      <c r="A59" s="42" t="str">
        <f>$A$9</f>
        <v>Jyväskylä</v>
      </c>
      <c r="B59" s="42"/>
      <c r="C59" s="36">
        <f t="shared" ref="C59" si="122">C23+C27+C31+C35+C39+C43+C47+C51+C55</f>
        <v>0.45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0.05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0.05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0.45</v>
      </c>
      <c r="T59" s="33">
        <f t="shared" si="121"/>
        <v>0.4</v>
      </c>
      <c r="U59" s="33">
        <f t="shared" si="116"/>
        <v>0.4</v>
      </c>
      <c r="V59" s="33">
        <f t="shared" si="116"/>
        <v>0.4</v>
      </c>
      <c r="W59" s="33">
        <f t="shared" si="116"/>
        <v>0.4</v>
      </c>
      <c r="X59" s="34">
        <f t="shared" si="18"/>
        <v>-4.9999999999999989E-2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19">
    <mergeCell ref="B53:B55"/>
    <mergeCell ref="B29:B31"/>
    <mergeCell ref="B33:B35"/>
    <mergeCell ref="B37:B39"/>
    <mergeCell ref="B41:B43"/>
    <mergeCell ref="B45:B47"/>
    <mergeCell ref="B49:B51"/>
    <mergeCell ref="S11:X11"/>
    <mergeCell ref="B25:B27"/>
    <mergeCell ref="A4:M4"/>
    <mergeCell ref="N10:R10"/>
    <mergeCell ref="D11:H11"/>
    <mergeCell ref="I11:M11"/>
    <mergeCell ref="N11:R11"/>
    <mergeCell ref="B14:B16"/>
    <mergeCell ref="D18:H18"/>
    <mergeCell ref="I18:M18"/>
    <mergeCell ref="N18:R18"/>
    <mergeCell ref="S18:X18"/>
  </mergeCells>
  <pageMargins left="0.70866141732283472" right="0.39370078740157483" top="0.47244094488188981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56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57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19.810000000000002</v>
      </c>
      <c r="D13" s="60">
        <f t="shared" si="0"/>
        <v>0</v>
      </c>
      <c r="E13" s="61">
        <f t="shared" si="0"/>
        <v>0</v>
      </c>
      <c r="F13" s="61">
        <f t="shared" si="0"/>
        <v>1</v>
      </c>
      <c r="G13" s="61">
        <f t="shared" si="0"/>
        <v>0</v>
      </c>
      <c r="H13" s="62">
        <f t="shared" si="0"/>
        <v>1</v>
      </c>
      <c r="I13" s="60">
        <f t="shared" si="0"/>
        <v>1.7635000000000001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1.7635000000000001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19.810000000000002</v>
      </c>
      <c r="T13" s="61">
        <f>SUM(T14:T16)</f>
        <v>18.046500000000002</v>
      </c>
      <c r="U13" s="61">
        <f>SUM(U14:U16)</f>
        <v>18.046500000000002</v>
      </c>
      <c r="V13" s="61">
        <f>SUM(V14:V16)</f>
        <v>17.046500000000002</v>
      </c>
      <c r="W13" s="61">
        <f>SUM(W14:W16)</f>
        <v>17.046500000000002</v>
      </c>
      <c r="X13" s="62">
        <f>W13-S13</f>
        <v>-2.7635000000000005</v>
      </c>
    </row>
    <row r="14" spans="1:24" s="71" customFormat="1">
      <c r="A14" s="72" t="str">
        <f>$A$7</f>
        <v>Mikkeli</v>
      </c>
      <c r="B14" s="183"/>
      <c r="C14" s="242">
        <f>'POL ISAVI'!C14+'TS ISAVI'!C14+'YMP ISAVI'!C14+'OKT ISAVI'!C14+'Pelastus ISAVI'!C14</f>
        <v>3.9000000000000004</v>
      </c>
      <c r="D14" s="243">
        <f>'POL ISAVI'!D14+'TS ISAVI'!D14+'YMP ISAVI'!D14+'OKT ISAVI'!D14+'Pelastus ISAVI'!D14</f>
        <v>0</v>
      </c>
      <c r="E14" s="137">
        <f>'POL ISAVI'!E14+'TS ISAVI'!E14+'YMP ISAVI'!E14+'OKT ISAVI'!E14+'Pelastus ISAVI'!E14</f>
        <v>0</v>
      </c>
      <c r="F14" s="137">
        <f>'POL ISAVI'!F14+'TS ISAVI'!F14+'YMP ISAVI'!F14+'OKT ISAVI'!F14+'Pelastus ISAVI'!F14</f>
        <v>0</v>
      </c>
      <c r="G14" s="137">
        <f>'POL ISAVI'!G14+'TS ISAVI'!G14+'YMP ISAVI'!G14+'OKT ISAVI'!G14+'Pelastus ISAVI'!G14</f>
        <v>0</v>
      </c>
      <c r="H14" s="134">
        <f>D14+E14+F14+G14</f>
        <v>0</v>
      </c>
      <c r="I14" s="243">
        <f>'POL ISAVI'!I14+'TS ISAVI'!I14+'YMP ISAVI'!I14+'OKT ISAVI'!I14+'Pelastus ISAVI'!I14</f>
        <v>0</v>
      </c>
      <c r="J14" s="137">
        <f>'POL ISAVI'!J14+'TS ISAVI'!J14+'YMP ISAVI'!J14+'OKT ISAVI'!J14+'Pelastus ISAVI'!J14</f>
        <v>0</v>
      </c>
      <c r="K14" s="137">
        <f>'POL ISAVI'!K14+'TS ISAVI'!K14+'YMP ISAVI'!K14+'OKT ISAVI'!K14+'Pelastus ISAVI'!K14</f>
        <v>0</v>
      </c>
      <c r="L14" s="137">
        <f>'POL ISAVI'!L14+'TS ISAVI'!L14+'YMP ISAVI'!L14+'OKT ISAVI'!L14+'Pelastus ISAVI'!L14</f>
        <v>0</v>
      </c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3.9000000000000004</v>
      </c>
      <c r="T14" s="77">
        <f>S14-D14-I14+N14</f>
        <v>3.9000000000000004</v>
      </c>
      <c r="U14" s="77">
        <f t="shared" ref="U14:W16" si="1">T14-E14-J14+O14</f>
        <v>3.9000000000000004</v>
      </c>
      <c r="V14" s="77">
        <f t="shared" si="1"/>
        <v>3.9000000000000004</v>
      </c>
      <c r="W14" s="77">
        <f t="shared" si="1"/>
        <v>3.9000000000000004</v>
      </c>
      <c r="X14" s="78">
        <f>W14-S14</f>
        <v>0</v>
      </c>
    </row>
    <row r="15" spans="1:24" s="71" customFormat="1">
      <c r="A15" s="72" t="str">
        <f>$A$8</f>
        <v>Kuopio</v>
      </c>
      <c r="B15" s="184"/>
      <c r="C15" s="242">
        <f>'POL ISAVI'!C15+'TS ISAVI'!C15+'YMP ISAVI'!C15+'OKT ISAVI'!C15+'Pelastus ISAVI'!C15</f>
        <v>8.8000000000000007</v>
      </c>
      <c r="D15" s="243">
        <f>'POL ISAVI'!D15+'TS ISAVI'!D15+'YMP ISAVI'!D15+'OKT ISAVI'!D15+'Pelastus ISAVI'!D15</f>
        <v>0</v>
      </c>
      <c r="E15" s="137">
        <f>'POL ISAVI'!E15+'TS ISAVI'!E15+'YMP ISAVI'!E15+'OKT ISAVI'!E15+'Pelastus ISAVI'!E15</f>
        <v>0</v>
      </c>
      <c r="F15" s="137">
        <f>'POL ISAVI'!F15+'TS ISAVI'!F15+'YMP ISAVI'!F15+'OKT ISAVI'!F15+'Pelastus ISAVI'!F15</f>
        <v>0</v>
      </c>
      <c r="G15" s="137">
        <f>'POL ISAVI'!G15+'TS ISAVI'!G15+'YMP ISAVI'!G15+'OKT ISAVI'!G15+'Pelastus ISAVI'!G15</f>
        <v>0</v>
      </c>
      <c r="H15" s="134">
        <f>D15+E15+F15+G15</f>
        <v>0</v>
      </c>
      <c r="I15" s="243">
        <f>'POL ISAVI'!I15+'TS ISAVI'!I15+'YMP ISAVI'!I15+'OKT ISAVI'!I15+'Pelastus ISAVI'!I15</f>
        <v>1</v>
      </c>
      <c r="J15" s="137">
        <f>'POL ISAVI'!J15+'TS ISAVI'!J15+'YMP ISAVI'!J15+'OKT ISAVI'!J15+'Pelastus ISAVI'!J15</f>
        <v>0</v>
      </c>
      <c r="K15" s="137">
        <f>'POL ISAVI'!K15+'TS ISAVI'!K15+'YMP ISAVI'!K15+'OKT ISAVI'!K15+'Pelastus ISAVI'!K15</f>
        <v>0</v>
      </c>
      <c r="L15" s="137">
        <f>'POL ISAVI'!L15+'TS ISAVI'!L15+'YMP ISAVI'!L15+'OKT ISAVI'!L15+'Pelastus ISAVI'!L15</f>
        <v>0</v>
      </c>
      <c r="M15" s="134">
        <f t="shared" ref="M15:M16" si="2">I15+J15+K15+L15</f>
        <v>1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8.8000000000000007</v>
      </c>
      <c r="T15" s="77">
        <f t="shared" ref="T15:T16" si="5">S15-D15-I15+N15</f>
        <v>7.8000000000000007</v>
      </c>
      <c r="U15" s="77">
        <f t="shared" si="1"/>
        <v>7.8000000000000007</v>
      </c>
      <c r="V15" s="77">
        <f t="shared" si="1"/>
        <v>7.8000000000000007</v>
      </c>
      <c r="W15" s="77">
        <f t="shared" si="1"/>
        <v>7.8000000000000007</v>
      </c>
      <c r="X15" s="78">
        <f t="shared" ref="X15:X16" si="6">W15-S15</f>
        <v>-1</v>
      </c>
    </row>
    <row r="16" spans="1:24" s="71" customFormat="1">
      <c r="A16" s="72" t="str">
        <f>$A$9</f>
        <v>Joensuu</v>
      </c>
      <c r="B16" s="185"/>
      <c r="C16" s="242">
        <f>'POL ISAVI'!C16+'TS ISAVI'!C16+'YMP ISAVI'!C16+'OKT ISAVI'!C16+'Pelastus ISAVI'!C16</f>
        <v>7.11</v>
      </c>
      <c r="D16" s="243">
        <f>'POL ISAVI'!D16+'TS ISAVI'!D16+'YMP ISAVI'!D16+'OKT ISAVI'!D16+'Pelastus ISAVI'!D16</f>
        <v>0</v>
      </c>
      <c r="E16" s="137">
        <f>'POL ISAVI'!E16+'TS ISAVI'!E16+'YMP ISAVI'!E16+'OKT ISAVI'!E16+'Pelastus ISAVI'!E16</f>
        <v>0</v>
      </c>
      <c r="F16" s="137">
        <f>'POL ISAVI'!F16+'TS ISAVI'!F16+'YMP ISAVI'!F16+'OKT ISAVI'!F16+'Pelastus ISAVI'!F16</f>
        <v>1</v>
      </c>
      <c r="G16" s="137">
        <f>'POL ISAVI'!G16+'TS ISAVI'!G16+'YMP ISAVI'!G16+'OKT ISAVI'!G16+'Pelastus ISAVI'!G16</f>
        <v>0</v>
      </c>
      <c r="H16" s="134">
        <f t="shared" ref="H16" si="7">D16+E16+F16+G16</f>
        <v>1</v>
      </c>
      <c r="I16" s="243">
        <f>'POL ISAVI'!I16+'TS ISAVI'!I16+'YMP ISAVI'!I16+'OKT ISAVI'!I16+'Pelastus ISAVI'!I16</f>
        <v>0.76349999999999996</v>
      </c>
      <c r="J16" s="137">
        <f>'POL ISAVI'!J16+'TS ISAVI'!J16+'YMP ISAVI'!J16+'OKT ISAVI'!J16+'Pelastus ISAVI'!J16</f>
        <v>0</v>
      </c>
      <c r="K16" s="137">
        <f>'POL ISAVI'!K16+'TS ISAVI'!K16+'YMP ISAVI'!K16+'OKT ISAVI'!K16+'Pelastus ISAVI'!K16</f>
        <v>0</v>
      </c>
      <c r="L16" s="137">
        <f>'POL ISAVI'!L16+'TS ISAVI'!L16+'YMP ISAVI'!L16+'OKT ISAVI'!L16+'Pelastus ISAVI'!L16</f>
        <v>0</v>
      </c>
      <c r="M16" s="134">
        <f t="shared" si="2"/>
        <v>0.76349999999999996</v>
      </c>
      <c r="N16" s="74"/>
      <c r="O16" s="75"/>
      <c r="P16" s="75"/>
      <c r="Q16" s="75"/>
      <c r="R16" s="73">
        <f t="shared" si="3"/>
        <v>0</v>
      </c>
      <c r="S16" s="76">
        <f t="shared" si="4"/>
        <v>7.11</v>
      </c>
      <c r="T16" s="77">
        <f t="shared" si="5"/>
        <v>6.3465000000000007</v>
      </c>
      <c r="U16" s="77">
        <f t="shared" si="1"/>
        <v>6.3465000000000007</v>
      </c>
      <c r="V16" s="77">
        <f t="shared" si="1"/>
        <v>5.3465000000000007</v>
      </c>
      <c r="W16" s="77">
        <f t="shared" si="1"/>
        <v>5.3465000000000007</v>
      </c>
      <c r="X16" s="78">
        <f t="shared" si="6"/>
        <v>-1.7634999999999996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Mikkeli</v>
      </c>
      <c r="B21" s="100"/>
      <c r="C21" s="66">
        <f>'POL ISAVI'!C21+'TS ISAVI'!C21+'YMP ISAVI'!C21+'OKT ISAVI'!C21+'Pelastus ISAVI'!C21</f>
        <v>0</v>
      </c>
      <c r="D21" s="67">
        <f>'POL ISAVI'!D21+'TS ISAVI'!D21+'YMP ISAVI'!D21+'OKT ISAVI'!D21+'Pelastus ISAVI'!D21</f>
        <v>0</v>
      </c>
      <c r="E21" s="68">
        <f>'POL ISAVI'!E21+'TS ISAVI'!E21+'YMP ISAVI'!E21+'OKT ISAVI'!E21+'Pelastus ISAVI'!E21</f>
        <v>0</v>
      </c>
      <c r="F21" s="68">
        <f>'POL ISAVI'!F21+'TS ISAVI'!F21+'YMP ISAVI'!F21+'OKT ISAVI'!F21+'Pelastus ISAVI'!F21</f>
        <v>0</v>
      </c>
      <c r="G21" s="68">
        <f>'POL ISAVI'!G21+'TS ISAVI'!G21+'YMP ISAVI'!G21+'OKT ISAVI'!G21+'Pelastus ISAVI'!G21</f>
        <v>0</v>
      </c>
      <c r="H21" s="49">
        <f>D21+E21+F21+G21</f>
        <v>0</v>
      </c>
      <c r="I21" s="67">
        <f>'POL ISAVI'!I21+'TS ISAVI'!I21+'YMP ISAVI'!I21+'OKT ISAVI'!I21+'Pelastus ISAVI'!I21</f>
        <v>0</v>
      </c>
      <c r="J21" s="68">
        <f>'POL ISAVI'!J21+'TS ISAVI'!J21+'YMP ISAVI'!J21+'OKT ISAVI'!J21+'Pelastus ISAVI'!J21</f>
        <v>0</v>
      </c>
      <c r="K21" s="68">
        <f>'POL ISAVI'!K21+'TS ISAVI'!K21+'YMP ISAVI'!K21+'OKT ISAVI'!K21+'Pelastus ISAVI'!K21</f>
        <v>0</v>
      </c>
      <c r="L21" s="68">
        <f>'POL ISAVI'!L21+'TS ISAVI'!L21+'YMP ISAVI'!L21+'OKT ISAVI'!L21+'Pelastus ISAVI'!L21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Kuopio</v>
      </c>
      <c r="B22" s="101"/>
      <c r="C22" s="66">
        <f>'POL ISAVI'!C22+'TS ISAVI'!C22+'YMP ISAVI'!C22+'OKT ISAVI'!C22+'Pelastus ISAVI'!C22</f>
        <v>0</v>
      </c>
      <c r="D22" s="67">
        <f>'POL ISAVI'!D22+'TS ISAVI'!D22+'YMP ISAVI'!D22+'OKT ISAVI'!D22+'Pelastus ISAVI'!D22</f>
        <v>0</v>
      </c>
      <c r="E22" s="68">
        <f>'POL ISAVI'!E22+'TS ISAVI'!E22+'YMP ISAVI'!E22+'OKT ISAVI'!E22+'Pelastus ISAVI'!E22</f>
        <v>0</v>
      </c>
      <c r="F22" s="68">
        <f>'POL ISAVI'!F22+'TS ISAVI'!F22+'YMP ISAVI'!F22+'OKT ISAVI'!F22+'Pelastus ISAVI'!F22</f>
        <v>0</v>
      </c>
      <c r="G22" s="68">
        <f>'POL ISAVI'!G22+'TS ISAVI'!G22+'YMP ISAVI'!G22+'OKT ISAVI'!G22+'Pelastus ISAVI'!G22</f>
        <v>0</v>
      </c>
      <c r="H22" s="49">
        <f>D22+E22+F22+G22</f>
        <v>0</v>
      </c>
      <c r="I22" s="67">
        <f>'POL ISAVI'!I22+'TS ISAVI'!I22+'YMP ISAVI'!I22+'OKT ISAVI'!I22+'Pelastus ISAVI'!I22</f>
        <v>0</v>
      </c>
      <c r="J22" s="68">
        <f>'POL ISAVI'!J22+'TS ISAVI'!J22+'YMP ISAVI'!J22+'OKT ISAVI'!J22+'Pelastus ISAVI'!J22</f>
        <v>0</v>
      </c>
      <c r="K22" s="68">
        <f>'POL ISAVI'!K22+'TS ISAVI'!K22+'YMP ISAVI'!K22+'OKT ISAVI'!K22+'Pelastus ISAVI'!K22</f>
        <v>0</v>
      </c>
      <c r="L22" s="68">
        <f>'POL ISAVI'!L22+'TS ISAVI'!L22+'YMP ISAVI'!L22+'OKT ISAVI'!L22+'Pelastus ISAVI'!L22</f>
        <v>0</v>
      </c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Joensuu</v>
      </c>
      <c r="B23" s="102"/>
      <c r="C23" s="66">
        <f>'POL ISAVI'!C23+'TS ISAVI'!C23+'YMP ISAVI'!C23+'OKT ISAVI'!C23+'Pelastus ISAVI'!C23</f>
        <v>0</v>
      </c>
      <c r="D23" s="67">
        <f>'POL ISAVI'!D23+'TS ISAVI'!D23+'YMP ISAVI'!D23+'OKT ISAVI'!D23+'Pelastus ISAVI'!D23</f>
        <v>0</v>
      </c>
      <c r="E23" s="68">
        <f>'POL ISAVI'!E23+'TS ISAVI'!E23+'YMP ISAVI'!E23+'OKT ISAVI'!E23+'Pelastus ISAVI'!E23</f>
        <v>0</v>
      </c>
      <c r="F23" s="68">
        <f>'POL ISAVI'!F23+'TS ISAVI'!F23+'YMP ISAVI'!F23+'OKT ISAVI'!F23+'Pelastus ISAVI'!F23</f>
        <v>0</v>
      </c>
      <c r="G23" s="68">
        <f>'POL ISAVI'!G23+'TS ISAVI'!G23+'YMP ISAVI'!G23+'OKT ISAVI'!G23+'Pelastus ISAVI'!G23</f>
        <v>0</v>
      </c>
      <c r="H23" s="49">
        <f t="shared" ref="H23" si="19">D23+E23+F23+G23</f>
        <v>0</v>
      </c>
      <c r="I23" s="67">
        <f>'POL ISAVI'!I23+'TS ISAVI'!I23+'YMP ISAVI'!I23+'OKT ISAVI'!I23+'Pelastus ISAVI'!I23</f>
        <v>0</v>
      </c>
      <c r="J23" s="68">
        <f>'POL ISAVI'!J23+'TS ISAVI'!J23+'YMP ISAVI'!J23+'OKT ISAVI'!J23+'Pelastus ISAVI'!J23</f>
        <v>0</v>
      </c>
      <c r="K23" s="68">
        <f>'POL ISAVI'!K23+'TS ISAVI'!K23+'YMP ISAVI'!K23+'OKT ISAVI'!K23+'Pelastus ISAVI'!K23</f>
        <v>0</v>
      </c>
      <c r="L23" s="68">
        <f>'POL ISAVI'!L23+'TS ISAVI'!L23+'YMP ISAVI'!L23+'OKT ISAVI'!L23+'Pelastus ISAVI'!L23</f>
        <v>0</v>
      </c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1.08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0.25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0.25</v>
      </c>
      <c r="N24" s="46">
        <f>N25+N26+N27</f>
        <v>0.2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0.2</v>
      </c>
      <c r="S24" s="21">
        <f>SUM(S25:S27)</f>
        <v>1.08</v>
      </c>
      <c r="T24" s="22">
        <f>SUM(T25:T27)</f>
        <v>1.0300000000000002</v>
      </c>
      <c r="U24" s="22">
        <f t="shared" ref="U24:W24" si="24">SUM(U25:U27)</f>
        <v>1.0300000000000002</v>
      </c>
      <c r="V24" s="22">
        <f t="shared" si="24"/>
        <v>1.0300000000000002</v>
      </c>
      <c r="W24" s="22">
        <f t="shared" si="24"/>
        <v>1.0300000000000002</v>
      </c>
      <c r="X24" s="23">
        <f t="shared" si="18"/>
        <v>-4.9999999999999822E-2</v>
      </c>
    </row>
    <row r="25" spans="1:24">
      <c r="A25" s="40" t="str">
        <f>$A$7</f>
        <v>Mikkeli</v>
      </c>
      <c r="B25" s="180"/>
      <c r="C25" s="24">
        <f>'POL ISAVI'!C25+'TS ISAVI'!C25+'YMP ISAVI'!C25+'OKT ISAVI'!C25+'Pelastus ISAVI'!C25</f>
        <v>0.05</v>
      </c>
      <c r="D25" s="25">
        <f>'POL ISAVI'!D25+'TS ISAVI'!D25+'YMP ISAVI'!D25+'OKT ISAVI'!D25+'Pelastus ISAVI'!D25</f>
        <v>0</v>
      </c>
      <c r="E25" s="26">
        <f>'POL ISAVI'!E25+'TS ISAVI'!E25+'YMP ISAVI'!E25+'OKT ISAVI'!E25+'Pelastus ISAVI'!E25</f>
        <v>0</v>
      </c>
      <c r="F25" s="26">
        <f>'POL ISAVI'!F25+'TS ISAVI'!F25+'YMP ISAVI'!F25+'OKT ISAVI'!F25+'Pelastus ISAVI'!F25</f>
        <v>0</v>
      </c>
      <c r="G25" s="26">
        <f>'POL ISAVI'!G25+'TS ISAVI'!G25+'YMP ISAVI'!G25+'OKT ISAVI'!G25+'Pelastus ISAVI'!G25</f>
        <v>0</v>
      </c>
      <c r="H25" s="27">
        <f>D25+E25+F25+G25</f>
        <v>0</v>
      </c>
      <c r="I25" s="25">
        <f>'POL ISAVI'!I25+'TS ISAVI'!I25+'YMP ISAVI'!I25+'OKT ISAVI'!I25+'Pelastus ISAVI'!I25</f>
        <v>0</v>
      </c>
      <c r="J25" s="26">
        <f>'POL ISAVI'!J25+'TS ISAVI'!J25+'YMP ISAVI'!J25+'OKT ISAVI'!J25+'Pelastus ISAVI'!J25</f>
        <v>0</v>
      </c>
      <c r="K25" s="26">
        <f>'POL ISAVI'!K25+'TS ISAVI'!K25+'YMP ISAVI'!K25+'OKT ISAVI'!K25+'Pelastus ISAVI'!K25</f>
        <v>0</v>
      </c>
      <c r="L25" s="26">
        <f>'POL ISAVI'!L25+'TS ISAVI'!L25+'YMP ISAVI'!L25+'OKT ISAVI'!L25+'Pelastus ISAVI'!L25</f>
        <v>0</v>
      </c>
      <c r="M25" s="27">
        <f>I25+J25+K25+L25</f>
        <v>0</v>
      </c>
      <c r="N25" s="55">
        <v>0.2</v>
      </c>
      <c r="O25" s="56"/>
      <c r="P25" s="56"/>
      <c r="Q25" s="56"/>
      <c r="R25" s="49">
        <f>N25+O25+P25+Q25</f>
        <v>0.2</v>
      </c>
      <c r="S25" s="28">
        <f>C25</f>
        <v>0.05</v>
      </c>
      <c r="T25" s="6">
        <f>S25-D25-I25+N25</f>
        <v>0.25</v>
      </c>
      <c r="U25" s="6">
        <f t="shared" ref="U25:W27" si="25">T25-E25-J25+O25</f>
        <v>0.25</v>
      </c>
      <c r="V25" s="6">
        <f t="shared" si="25"/>
        <v>0.25</v>
      </c>
      <c r="W25" s="6">
        <f t="shared" si="25"/>
        <v>0.25</v>
      </c>
      <c r="X25" s="29">
        <f t="shared" si="18"/>
        <v>0.2</v>
      </c>
    </row>
    <row r="26" spans="1:24">
      <c r="A26" s="40" t="str">
        <f>$A$8</f>
        <v>Kuopio</v>
      </c>
      <c r="B26" s="181"/>
      <c r="C26" s="24">
        <f>'POL ISAVI'!C26+'TS ISAVI'!C26+'YMP ISAVI'!C26+'OKT ISAVI'!C26+'Pelastus ISAVI'!C26</f>
        <v>0.43000000000000005</v>
      </c>
      <c r="D26" s="25">
        <f>'POL ISAVI'!D26+'TS ISAVI'!D26+'YMP ISAVI'!D26+'OKT ISAVI'!D26+'Pelastus ISAVI'!D26</f>
        <v>0</v>
      </c>
      <c r="E26" s="26">
        <f>'POL ISAVI'!E26+'TS ISAVI'!E26+'YMP ISAVI'!E26+'OKT ISAVI'!E26+'Pelastus ISAVI'!E26</f>
        <v>0</v>
      </c>
      <c r="F26" s="26">
        <f>'POL ISAVI'!F26+'TS ISAVI'!F26+'YMP ISAVI'!F26+'OKT ISAVI'!F26+'Pelastus ISAVI'!F26</f>
        <v>0</v>
      </c>
      <c r="G26" s="26">
        <f>'POL ISAVI'!G26+'TS ISAVI'!G26+'YMP ISAVI'!G26+'OKT ISAVI'!G26+'Pelastus ISAVI'!G26</f>
        <v>0</v>
      </c>
      <c r="H26" s="27">
        <f t="shared" ref="H26:H27" si="26">D26+E26+F26+G26</f>
        <v>0</v>
      </c>
      <c r="I26" s="25">
        <f>'POL ISAVI'!I26+'TS ISAVI'!I26+'YMP ISAVI'!I26+'OKT ISAVI'!I26+'Pelastus ISAVI'!I26</f>
        <v>0</v>
      </c>
      <c r="J26" s="26">
        <f>'POL ISAVI'!J26+'TS ISAVI'!J26+'YMP ISAVI'!J26+'OKT ISAVI'!J26+'Pelastus ISAVI'!J26</f>
        <v>0</v>
      </c>
      <c r="K26" s="26">
        <f>'POL ISAVI'!K26+'TS ISAVI'!K26+'YMP ISAVI'!K26+'OKT ISAVI'!K26+'Pelastus ISAVI'!K26</f>
        <v>0</v>
      </c>
      <c r="L26" s="26">
        <f>'POL ISAVI'!L26+'TS ISAVI'!L26+'YMP ISAVI'!L26+'OKT ISAVI'!L26+'Pelastus ISAVI'!L26</f>
        <v>0</v>
      </c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0.43000000000000005</v>
      </c>
      <c r="T26" s="6">
        <f t="shared" ref="T26:T27" si="30">S26-D26-I26+N26</f>
        <v>0.43000000000000005</v>
      </c>
      <c r="U26" s="6">
        <f t="shared" si="25"/>
        <v>0.43000000000000005</v>
      </c>
      <c r="V26" s="6">
        <f t="shared" si="25"/>
        <v>0.43000000000000005</v>
      </c>
      <c r="W26" s="6">
        <f t="shared" si="25"/>
        <v>0.43000000000000005</v>
      </c>
      <c r="X26" s="29">
        <f t="shared" si="18"/>
        <v>0</v>
      </c>
    </row>
    <row r="27" spans="1:24">
      <c r="A27" s="39" t="str">
        <f>$A$9</f>
        <v>Joensuu</v>
      </c>
      <c r="B27" s="182"/>
      <c r="C27" s="24">
        <f>'POL ISAVI'!C27+'TS ISAVI'!C27+'YMP ISAVI'!C27+'OKT ISAVI'!C27+'Pelastus ISAVI'!C27</f>
        <v>0.60000000000000009</v>
      </c>
      <c r="D27" s="25">
        <f>'POL ISAVI'!D27+'TS ISAVI'!D27+'YMP ISAVI'!D27+'OKT ISAVI'!D27+'Pelastus ISAVI'!D27</f>
        <v>0</v>
      </c>
      <c r="E27" s="26">
        <f>'POL ISAVI'!E27+'TS ISAVI'!E27+'YMP ISAVI'!E27+'OKT ISAVI'!E27+'Pelastus ISAVI'!E27</f>
        <v>0</v>
      </c>
      <c r="F27" s="26">
        <f>'POL ISAVI'!F27+'TS ISAVI'!F27+'YMP ISAVI'!F27+'OKT ISAVI'!F27+'Pelastus ISAVI'!F27</f>
        <v>0</v>
      </c>
      <c r="G27" s="26">
        <f>'POL ISAVI'!G27+'TS ISAVI'!G27+'YMP ISAVI'!G27+'OKT ISAVI'!G27+'Pelastus ISAVI'!G27</f>
        <v>0</v>
      </c>
      <c r="H27" s="27">
        <f t="shared" si="26"/>
        <v>0</v>
      </c>
      <c r="I27" s="25">
        <f>'POL ISAVI'!I27+'TS ISAVI'!I27+'YMP ISAVI'!I27+'OKT ISAVI'!I27+'Pelastus ISAVI'!I27</f>
        <v>0.25</v>
      </c>
      <c r="J27" s="26">
        <f>'POL ISAVI'!J27+'TS ISAVI'!J27+'YMP ISAVI'!J27+'OKT ISAVI'!J27+'Pelastus ISAVI'!J27</f>
        <v>0</v>
      </c>
      <c r="K27" s="26">
        <f>'POL ISAVI'!K27+'TS ISAVI'!K27+'YMP ISAVI'!K27+'OKT ISAVI'!K27+'Pelastus ISAVI'!K27</f>
        <v>0</v>
      </c>
      <c r="L27" s="26">
        <f>'POL ISAVI'!L27+'TS ISAVI'!L27+'YMP ISAVI'!L27+'OKT ISAVI'!L27+'Pelastus ISAVI'!L27</f>
        <v>0</v>
      </c>
      <c r="M27" s="27">
        <f t="shared" si="27"/>
        <v>0.25</v>
      </c>
      <c r="N27" s="55"/>
      <c r="O27" s="56"/>
      <c r="P27" s="56"/>
      <c r="Q27" s="56"/>
      <c r="R27" s="49">
        <f t="shared" si="28"/>
        <v>0</v>
      </c>
      <c r="S27" s="28">
        <f t="shared" si="29"/>
        <v>0.60000000000000009</v>
      </c>
      <c r="T27" s="6">
        <f t="shared" si="30"/>
        <v>0.35000000000000009</v>
      </c>
      <c r="U27" s="6">
        <f t="shared" si="25"/>
        <v>0.35000000000000009</v>
      </c>
      <c r="V27" s="6">
        <f t="shared" si="25"/>
        <v>0.35000000000000009</v>
      </c>
      <c r="W27" s="6">
        <f t="shared" si="25"/>
        <v>0.35000000000000009</v>
      </c>
      <c r="X27" s="29">
        <f t="shared" si="18"/>
        <v>-0.25</v>
      </c>
    </row>
    <row r="28" spans="1:24">
      <c r="A28" s="37" t="s">
        <v>14</v>
      </c>
      <c r="B28" s="37" t="s">
        <v>24</v>
      </c>
      <c r="C28" s="37">
        <f t="shared" ref="C28" si="31">C29+C30+C31</f>
        <v>0.33500000000000002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0.1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0.1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0.33500000000000002</v>
      </c>
      <c r="T28" s="22">
        <f>SUM(T29:T31)</f>
        <v>0.23500000000000001</v>
      </c>
      <c r="U28" s="22">
        <f t="shared" ref="U28:W28" si="35">SUM(U29:U31)</f>
        <v>0.23500000000000001</v>
      </c>
      <c r="V28" s="22">
        <f t="shared" si="35"/>
        <v>0.23500000000000001</v>
      </c>
      <c r="W28" s="22">
        <f t="shared" si="35"/>
        <v>0.23500000000000001</v>
      </c>
      <c r="X28" s="23">
        <f t="shared" si="18"/>
        <v>-0.1</v>
      </c>
    </row>
    <row r="29" spans="1:24">
      <c r="A29" s="40" t="str">
        <f>$A$7</f>
        <v>Mikkeli</v>
      </c>
      <c r="B29" s="180"/>
      <c r="C29" s="24">
        <f>'POL ISAVI'!C29+'TS ISAVI'!C29+'YMP ISAVI'!C29+'OKT ISAVI'!C29+'Pelastus ISAVI'!C29</f>
        <v>0.22500000000000001</v>
      </c>
      <c r="D29" s="25">
        <f>'POL ISAVI'!D29+'TS ISAVI'!D29+'YMP ISAVI'!D29+'OKT ISAVI'!D29+'Pelastus ISAVI'!D29</f>
        <v>0</v>
      </c>
      <c r="E29" s="26">
        <f>'POL ISAVI'!E29+'TS ISAVI'!E29+'YMP ISAVI'!E29+'OKT ISAVI'!E29+'Pelastus ISAVI'!E29</f>
        <v>0</v>
      </c>
      <c r="F29" s="26">
        <f>'POL ISAVI'!F29+'TS ISAVI'!F29+'YMP ISAVI'!F29+'OKT ISAVI'!F29+'Pelastus ISAVI'!F29</f>
        <v>0</v>
      </c>
      <c r="G29" s="26">
        <f>'POL ISAVI'!G29+'TS ISAVI'!G29+'YMP ISAVI'!G29+'OKT ISAVI'!G29+'Pelastus ISAVI'!G29</f>
        <v>0</v>
      </c>
      <c r="H29" s="27">
        <f>D29+E29+F29+G29</f>
        <v>0</v>
      </c>
      <c r="I29" s="25">
        <f>'POL ISAVI'!I29+'TS ISAVI'!I29+'YMP ISAVI'!I29+'OKT ISAVI'!I29+'Pelastus ISAVI'!I29</f>
        <v>0.1</v>
      </c>
      <c r="J29" s="26">
        <f>'POL ISAVI'!J29+'TS ISAVI'!J29+'YMP ISAVI'!J29+'OKT ISAVI'!J29+'Pelastus ISAVI'!J29</f>
        <v>0</v>
      </c>
      <c r="K29" s="26">
        <f>'POL ISAVI'!K29+'TS ISAVI'!K29+'YMP ISAVI'!K29+'OKT ISAVI'!K29+'Pelastus ISAVI'!K29</f>
        <v>0</v>
      </c>
      <c r="L29" s="26">
        <f>'POL ISAVI'!L29+'TS ISAVI'!L29+'YMP ISAVI'!L29+'OKT ISAVI'!L29+'Pelastus ISAVI'!L29</f>
        <v>0</v>
      </c>
      <c r="M29" s="27">
        <f>I29+J29+K29+L29</f>
        <v>0.1</v>
      </c>
      <c r="N29" s="55"/>
      <c r="O29" s="56"/>
      <c r="P29" s="56"/>
      <c r="Q29" s="56"/>
      <c r="R29" s="49">
        <f>N29+O29+P29+Q29</f>
        <v>0</v>
      </c>
      <c r="S29" s="28">
        <f>C29</f>
        <v>0.22500000000000001</v>
      </c>
      <c r="T29" s="6">
        <f>S29-D29-I29+N29</f>
        <v>0.125</v>
      </c>
      <c r="U29" s="6">
        <f t="shared" ref="U29:W31" si="36">T29-E29-J29+O29</f>
        <v>0.125</v>
      </c>
      <c r="V29" s="6">
        <f t="shared" si="36"/>
        <v>0.125</v>
      </c>
      <c r="W29" s="6">
        <f t="shared" si="36"/>
        <v>0.125</v>
      </c>
      <c r="X29" s="29">
        <f t="shared" si="18"/>
        <v>-0.1</v>
      </c>
    </row>
    <row r="30" spans="1:24">
      <c r="A30" s="40" t="str">
        <f>$A$8</f>
        <v>Kuopio</v>
      </c>
      <c r="B30" s="181"/>
      <c r="C30" s="24">
        <f>'POL ISAVI'!C30+'TS ISAVI'!C30+'YMP ISAVI'!C30+'OKT ISAVI'!C30+'Pelastus ISAVI'!C30</f>
        <v>0.01</v>
      </c>
      <c r="D30" s="25">
        <f>'POL ISAVI'!D30+'TS ISAVI'!D30+'YMP ISAVI'!D30+'OKT ISAVI'!D30+'Pelastus ISAVI'!D30</f>
        <v>0</v>
      </c>
      <c r="E30" s="26">
        <f>'POL ISAVI'!E30+'TS ISAVI'!E30+'YMP ISAVI'!E30+'OKT ISAVI'!E30+'Pelastus ISAVI'!E30</f>
        <v>0</v>
      </c>
      <c r="F30" s="26">
        <f>'POL ISAVI'!F30+'TS ISAVI'!F30+'YMP ISAVI'!F30+'OKT ISAVI'!F30+'Pelastus ISAVI'!F30</f>
        <v>0</v>
      </c>
      <c r="G30" s="26">
        <f>'POL ISAVI'!G30+'TS ISAVI'!G30+'YMP ISAVI'!G30+'OKT ISAVI'!G30+'Pelastus ISAVI'!G30</f>
        <v>0</v>
      </c>
      <c r="H30" s="27">
        <f t="shared" ref="H30:H31" si="37">D30+E30+F30+G30</f>
        <v>0</v>
      </c>
      <c r="I30" s="25">
        <f>'POL ISAVI'!I30+'TS ISAVI'!I30+'YMP ISAVI'!I30+'OKT ISAVI'!I30+'Pelastus ISAVI'!I30</f>
        <v>0</v>
      </c>
      <c r="J30" s="26">
        <f>'POL ISAVI'!J30+'TS ISAVI'!J30+'YMP ISAVI'!J30+'OKT ISAVI'!J30+'Pelastus ISAVI'!J30</f>
        <v>0</v>
      </c>
      <c r="K30" s="26">
        <f>'POL ISAVI'!K30+'TS ISAVI'!K30+'YMP ISAVI'!K30+'OKT ISAVI'!K30+'Pelastus ISAVI'!K30</f>
        <v>0</v>
      </c>
      <c r="L30" s="26">
        <f>'POL ISAVI'!L30+'TS ISAVI'!L30+'YMP ISAVI'!L30+'OKT ISAVI'!L30+'Pelastus ISAVI'!L30</f>
        <v>0</v>
      </c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0.01</v>
      </c>
      <c r="T30" s="6">
        <f t="shared" ref="T30:T31" si="41">S30-D30-I30+N30</f>
        <v>0.01</v>
      </c>
      <c r="U30" s="6">
        <f t="shared" si="36"/>
        <v>0.01</v>
      </c>
      <c r="V30" s="6">
        <f t="shared" si="36"/>
        <v>0.01</v>
      </c>
      <c r="W30" s="6">
        <f t="shared" si="36"/>
        <v>0.01</v>
      </c>
      <c r="X30" s="29">
        <f t="shared" si="18"/>
        <v>0</v>
      </c>
    </row>
    <row r="31" spans="1:24">
      <c r="A31" s="39" t="str">
        <f>$A$9</f>
        <v>Joensuu</v>
      </c>
      <c r="B31" s="182"/>
      <c r="C31" s="24">
        <f>'POL ISAVI'!C31+'TS ISAVI'!C31+'YMP ISAVI'!C31+'OKT ISAVI'!C31+'Pelastus ISAVI'!C31</f>
        <v>0.1</v>
      </c>
      <c r="D31" s="25">
        <f>'POL ISAVI'!D31+'TS ISAVI'!D31+'YMP ISAVI'!D31+'OKT ISAVI'!D31+'Pelastus ISAVI'!D31</f>
        <v>0</v>
      </c>
      <c r="E31" s="26">
        <f>'POL ISAVI'!E31+'TS ISAVI'!E31+'YMP ISAVI'!E31+'OKT ISAVI'!E31+'Pelastus ISAVI'!E31</f>
        <v>0</v>
      </c>
      <c r="F31" s="26">
        <f>'POL ISAVI'!F31+'TS ISAVI'!F31+'YMP ISAVI'!F31+'OKT ISAVI'!F31+'Pelastus ISAVI'!F31</f>
        <v>0</v>
      </c>
      <c r="G31" s="26">
        <f>'POL ISAVI'!G31+'TS ISAVI'!G31+'YMP ISAVI'!G31+'OKT ISAVI'!G31+'Pelastus ISAVI'!G31</f>
        <v>0</v>
      </c>
      <c r="H31" s="27">
        <f t="shared" si="37"/>
        <v>0</v>
      </c>
      <c r="I31" s="25">
        <f>'POL ISAVI'!I31+'TS ISAVI'!I31+'YMP ISAVI'!I31+'OKT ISAVI'!I31+'Pelastus ISAVI'!I31</f>
        <v>0</v>
      </c>
      <c r="J31" s="26">
        <f>'POL ISAVI'!J31+'TS ISAVI'!J31+'YMP ISAVI'!J31+'OKT ISAVI'!J31+'Pelastus ISAVI'!J31</f>
        <v>0</v>
      </c>
      <c r="K31" s="26">
        <f>'POL ISAVI'!K31+'TS ISAVI'!K31+'YMP ISAVI'!K31+'OKT ISAVI'!K31+'Pelastus ISAVI'!K31</f>
        <v>0</v>
      </c>
      <c r="L31" s="26">
        <f>'POL ISAVI'!L31+'TS ISAVI'!L31+'YMP ISAVI'!L31+'OKT ISAVI'!L31+'Pelastus ISAVI'!L31</f>
        <v>0</v>
      </c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0.1</v>
      </c>
      <c r="T31" s="6">
        <f t="shared" si="41"/>
        <v>0.1</v>
      </c>
      <c r="U31" s="6">
        <f t="shared" si="36"/>
        <v>0.1</v>
      </c>
      <c r="V31" s="6">
        <f t="shared" si="36"/>
        <v>0.1</v>
      </c>
      <c r="W31" s="6">
        <f t="shared" si="36"/>
        <v>0.1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0.05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0.05</v>
      </c>
      <c r="T32" s="22">
        <f>SUM(T33:T35)</f>
        <v>0.05</v>
      </c>
      <c r="U32" s="22">
        <f t="shared" ref="U32:W32" si="46">SUM(U33:U35)</f>
        <v>0.05</v>
      </c>
      <c r="V32" s="22">
        <f t="shared" si="46"/>
        <v>0.05</v>
      </c>
      <c r="W32" s="22">
        <f t="shared" si="46"/>
        <v>0.05</v>
      </c>
      <c r="X32" s="23">
        <f t="shared" si="18"/>
        <v>0</v>
      </c>
    </row>
    <row r="33" spans="1:24">
      <c r="A33" s="40" t="str">
        <f>$A$7</f>
        <v>Mikkeli</v>
      </c>
      <c r="B33" s="180"/>
      <c r="C33" s="24">
        <f>'POL ISAVI'!C33+'TS ISAVI'!C33+'YMP ISAVI'!C33+'OKT ISAVI'!C33+'Pelastus ISAVI'!C33</f>
        <v>0.05</v>
      </c>
      <c r="D33" s="25">
        <f>'POL ISAVI'!D33+'TS ISAVI'!D33+'YMP ISAVI'!D33+'OKT ISAVI'!D33+'Pelastus ISAVI'!D33</f>
        <v>0</v>
      </c>
      <c r="E33" s="26">
        <f>'POL ISAVI'!E33+'TS ISAVI'!E33+'YMP ISAVI'!E33+'OKT ISAVI'!E33+'Pelastus ISAVI'!E33</f>
        <v>0</v>
      </c>
      <c r="F33" s="26">
        <f>'POL ISAVI'!F33+'TS ISAVI'!F33+'YMP ISAVI'!F33+'OKT ISAVI'!F33+'Pelastus ISAVI'!F33</f>
        <v>0</v>
      </c>
      <c r="G33" s="26">
        <f>'POL ISAVI'!G33+'TS ISAVI'!G33+'YMP ISAVI'!G33+'OKT ISAVI'!G33+'Pelastus ISAVI'!G33</f>
        <v>0</v>
      </c>
      <c r="H33" s="27">
        <f>D33+E33+F33+G33</f>
        <v>0</v>
      </c>
      <c r="I33" s="25">
        <f>'POL ISAVI'!I33+'TS ISAVI'!I33+'YMP ISAVI'!I33+'OKT ISAVI'!I33+'Pelastus ISAVI'!I33</f>
        <v>0</v>
      </c>
      <c r="J33" s="26">
        <f>'POL ISAVI'!J33+'TS ISAVI'!J33+'YMP ISAVI'!J33+'OKT ISAVI'!J33+'Pelastus ISAVI'!J33</f>
        <v>0</v>
      </c>
      <c r="K33" s="26">
        <f>'POL ISAVI'!K33+'TS ISAVI'!K33+'YMP ISAVI'!K33+'OKT ISAVI'!K33+'Pelastus ISAVI'!K33</f>
        <v>0</v>
      </c>
      <c r="L33" s="26">
        <f>'POL ISAVI'!L33+'TS ISAVI'!L33+'YMP ISAVI'!L33+'OKT ISAVI'!L33+'Pelastus ISAVI'!L33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0.05</v>
      </c>
      <c r="T33" s="30">
        <f>S33-D33-I33+N33</f>
        <v>0.05</v>
      </c>
      <c r="U33" s="30">
        <f t="shared" ref="U33:W35" si="47">T33-E33-J33+O33</f>
        <v>0.05</v>
      </c>
      <c r="V33" s="30">
        <f t="shared" si="47"/>
        <v>0.05</v>
      </c>
      <c r="W33" s="30">
        <f t="shared" si="47"/>
        <v>0.05</v>
      </c>
      <c r="X33" s="29">
        <f t="shared" si="18"/>
        <v>0</v>
      </c>
    </row>
    <row r="34" spans="1:24">
      <c r="A34" s="40" t="str">
        <f>$A$8</f>
        <v>Kuopio</v>
      </c>
      <c r="B34" s="181"/>
      <c r="C34" s="24">
        <f>'POL ISAVI'!C34+'TS ISAVI'!C34+'YMP ISAVI'!C34+'OKT ISAVI'!C34+'Pelastus ISAVI'!C34</f>
        <v>0</v>
      </c>
      <c r="D34" s="25">
        <f>'POL ISAVI'!D34+'TS ISAVI'!D34+'YMP ISAVI'!D34+'OKT ISAVI'!D34+'Pelastus ISAVI'!D34</f>
        <v>0</v>
      </c>
      <c r="E34" s="26">
        <f>'POL ISAVI'!E34+'TS ISAVI'!E34+'YMP ISAVI'!E34+'OKT ISAVI'!E34+'Pelastus ISAVI'!E34</f>
        <v>0</v>
      </c>
      <c r="F34" s="26">
        <f>'POL ISAVI'!F34+'TS ISAVI'!F34+'YMP ISAVI'!F34+'OKT ISAVI'!F34+'Pelastus ISAVI'!F34</f>
        <v>0</v>
      </c>
      <c r="G34" s="26">
        <f>'POL ISAVI'!G34+'TS ISAVI'!G34+'YMP ISAVI'!G34+'OKT ISAVI'!G34+'Pelastus ISAVI'!G34</f>
        <v>0</v>
      </c>
      <c r="H34" s="27">
        <f t="shared" ref="H34:H35" si="48">D34+E34+F34+G34</f>
        <v>0</v>
      </c>
      <c r="I34" s="25">
        <f>'POL ISAVI'!I34+'TS ISAVI'!I34+'YMP ISAVI'!I34+'OKT ISAVI'!I34+'Pelastus ISAVI'!I34</f>
        <v>0</v>
      </c>
      <c r="J34" s="26">
        <f>'POL ISAVI'!J34+'TS ISAVI'!J34+'YMP ISAVI'!J34+'OKT ISAVI'!J34+'Pelastus ISAVI'!J34</f>
        <v>0</v>
      </c>
      <c r="K34" s="26">
        <f>'POL ISAVI'!K34+'TS ISAVI'!K34+'YMP ISAVI'!K34+'OKT ISAVI'!K34+'Pelastus ISAVI'!K34</f>
        <v>0</v>
      </c>
      <c r="L34" s="26">
        <f>'POL ISAVI'!L34+'TS ISAVI'!L34+'YMP ISAVI'!L34+'OKT ISAVI'!L34+'Pelastus ISAVI'!L34</f>
        <v>0</v>
      </c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Joensuu</v>
      </c>
      <c r="B35" s="182"/>
      <c r="C35" s="24">
        <f>'POL ISAVI'!C35+'TS ISAVI'!C35+'YMP ISAVI'!C35+'OKT ISAVI'!C35+'Pelastus ISAVI'!C35</f>
        <v>0</v>
      </c>
      <c r="D35" s="25">
        <f>'POL ISAVI'!D35+'TS ISAVI'!D35+'YMP ISAVI'!D35+'OKT ISAVI'!D35+'Pelastus ISAVI'!D35</f>
        <v>0</v>
      </c>
      <c r="E35" s="26">
        <f>'POL ISAVI'!E35+'TS ISAVI'!E35+'YMP ISAVI'!E35+'OKT ISAVI'!E35+'Pelastus ISAVI'!E35</f>
        <v>0</v>
      </c>
      <c r="F35" s="26">
        <f>'POL ISAVI'!F35+'TS ISAVI'!F35+'YMP ISAVI'!F35+'OKT ISAVI'!F35+'Pelastus ISAVI'!F35</f>
        <v>0</v>
      </c>
      <c r="G35" s="26">
        <f>'POL ISAVI'!G35+'TS ISAVI'!G35+'YMP ISAVI'!G35+'OKT ISAVI'!G35+'Pelastus ISAVI'!G35</f>
        <v>0</v>
      </c>
      <c r="H35" s="27">
        <f t="shared" si="48"/>
        <v>0</v>
      </c>
      <c r="I35" s="25">
        <f>'POL ISAVI'!I35+'TS ISAVI'!I35+'YMP ISAVI'!I35+'OKT ISAVI'!I35+'Pelastus ISAVI'!I35</f>
        <v>0</v>
      </c>
      <c r="J35" s="26">
        <f>'POL ISAVI'!J35+'TS ISAVI'!J35+'YMP ISAVI'!J35+'OKT ISAVI'!J35+'Pelastus ISAVI'!J35</f>
        <v>0</v>
      </c>
      <c r="K35" s="26">
        <f>'POL ISAVI'!K35+'TS ISAVI'!K35+'YMP ISAVI'!K35+'OKT ISAVI'!K35+'Pelastus ISAVI'!K35</f>
        <v>0</v>
      </c>
      <c r="L35" s="26">
        <f>'POL ISAVI'!L35+'TS ISAVI'!L35+'YMP ISAVI'!L35+'OKT ISAVI'!L35+'Pelastus ISAVI'!L35</f>
        <v>0</v>
      </c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0.2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0.2</v>
      </c>
      <c r="T36" s="22">
        <f>SUM(T37:T39)</f>
        <v>0.2</v>
      </c>
      <c r="U36" s="22">
        <f t="shared" ref="U36:W36" si="57">SUM(U37:U39)</f>
        <v>0.2</v>
      </c>
      <c r="V36" s="22">
        <f t="shared" si="57"/>
        <v>0.2</v>
      </c>
      <c r="W36" s="22">
        <f t="shared" si="57"/>
        <v>0.2</v>
      </c>
      <c r="X36" s="23">
        <f t="shared" si="18"/>
        <v>0</v>
      </c>
    </row>
    <row r="37" spans="1:24">
      <c r="A37" s="40" t="str">
        <f>$A$7</f>
        <v>Mikkeli</v>
      </c>
      <c r="B37" s="180"/>
      <c r="C37" s="24">
        <f>'POL ISAVI'!C37+'TS ISAVI'!C37+'YMP ISAVI'!C37+'OKT ISAVI'!C37+'Pelastus ISAVI'!C37</f>
        <v>7.5000000000000011E-2</v>
      </c>
      <c r="D37" s="25">
        <f>'POL ISAVI'!D37+'TS ISAVI'!D37+'YMP ISAVI'!D37+'OKT ISAVI'!D37+'Pelastus ISAVI'!D37</f>
        <v>0</v>
      </c>
      <c r="E37" s="26">
        <f>'POL ISAVI'!E37+'TS ISAVI'!E37+'YMP ISAVI'!E37+'OKT ISAVI'!E37+'Pelastus ISAVI'!E37</f>
        <v>0</v>
      </c>
      <c r="F37" s="26">
        <f>'POL ISAVI'!F37+'TS ISAVI'!F37+'YMP ISAVI'!F37+'OKT ISAVI'!F37+'Pelastus ISAVI'!F37</f>
        <v>0</v>
      </c>
      <c r="G37" s="26">
        <f>'POL ISAVI'!G37+'TS ISAVI'!G37+'YMP ISAVI'!G37+'OKT ISAVI'!G37+'Pelastus ISAVI'!G37</f>
        <v>0</v>
      </c>
      <c r="H37" s="27">
        <f>D37+E37+F37+G37</f>
        <v>0</v>
      </c>
      <c r="I37" s="25">
        <f>'POL ISAVI'!I37+'TS ISAVI'!I37+'YMP ISAVI'!I37+'OKT ISAVI'!I37+'Pelastus ISAVI'!I37</f>
        <v>0</v>
      </c>
      <c r="J37" s="26">
        <f>'POL ISAVI'!J37+'TS ISAVI'!J37+'YMP ISAVI'!J37+'OKT ISAVI'!J37+'Pelastus ISAVI'!J37</f>
        <v>0</v>
      </c>
      <c r="K37" s="26">
        <f>'POL ISAVI'!K37+'TS ISAVI'!K37+'YMP ISAVI'!K37+'OKT ISAVI'!K37+'Pelastus ISAVI'!K37</f>
        <v>0</v>
      </c>
      <c r="L37" s="26">
        <f>'POL ISAVI'!L37+'TS ISAVI'!L37+'YMP ISAVI'!L37+'OKT ISAVI'!L37+'Pelastus ISAVI'!L37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7.5000000000000011E-2</v>
      </c>
      <c r="T37" s="30">
        <f>S37-D37-I37+N37</f>
        <v>7.5000000000000011E-2</v>
      </c>
      <c r="U37" s="30">
        <f t="shared" ref="U37:W39" si="58">T37-E37-J37+O37</f>
        <v>7.5000000000000011E-2</v>
      </c>
      <c r="V37" s="30">
        <f t="shared" si="58"/>
        <v>7.5000000000000011E-2</v>
      </c>
      <c r="W37" s="30">
        <f t="shared" si="58"/>
        <v>7.5000000000000011E-2</v>
      </c>
      <c r="X37" s="29">
        <f t="shared" si="18"/>
        <v>0</v>
      </c>
    </row>
    <row r="38" spans="1:24">
      <c r="A38" s="40" t="str">
        <f>$A$8</f>
        <v>Kuopio</v>
      </c>
      <c r="B38" s="181"/>
      <c r="C38" s="24">
        <f>'POL ISAVI'!C38+'TS ISAVI'!C38+'YMP ISAVI'!C38+'OKT ISAVI'!C38+'Pelastus ISAVI'!C38</f>
        <v>0.05</v>
      </c>
      <c r="D38" s="25">
        <f>'POL ISAVI'!D38+'TS ISAVI'!D38+'YMP ISAVI'!D38+'OKT ISAVI'!D38+'Pelastus ISAVI'!D38</f>
        <v>0</v>
      </c>
      <c r="E38" s="26">
        <f>'POL ISAVI'!E38+'TS ISAVI'!E38+'YMP ISAVI'!E38+'OKT ISAVI'!E38+'Pelastus ISAVI'!E38</f>
        <v>0</v>
      </c>
      <c r="F38" s="26">
        <f>'POL ISAVI'!F38+'TS ISAVI'!F38+'YMP ISAVI'!F38+'OKT ISAVI'!F38+'Pelastus ISAVI'!F38</f>
        <v>0</v>
      </c>
      <c r="G38" s="26">
        <f>'POL ISAVI'!G38+'TS ISAVI'!G38+'YMP ISAVI'!G38+'OKT ISAVI'!G38+'Pelastus ISAVI'!G38</f>
        <v>0</v>
      </c>
      <c r="H38" s="27">
        <f t="shared" ref="H38:H39" si="59">D38+E38+F38+G38</f>
        <v>0</v>
      </c>
      <c r="I38" s="25">
        <f>'POL ISAVI'!I38+'TS ISAVI'!I38+'YMP ISAVI'!I38+'OKT ISAVI'!I38+'Pelastus ISAVI'!I38</f>
        <v>0</v>
      </c>
      <c r="J38" s="26">
        <f>'POL ISAVI'!J38+'TS ISAVI'!J38+'YMP ISAVI'!J38+'OKT ISAVI'!J38+'Pelastus ISAVI'!J38</f>
        <v>0</v>
      </c>
      <c r="K38" s="26">
        <f>'POL ISAVI'!K38+'TS ISAVI'!K38+'YMP ISAVI'!K38+'OKT ISAVI'!K38+'Pelastus ISAVI'!K38</f>
        <v>0</v>
      </c>
      <c r="L38" s="26">
        <f>'POL ISAVI'!L38+'TS ISAVI'!L38+'YMP ISAVI'!L38+'OKT ISAVI'!L38+'Pelastus ISAVI'!L38</f>
        <v>0</v>
      </c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0.05</v>
      </c>
      <c r="T38" s="30">
        <f t="shared" ref="T38:T39" si="63">S38-D38-I38+N38</f>
        <v>0.05</v>
      </c>
      <c r="U38" s="30">
        <f t="shared" si="58"/>
        <v>0.05</v>
      </c>
      <c r="V38" s="30">
        <f t="shared" si="58"/>
        <v>0.05</v>
      </c>
      <c r="W38" s="30">
        <f t="shared" si="58"/>
        <v>0.05</v>
      </c>
      <c r="X38" s="29">
        <f t="shared" si="18"/>
        <v>0</v>
      </c>
    </row>
    <row r="39" spans="1:24">
      <c r="A39" s="39" t="str">
        <f>$A$9</f>
        <v>Joensuu</v>
      </c>
      <c r="B39" s="182"/>
      <c r="C39" s="24">
        <f>'POL ISAVI'!C39+'TS ISAVI'!C39+'YMP ISAVI'!C39+'OKT ISAVI'!C39+'Pelastus ISAVI'!C39</f>
        <v>7.5000000000000011E-2</v>
      </c>
      <c r="D39" s="25">
        <f>'POL ISAVI'!D39+'TS ISAVI'!D39+'YMP ISAVI'!D39+'OKT ISAVI'!D39+'Pelastus ISAVI'!D39</f>
        <v>0</v>
      </c>
      <c r="E39" s="26">
        <f>'POL ISAVI'!E39+'TS ISAVI'!E39+'YMP ISAVI'!E39+'OKT ISAVI'!E39+'Pelastus ISAVI'!E39</f>
        <v>0</v>
      </c>
      <c r="F39" s="26">
        <f>'POL ISAVI'!F39+'TS ISAVI'!F39+'YMP ISAVI'!F39+'OKT ISAVI'!F39+'Pelastus ISAVI'!F39</f>
        <v>0</v>
      </c>
      <c r="G39" s="26">
        <f>'POL ISAVI'!G39+'TS ISAVI'!G39+'YMP ISAVI'!G39+'OKT ISAVI'!G39+'Pelastus ISAVI'!G39</f>
        <v>0</v>
      </c>
      <c r="H39" s="27">
        <f t="shared" si="59"/>
        <v>0</v>
      </c>
      <c r="I39" s="25">
        <f>'POL ISAVI'!I39+'TS ISAVI'!I39+'YMP ISAVI'!I39+'OKT ISAVI'!I39+'Pelastus ISAVI'!I39</f>
        <v>0</v>
      </c>
      <c r="J39" s="26">
        <f>'POL ISAVI'!J39+'TS ISAVI'!J39+'YMP ISAVI'!J39+'OKT ISAVI'!J39+'Pelastus ISAVI'!J39</f>
        <v>0</v>
      </c>
      <c r="K39" s="26">
        <f>'POL ISAVI'!K39+'TS ISAVI'!K39+'YMP ISAVI'!K39+'OKT ISAVI'!K39+'Pelastus ISAVI'!K39</f>
        <v>0</v>
      </c>
      <c r="L39" s="26">
        <f>'POL ISAVI'!L39+'TS ISAVI'!L39+'YMP ISAVI'!L39+'OKT ISAVI'!L39+'Pelastus ISAVI'!L39</f>
        <v>0</v>
      </c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7.5000000000000011E-2</v>
      </c>
      <c r="T39" s="30">
        <f t="shared" si="63"/>
        <v>7.5000000000000011E-2</v>
      </c>
      <c r="U39" s="30">
        <f t="shared" si="58"/>
        <v>7.5000000000000011E-2</v>
      </c>
      <c r="V39" s="30">
        <f t="shared" si="58"/>
        <v>7.5000000000000011E-2</v>
      </c>
      <c r="W39" s="30">
        <f t="shared" si="58"/>
        <v>7.5000000000000011E-2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1.0350000000000001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0.2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0.2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1.0350000000000001</v>
      </c>
      <c r="T40" s="22">
        <f>SUM(T41:T43)</f>
        <v>0.83500000000000008</v>
      </c>
      <c r="U40" s="22">
        <f t="shared" ref="U40:W40" si="68">SUM(U41:U43)</f>
        <v>0.83500000000000008</v>
      </c>
      <c r="V40" s="22">
        <f t="shared" si="68"/>
        <v>0.83500000000000008</v>
      </c>
      <c r="W40" s="22">
        <f t="shared" si="68"/>
        <v>0.83500000000000008</v>
      </c>
      <c r="X40" s="23">
        <f t="shared" si="18"/>
        <v>-0.20000000000000007</v>
      </c>
    </row>
    <row r="41" spans="1:24">
      <c r="A41" s="40" t="str">
        <f>$A$7</f>
        <v>Mikkeli</v>
      </c>
      <c r="B41" s="180"/>
      <c r="C41" s="24">
        <f>'POL ISAVI'!C41+'TS ISAVI'!C41+'YMP ISAVI'!C41+'OKT ISAVI'!C41+'Pelastus ISAVI'!C41</f>
        <v>0.60000000000000009</v>
      </c>
      <c r="D41" s="25">
        <f>'POL ISAVI'!D41+'TS ISAVI'!D41+'YMP ISAVI'!D41+'OKT ISAVI'!D41+'Pelastus ISAVI'!D41</f>
        <v>0</v>
      </c>
      <c r="E41" s="26">
        <f>'POL ISAVI'!E41+'TS ISAVI'!E41+'YMP ISAVI'!E41+'OKT ISAVI'!E41+'Pelastus ISAVI'!E41</f>
        <v>0</v>
      </c>
      <c r="F41" s="26">
        <f>'POL ISAVI'!F41+'TS ISAVI'!F41+'YMP ISAVI'!F41+'OKT ISAVI'!F41+'Pelastus ISAVI'!F41</f>
        <v>0</v>
      </c>
      <c r="G41" s="26">
        <f>'POL ISAVI'!G41+'TS ISAVI'!G41+'YMP ISAVI'!G41+'OKT ISAVI'!G41+'Pelastus ISAVI'!G41</f>
        <v>0</v>
      </c>
      <c r="H41" s="27">
        <f>D41+E41+F41+G41</f>
        <v>0</v>
      </c>
      <c r="I41" s="25">
        <f>'POL ISAVI'!I41+'TS ISAVI'!I41+'YMP ISAVI'!I41+'OKT ISAVI'!I41+'Pelastus ISAVI'!I41</f>
        <v>0.1</v>
      </c>
      <c r="J41" s="26">
        <f>'POL ISAVI'!J41+'TS ISAVI'!J41+'YMP ISAVI'!J41+'OKT ISAVI'!J41+'Pelastus ISAVI'!J41</f>
        <v>0</v>
      </c>
      <c r="K41" s="26">
        <f>'POL ISAVI'!K41+'TS ISAVI'!K41+'YMP ISAVI'!K41+'OKT ISAVI'!K41+'Pelastus ISAVI'!K41</f>
        <v>0</v>
      </c>
      <c r="L41" s="26">
        <f>'POL ISAVI'!L41+'TS ISAVI'!L41+'YMP ISAVI'!L41+'OKT ISAVI'!L41+'Pelastus ISAVI'!L41</f>
        <v>0</v>
      </c>
      <c r="M41" s="27">
        <f>I41+J41+K41+L41</f>
        <v>0.1</v>
      </c>
      <c r="N41" s="55"/>
      <c r="O41" s="56"/>
      <c r="P41" s="56"/>
      <c r="Q41" s="56"/>
      <c r="R41" s="49">
        <f>N41+O41+P41+Q41</f>
        <v>0</v>
      </c>
      <c r="S41" s="28">
        <f>C41</f>
        <v>0.60000000000000009</v>
      </c>
      <c r="T41" s="30">
        <f>S41-D41-I41+N41</f>
        <v>0.50000000000000011</v>
      </c>
      <c r="U41" s="30">
        <f t="shared" ref="U41:W43" si="69">T41-E41-J41+O41</f>
        <v>0.50000000000000011</v>
      </c>
      <c r="V41" s="30">
        <f t="shared" si="69"/>
        <v>0.50000000000000011</v>
      </c>
      <c r="W41" s="30">
        <f t="shared" si="69"/>
        <v>0.50000000000000011</v>
      </c>
      <c r="X41" s="29">
        <f t="shared" si="18"/>
        <v>-9.9999999999999978E-2</v>
      </c>
    </row>
    <row r="42" spans="1:24">
      <c r="A42" s="40" t="str">
        <f>$A$8</f>
        <v>Kuopio</v>
      </c>
      <c r="B42" s="181"/>
      <c r="C42" s="24">
        <f>'POL ISAVI'!C42+'TS ISAVI'!C42+'YMP ISAVI'!C42+'OKT ISAVI'!C42+'Pelastus ISAVI'!C42</f>
        <v>0.26</v>
      </c>
      <c r="D42" s="25">
        <f>'POL ISAVI'!D42+'TS ISAVI'!D42+'YMP ISAVI'!D42+'OKT ISAVI'!D42+'Pelastus ISAVI'!D42</f>
        <v>0</v>
      </c>
      <c r="E42" s="26">
        <f>'POL ISAVI'!E42+'TS ISAVI'!E42+'YMP ISAVI'!E42+'OKT ISAVI'!E42+'Pelastus ISAVI'!E42</f>
        <v>0</v>
      </c>
      <c r="F42" s="26">
        <f>'POL ISAVI'!F42+'TS ISAVI'!F42+'YMP ISAVI'!F42+'OKT ISAVI'!F42+'Pelastus ISAVI'!F42</f>
        <v>0</v>
      </c>
      <c r="G42" s="26">
        <f>'POL ISAVI'!G42+'TS ISAVI'!G42+'YMP ISAVI'!G42+'OKT ISAVI'!G42+'Pelastus ISAVI'!G42</f>
        <v>0</v>
      </c>
      <c r="H42" s="27">
        <f t="shared" ref="H42:H43" si="70">D42+E42+F42+G42</f>
        <v>0</v>
      </c>
      <c r="I42" s="25">
        <f>'POL ISAVI'!I42+'TS ISAVI'!I42+'YMP ISAVI'!I42+'OKT ISAVI'!I42+'Pelastus ISAVI'!I42</f>
        <v>0</v>
      </c>
      <c r="J42" s="26">
        <f>'POL ISAVI'!J42+'TS ISAVI'!J42+'YMP ISAVI'!J42+'OKT ISAVI'!J42+'Pelastus ISAVI'!J42</f>
        <v>0</v>
      </c>
      <c r="K42" s="26">
        <f>'POL ISAVI'!K42+'TS ISAVI'!K42+'YMP ISAVI'!K42+'OKT ISAVI'!K42+'Pelastus ISAVI'!K42</f>
        <v>0</v>
      </c>
      <c r="L42" s="26">
        <f>'POL ISAVI'!L42+'TS ISAVI'!L42+'YMP ISAVI'!L42+'OKT ISAVI'!L42+'Pelastus ISAVI'!L42</f>
        <v>0</v>
      </c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0.26</v>
      </c>
      <c r="T42" s="30">
        <f t="shared" ref="T42:T43" si="74">S42-D42-I42+N42</f>
        <v>0.26</v>
      </c>
      <c r="U42" s="30">
        <f t="shared" si="69"/>
        <v>0.26</v>
      </c>
      <c r="V42" s="30">
        <f t="shared" si="69"/>
        <v>0.26</v>
      </c>
      <c r="W42" s="30">
        <f t="shared" si="69"/>
        <v>0.26</v>
      </c>
      <c r="X42" s="29">
        <f t="shared" si="18"/>
        <v>0</v>
      </c>
    </row>
    <row r="43" spans="1:24">
      <c r="A43" s="39" t="str">
        <f>$A$9</f>
        <v>Joensuu</v>
      </c>
      <c r="B43" s="182"/>
      <c r="C43" s="24">
        <f>'POL ISAVI'!C43+'TS ISAVI'!C43+'YMP ISAVI'!C43+'OKT ISAVI'!C43+'Pelastus ISAVI'!C43</f>
        <v>0.17499999999999999</v>
      </c>
      <c r="D43" s="25">
        <f>'POL ISAVI'!D43+'TS ISAVI'!D43+'YMP ISAVI'!D43+'OKT ISAVI'!D43+'Pelastus ISAVI'!D43</f>
        <v>0</v>
      </c>
      <c r="E43" s="26">
        <f>'POL ISAVI'!E43+'TS ISAVI'!E43+'YMP ISAVI'!E43+'OKT ISAVI'!E43+'Pelastus ISAVI'!E43</f>
        <v>0</v>
      </c>
      <c r="F43" s="26">
        <f>'POL ISAVI'!F43+'TS ISAVI'!F43+'YMP ISAVI'!F43+'OKT ISAVI'!F43+'Pelastus ISAVI'!F43</f>
        <v>0</v>
      </c>
      <c r="G43" s="26">
        <f>'POL ISAVI'!G43+'TS ISAVI'!G43+'YMP ISAVI'!G43+'OKT ISAVI'!G43+'Pelastus ISAVI'!G43</f>
        <v>0</v>
      </c>
      <c r="H43" s="27">
        <f t="shared" si="70"/>
        <v>0</v>
      </c>
      <c r="I43" s="25">
        <f>'POL ISAVI'!I43+'TS ISAVI'!I43+'YMP ISAVI'!I43+'OKT ISAVI'!I43+'Pelastus ISAVI'!I43</f>
        <v>0.1</v>
      </c>
      <c r="J43" s="26">
        <f>'POL ISAVI'!J43+'TS ISAVI'!J43+'YMP ISAVI'!J43+'OKT ISAVI'!J43+'Pelastus ISAVI'!J43</f>
        <v>0</v>
      </c>
      <c r="K43" s="26">
        <f>'POL ISAVI'!K43+'TS ISAVI'!K43+'YMP ISAVI'!K43+'OKT ISAVI'!K43+'Pelastus ISAVI'!K43</f>
        <v>0</v>
      </c>
      <c r="L43" s="26">
        <f>'POL ISAVI'!L43+'TS ISAVI'!L43+'YMP ISAVI'!L43+'OKT ISAVI'!L43+'Pelastus ISAVI'!L43</f>
        <v>0</v>
      </c>
      <c r="M43" s="27">
        <f t="shared" si="71"/>
        <v>0.1</v>
      </c>
      <c r="N43" s="55"/>
      <c r="O43" s="56"/>
      <c r="P43" s="56"/>
      <c r="Q43" s="56"/>
      <c r="R43" s="49">
        <f t="shared" si="72"/>
        <v>0</v>
      </c>
      <c r="S43" s="28">
        <f t="shared" si="73"/>
        <v>0.17499999999999999</v>
      </c>
      <c r="T43" s="30">
        <f t="shared" si="74"/>
        <v>7.4999999999999983E-2</v>
      </c>
      <c r="U43" s="30">
        <f t="shared" si="69"/>
        <v>7.4999999999999983E-2</v>
      </c>
      <c r="V43" s="30">
        <f t="shared" si="69"/>
        <v>7.4999999999999983E-2</v>
      </c>
      <c r="W43" s="30">
        <f t="shared" si="69"/>
        <v>7.4999999999999983E-2</v>
      </c>
      <c r="X43" s="29">
        <f t="shared" si="18"/>
        <v>-0.1</v>
      </c>
    </row>
    <row r="44" spans="1:24">
      <c r="A44" s="37" t="s">
        <v>18</v>
      </c>
      <c r="B44" s="37" t="s">
        <v>24</v>
      </c>
      <c r="C44" s="37">
        <f t="shared" ref="C44" si="75">C45+C46+C47</f>
        <v>2.0500000000000003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2.0500000000000003</v>
      </c>
      <c r="T44" s="22">
        <f>SUM(T45:T47)</f>
        <v>2.0500000000000003</v>
      </c>
      <c r="U44" s="22">
        <f t="shared" ref="U44:W44" si="79">SUM(U45:U47)</f>
        <v>2.0500000000000003</v>
      </c>
      <c r="V44" s="22">
        <f t="shared" si="79"/>
        <v>2.0500000000000003</v>
      </c>
      <c r="W44" s="22">
        <f t="shared" si="79"/>
        <v>2.0500000000000003</v>
      </c>
      <c r="X44" s="23">
        <f t="shared" si="18"/>
        <v>0</v>
      </c>
    </row>
    <row r="45" spans="1:24">
      <c r="A45" s="40" t="str">
        <f>$A$7</f>
        <v>Mikkeli</v>
      </c>
      <c r="B45" s="180"/>
      <c r="C45" s="24">
        <f>'POL ISAVI'!C45+'TS ISAVI'!C45+'YMP ISAVI'!C45+'OKT ISAVI'!C45+'Pelastus ISAVI'!C45</f>
        <v>1.05</v>
      </c>
      <c r="D45" s="25">
        <f>'POL ISAVI'!D45+'TS ISAVI'!D45+'YMP ISAVI'!D45+'OKT ISAVI'!D45+'Pelastus ISAVI'!D45</f>
        <v>0</v>
      </c>
      <c r="E45" s="26">
        <f>'POL ISAVI'!E45+'TS ISAVI'!E45+'YMP ISAVI'!E45+'OKT ISAVI'!E45+'Pelastus ISAVI'!E45</f>
        <v>0</v>
      </c>
      <c r="F45" s="26">
        <f>'POL ISAVI'!F45+'TS ISAVI'!F45+'YMP ISAVI'!F45+'OKT ISAVI'!F45+'Pelastus ISAVI'!F45</f>
        <v>0</v>
      </c>
      <c r="G45" s="26">
        <f>'POL ISAVI'!G45+'TS ISAVI'!G45+'YMP ISAVI'!G45+'OKT ISAVI'!G45+'Pelastus ISAVI'!G45</f>
        <v>0</v>
      </c>
      <c r="H45" s="27">
        <f>D45+E45+F45+G45</f>
        <v>0</v>
      </c>
      <c r="I45" s="25">
        <f>'POL ISAVI'!I45+'TS ISAVI'!I45+'YMP ISAVI'!I45+'OKT ISAVI'!I45+'Pelastus ISAVI'!I45</f>
        <v>0</v>
      </c>
      <c r="J45" s="26">
        <f>'POL ISAVI'!J45+'TS ISAVI'!J45+'YMP ISAVI'!J45+'OKT ISAVI'!J45+'Pelastus ISAVI'!J45</f>
        <v>0</v>
      </c>
      <c r="K45" s="26">
        <f>'POL ISAVI'!K45+'TS ISAVI'!K45+'YMP ISAVI'!K45+'OKT ISAVI'!K45+'Pelastus ISAVI'!K45</f>
        <v>0</v>
      </c>
      <c r="L45" s="26">
        <f>'POL ISAVI'!L45+'TS ISAVI'!L45+'YMP ISAVI'!L45+'OKT ISAVI'!L45+'Pelastus ISAVI'!L45</f>
        <v>0</v>
      </c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1.05</v>
      </c>
      <c r="T45" s="30">
        <f>S45-D45-I45+N45</f>
        <v>1.05</v>
      </c>
      <c r="U45" s="30">
        <f t="shared" ref="U45:W47" si="80">T45-E45-J45+O45</f>
        <v>1.05</v>
      </c>
      <c r="V45" s="30">
        <f t="shared" si="80"/>
        <v>1.05</v>
      </c>
      <c r="W45" s="30">
        <f t="shared" si="80"/>
        <v>1.05</v>
      </c>
      <c r="X45" s="29">
        <f t="shared" si="18"/>
        <v>0</v>
      </c>
    </row>
    <row r="46" spans="1:24">
      <c r="A46" s="40" t="str">
        <f>$A$8</f>
        <v>Kuopio</v>
      </c>
      <c r="B46" s="181"/>
      <c r="C46" s="24">
        <f>'POL ISAVI'!C46+'TS ISAVI'!C46+'YMP ISAVI'!C46+'OKT ISAVI'!C46+'Pelastus ISAVI'!C46</f>
        <v>0.85000000000000009</v>
      </c>
      <c r="D46" s="25">
        <f>'POL ISAVI'!D46+'TS ISAVI'!D46+'YMP ISAVI'!D46+'OKT ISAVI'!D46+'Pelastus ISAVI'!D46</f>
        <v>0</v>
      </c>
      <c r="E46" s="26">
        <f>'POL ISAVI'!E46+'TS ISAVI'!E46+'YMP ISAVI'!E46+'OKT ISAVI'!E46+'Pelastus ISAVI'!E46</f>
        <v>0</v>
      </c>
      <c r="F46" s="26">
        <f>'POL ISAVI'!F46+'TS ISAVI'!F46+'YMP ISAVI'!F46+'OKT ISAVI'!F46+'Pelastus ISAVI'!F46</f>
        <v>0</v>
      </c>
      <c r="G46" s="26">
        <f>'POL ISAVI'!G46+'TS ISAVI'!G46+'YMP ISAVI'!G46+'OKT ISAVI'!G46+'Pelastus ISAVI'!G46</f>
        <v>0</v>
      </c>
      <c r="H46" s="27">
        <f t="shared" ref="H46:H47" si="81">D46+E46+F46+G46</f>
        <v>0</v>
      </c>
      <c r="I46" s="25">
        <f>'POL ISAVI'!I46+'TS ISAVI'!I46+'YMP ISAVI'!I46+'OKT ISAVI'!I46+'Pelastus ISAVI'!I46</f>
        <v>0</v>
      </c>
      <c r="J46" s="26">
        <f>'POL ISAVI'!J46+'TS ISAVI'!J46+'YMP ISAVI'!J46+'OKT ISAVI'!J46+'Pelastus ISAVI'!J46</f>
        <v>0</v>
      </c>
      <c r="K46" s="26">
        <f>'POL ISAVI'!K46+'TS ISAVI'!K46+'YMP ISAVI'!K46+'OKT ISAVI'!K46+'Pelastus ISAVI'!K46</f>
        <v>0</v>
      </c>
      <c r="L46" s="26">
        <f>'POL ISAVI'!L46+'TS ISAVI'!L46+'YMP ISAVI'!L46+'OKT ISAVI'!L46+'Pelastus ISAVI'!L46</f>
        <v>0</v>
      </c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0.85000000000000009</v>
      </c>
      <c r="T46" s="30">
        <f t="shared" ref="T46:T47" si="85">S46-D46-I46+N46</f>
        <v>0.85000000000000009</v>
      </c>
      <c r="U46" s="30">
        <f t="shared" si="80"/>
        <v>0.85000000000000009</v>
      </c>
      <c r="V46" s="30">
        <f t="shared" si="80"/>
        <v>0.85000000000000009</v>
      </c>
      <c r="W46" s="30">
        <f t="shared" si="80"/>
        <v>0.85000000000000009</v>
      </c>
      <c r="X46" s="29">
        <f t="shared" si="18"/>
        <v>0</v>
      </c>
    </row>
    <row r="47" spans="1:24">
      <c r="A47" s="39" t="str">
        <f>$A$9</f>
        <v>Joensuu</v>
      </c>
      <c r="B47" s="182"/>
      <c r="C47" s="24">
        <f>'POL ISAVI'!C47+'TS ISAVI'!C47+'YMP ISAVI'!C47+'OKT ISAVI'!C47+'Pelastus ISAVI'!C47</f>
        <v>0.15000000000000002</v>
      </c>
      <c r="D47" s="25">
        <f>'POL ISAVI'!D47+'TS ISAVI'!D47+'YMP ISAVI'!D47+'OKT ISAVI'!D47+'Pelastus ISAVI'!D47</f>
        <v>0</v>
      </c>
      <c r="E47" s="26">
        <f>'POL ISAVI'!E47+'TS ISAVI'!E47+'YMP ISAVI'!E47+'OKT ISAVI'!E47+'Pelastus ISAVI'!E47</f>
        <v>0</v>
      </c>
      <c r="F47" s="26">
        <f>'POL ISAVI'!F47+'TS ISAVI'!F47+'YMP ISAVI'!F47+'OKT ISAVI'!F47+'Pelastus ISAVI'!F47</f>
        <v>0</v>
      </c>
      <c r="G47" s="26">
        <f>'POL ISAVI'!G47+'TS ISAVI'!G47+'YMP ISAVI'!G47+'OKT ISAVI'!G47+'Pelastus ISAVI'!G47</f>
        <v>0</v>
      </c>
      <c r="H47" s="27">
        <f t="shared" si="81"/>
        <v>0</v>
      </c>
      <c r="I47" s="25">
        <f>'POL ISAVI'!I47+'TS ISAVI'!I47+'YMP ISAVI'!I47+'OKT ISAVI'!I47+'Pelastus ISAVI'!I47</f>
        <v>0</v>
      </c>
      <c r="J47" s="26">
        <f>'POL ISAVI'!J47+'TS ISAVI'!J47+'YMP ISAVI'!J47+'OKT ISAVI'!J47+'Pelastus ISAVI'!J47</f>
        <v>0</v>
      </c>
      <c r="K47" s="26">
        <f>'POL ISAVI'!K47+'TS ISAVI'!K47+'YMP ISAVI'!K47+'OKT ISAVI'!K47+'Pelastus ISAVI'!K47</f>
        <v>0</v>
      </c>
      <c r="L47" s="26">
        <f>'POL ISAVI'!L47+'TS ISAVI'!L47+'YMP ISAVI'!L47+'OKT ISAVI'!L47+'Pelastus ISAVI'!L47</f>
        <v>0</v>
      </c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0.15000000000000002</v>
      </c>
      <c r="T47" s="30">
        <f t="shared" si="85"/>
        <v>0.15000000000000002</v>
      </c>
      <c r="U47" s="30">
        <f t="shared" si="80"/>
        <v>0.15000000000000002</v>
      </c>
      <c r="V47" s="30">
        <f t="shared" si="80"/>
        <v>0.15000000000000002</v>
      </c>
      <c r="W47" s="30">
        <f t="shared" si="80"/>
        <v>0.15000000000000002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0.1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0.1</v>
      </c>
      <c r="T48" s="22">
        <f>SUM(T49:T51)</f>
        <v>0.1</v>
      </c>
      <c r="U48" s="22">
        <f t="shared" ref="U48:W48" si="90">SUM(U49:U51)</f>
        <v>0.1</v>
      </c>
      <c r="V48" s="22">
        <f t="shared" si="90"/>
        <v>0.1</v>
      </c>
      <c r="W48" s="22">
        <f t="shared" si="90"/>
        <v>0.1</v>
      </c>
      <c r="X48" s="23">
        <f t="shared" si="18"/>
        <v>0</v>
      </c>
    </row>
    <row r="49" spans="1:24">
      <c r="A49" s="40" t="str">
        <f>$A$7</f>
        <v>Mikkeli</v>
      </c>
      <c r="B49" s="180"/>
      <c r="C49" s="24">
        <f>'POL ISAVI'!C49+'TS ISAVI'!C49+'YMP ISAVI'!C49+'OKT ISAVI'!C49+'Pelastus ISAVI'!C49</f>
        <v>0.05</v>
      </c>
      <c r="D49" s="25">
        <f>'POL ISAVI'!D49+'TS ISAVI'!D49+'YMP ISAVI'!D49+'OKT ISAVI'!D49+'Pelastus ISAVI'!D49</f>
        <v>0</v>
      </c>
      <c r="E49" s="26">
        <f>'POL ISAVI'!E49+'TS ISAVI'!E49+'YMP ISAVI'!E49+'OKT ISAVI'!E49+'Pelastus ISAVI'!E49</f>
        <v>0</v>
      </c>
      <c r="F49" s="26">
        <f>'POL ISAVI'!F49+'TS ISAVI'!F49+'YMP ISAVI'!F49+'OKT ISAVI'!F49+'Pelastus ISAVI'!F49</f>
        <v>0</v>
      </c>
      <c r="G49" s="26">
        <f>'POL ISAVI'!G49+'TS ISAVI'!G49+'YMP ISAVI'!G49+'OKT ISAVI'!G49+'Pelastus ISAVI'!G49</f>
        <v>0</v>
      </c>
      <c r="H49" s="27">
        <f>D49+E49+F49+G49</f>
        <v>0</v>
      </c>
      <c r="I49" s="25">
        <f>'POL ISAVI'!I49+'TS ISAVI'!I49+'YMP ISAVI'!I49+'OKT ISAVI'!I49+'Pelastus ISAVI'!I49</f>
        <v>0</v>
      </c>
      <c r="J49" s="26">
        <f>'POL ISAVI'!J49+'TS ISAVI'!J49+'YMP ISAVI'!J49+'OKT ISAVI'!J49+'Pelastus ISAVI'!J49</f>
        <v>0</v>
      </c>
      <c r="K49" s="26">
        <f>'POL ISAVI'!K49+'TS ISAVI'!K49+'YMP ISAVI'!K49+'OKT ISAVI'!K49+'Pelastus ISAVI'!K49</f>
        <v>0</v>
      </c>
      <c r="L49" s="26">
        <f>'POL ISAVI'!L49+'TS ISAVI'!L49+'YMP ISAVI'!L49+'OKT ISAVI'!L49+'Pelastus ISAVI'!L49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0.05</v>
      </c>
      <c r="T49" s="30">
        <f>S49-D49-I49+N49</f>
        <v>0.05</v>
      </c>
      <c r="U49" s="30">
        <f t="shared" ref="U49:W51" si="91">T49-E49-J49+O49</f>
        <v>0.05</v>
      </c>
      <c r="V49" s="30">
        <f t="shared" si="91"/>
        <v>0.05</v>
      </c>
      <c r="W49" s="30">
        <f t="shared" si="91"/>
        <v>0.05</v>
      </c>
      <c r="X49" s="29">
        <f t="shared" si="18"/>
        <v>0</v>
      </c>
    </row>
    <row r="50" spans="1:24">
      <c r="A50" s="40" t="str">
        <f>$A$8</f>
        <v>Kuopio</v>
      </c>
      <c r="B50" s="181"/>
      <c r="C50" s="24">
        <f>'POL ISAVI'!C50+'TS ISAVI'!C50+'YMP ISAVI'!C50+'OKT ISAVI'!C50+'Pelastus ISAVI'!C50</f>
        <v>0</v>
      </c>
      <c r="D50" s="25">
        <f>'POL ISAVI'!D50+'TS ISAVI'!D50+'YMP ISAVI'!D50+'OKT ISAVI'!D50+'Pelastus ISAVI'!D50</f>
        <v>0</v>
      </c>
      <c r="E50" s="26">
        <f>'POL ISAVI'!E50+'TS ISAVI'!E50+'YMP ISAVI'!E50+'OKT ISAVI'!E50+'Pelastus ISAVI'!E50</f>
        <v>0</v>
      </c>
      <c r="F50" s="26">
        <f>'POL ISAVI'!F50+'TS ISAVI'!F50+'YMP ISAVI'!F50+'OKT ISAVI'!F50+'Pelastus ISAVI'!F50</f>
        <v>0</v>
      </c>
      <c r="G50" s="26">
        <f>'POL ISAVI'!G50+'TS ISAVI'!G50+'YMP ISAVI'!G50+'OKT ISAVI'!G50+'Pelastus ISAVI'!G50</f>
        <v>0</v>
      </c>
      <c r="H50" s="27">
        <f t="shared" ref="H50:H51" si="92">D50+E50+F50+G50</f>
        <v>0</v>
      </c>
      <c r="I50" s="25">
        <f>'POL ISAVI'!I50+'TS ISAVI'!I50+'YMP ISAVI'!I50+'OKT ISAVI'!I50+'Pelastus ISAVI'!I50</f>
        <v>0</v>
      </c>
      <c r="J50" s="26">
        <f>'POL ISAVI'!J50+'TS ISAVI'!J50+'YMP ISAVI'!J50+'OKT ISAVI'!J50+'Pelastus ISAVI'!J50</f>
        <v>0</v>
      </c>
      <c r="K50" s="26">
        <f>'POL ISAVI'!K50+'TS ISAVI'!K50+'YMP ISAVI'!K50+'OKT ISAVI'!K50+'Pelastus ISAVI'!K50</f>
        <v>0</v>
      </c>
      <c r="L50" s="26">
        <f>'POL ISAVI'!L50+'TS ISAVI'!L50+'YMP ISAVI'!L50+'OKT ISAVI'!L50+'Pelastus ISAVI'!L50</f>
        <v>0</v>
      </c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Joensuu</v>
      </c>
      <c r="B51" s="182"/>
      <c r="C51" s="24">
        <f>'POL ISAVI'!C51+'TS ISAVI'!C51+'YMP ISAVI'!C51+'OKT ISAVI'!C51+'Pelastus ISAVI'!C51</f>
        <v>0.05</v>
      </c>
      <c r="D51" s="25">
        <f>'POL ISAVI'!D51+'TS ISAVI'!D51+'YMP ISAVI'!D51+'OKT ISAVI'!D51+'Pelastus ISAVI'!D51</f>
        <v>0</v>
      </c>
      <c r="E51" s="26">
        <f>'POL ISAVI'!E51+'TS ISAVI'!E51+'YMP ISAVI'!E51+'OKT ISAVI'!E51+'Pelastus ISAVI'!E51</f>
        <v>0</v>
      </c>
      <c r="F51" s="26">
        <f>'POL ISAVI'!F51+'TS ISAVI'!F51+'YMP ISAVI'!F51+'OKT ISAVI'!F51+'Pelastus ISAVI'!F51</f>
        <v>0</v>
      </c>
      <c r="G51" s="26">
        <f>'POL ISAVI'!G51+'TS ISAVI'!G51+'YMP ISAVI'!G51+'OKT ISAVI'!G51+'Pelastus ISAVI'!G51</f>
        <v>0</v>
      </c>
      <c r="H51" s="27">
        <f t="shared" si="92"/>
        <v>0</v>
      </c>
      <c r="I51" s="25">
        <f>'POL ISAVI'!I51+'TS ISAVI'!I51+'YMP ISAVI'!I51+'OKT ISAVI'!I51+'Pelastus ISAVI'!I51</f>
        <v>0</v>
      </c>
      <c r="J51" s="26">
        <f>'POL ISAVI'!J51+'TS ISAVI'!J51+'YMP ISAVI'!J51+'OKT ISAVI'!J51+'Pelastus ISAVI'!J51</f>
        <v>0</v>
      </c>
      <c r="K51" s="26">
        <f>'POL ISAVI'!K51+'TS ISAVI'!K51+'YMP ISAVI'!K51+'OKT ISAVI'!K51+'Pelastus ISAVI'!K51</f>
        <v>0</v>
      </c>
      <c r="L51" s="26">
        <f>'POL ISAVI'!L51+'TS ISAVI'!L51+'YMP ISAVI'!L51+'OKT ISAVI'!L51+'Pelastus ISAVI'!L51</f>
        <v>0</v>
      </c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0.05</v>
      </c>
      <c r="T51" s="30">
        <f t="shared" si="96"/>
        <v>0.05</v>
      </c>
      <c r="U51" s="30">
        <f t="shared" si="91"/>
        <v>0.05</v>
      </c>
      <c r="V51" s="30">
        <f t="shared" si="91"/>
        <v>0.05</v>
      </c>
      <c r="W51" s="30">
        <f t="shared" si="91"/>
        <v>0.05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Mikkeli</v>
      </c>
      <c r="B53" s="180"/>
      <c r="C53" s="24">
        <f>'POL ISAVI'!C53+'TS ISAVI'!C53+'YMP ISAVI'!C53+'OKT ISAVI'!C53+'Pelastus ISAVI'!C53</f>
        <v>0</v>
      </c>
      <c r="D53" s="25">
        <f>'POL ISAVI'!D53+'TS ISAVI'!D53+'YMP ISAVI'!D53+'OKT ISAVI'!D53+'Pelastus ISAVI'!D53</f>
        <v>0</v>
      </c>
      <c r="E53" s="26">
        <f>'POL ISAVI'!E53+'TS ISAVI'!E53+'YMP ISAVI'!E53+'OKT ISAVI'!E53+'Pelastus ISAVI'!E53</f>
        <v>0</v>
      </c>
      <c r="F53" s="26">
        <f>'POL ISAVI'!F53+'TS ISAVI'!F53+'YMP ISAVI'!F53+'OKT ISAVI'!F53+'Pelastus ISAVI'!F53</f>
        <v>0</v>
      </c>
      <c r="G53" s="26">
        <f>'POL ISAVI'!G53+'TS ISAVI'!G53+'YMP ISAVI'!G53+'OKT ISAVI'!G53+'Pelastus ISAVI'!G53</f>
        <v>0</v>
      </c>
      <c r="H53" s="27">
        <f>D53+E53+F53+G53</f>
        <v>0</v>
      </c>
      <c r="I53" s="25">
        <f>'POL ISAVI'!I53+'TS ISAVI'!I53+'YMP ISAVI'!I53+'OKT ISAVI'!I53+'Pelastus ISAVI'!I53</f>
        <v>0</v>
      </c>
      <c r="J53" s="26">
        <f>'POL ISAVI'!J53+'TS ISAVI'!J53+'YMP ISAVI'!J53+'OKT ISAVI'!J53+'Pelastus ISAVI'!J53</f>
        <v>0</v>
      </c>
      <c r="K53" s="26">
        <f>'POL ISAVI'!K53+'TS ISAVI'!K53+'YMP ISAVI'!K53+'OKT ISAVI'!K53+'Pelastus ISAVI'!K53</f>
        <v>0</v>
      </c>
      <c r="L53" s="26">
        <f>'POL ISAVI'!L53+'TS ISAVI'!L53+'YMP ISAVI'!L53+'OKT ISAVI'!L53+'Pelastus ISAVI'!L53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Kuopio</v>
      </c>
      <c r="B54" s="181"/>
      <c r="C54" s="24">
        <f>'POL ISAVI'!C54+'TS ISAVI'!C54+'YMP ISAVI'!C54+'OKT ISAVI'!C54+'Pelastus ISAVI'!C54</f>
        <v>0</v>
      </c>
      <c r="D54" s="25">
        <f>'POL ISAVI'!D54+'TS ISAVI'!D54+'YMP ISAVI'!D54+'OKT ISAVI'!D54+'Pelastus ISAVI'!D54</f>
        <v>0</v>
      </c>
      <c r="E54" s="26">
        <f>'POL ISAVI'!E54+'TS ISAVI'!E54+'YMP ISAVI'!E54+'OKT ISAVI'!E54+'Pelastus ISAVI'!E54</f>
        <v>0</v>
      </c>
      <c r="F54" s="26">
        <f>'POL ISAVI'!F54+'TS ISAVI'!F54+'YMP ISAVI'!F54+'OKT ISAVI'!F54+'Pelastus ISAVI'!F54</f>
        <v>0</v>
      </c>
      <c r="G54" s="26">
        <f>'POL ISAVI'!G54+'TS ISAVI'!G54+'YMP ISAVI'!G54+'OKT ISAVI'!G54+'Pelastus ISAVI'!G54</f>
        <v>0</v>
      </c>
      <c r="H54" s="27">
        <f t="shared" ref="H54:H55" si="103">D54+E54+F54+G54</f>
        <v>0</v>
      </c>
      <c r="I54" s="25">
        <f>'POL ISAVI'!I54+'TS ISAVI'!I54+'YMP ISAVI'!I54+'OKT ISAVI'!I54+'Pelastus ISAVI'!I54</f>
        <v>0</v>
      </c>
      <c r="J54" s="26">
        <f>'POL ISAVI'!J54+'TS ISAVI'!J54+'YMP ISAVI'!J54+'OKT ISAVI'!J54+'Pelastus ISAVI'!J54</f>
        <v>0</v>
      </c>
      <c r="K54" s="26">
        <f>'POL ISAVI'!K54+'TS ISAVI'!K54+'YMP ISAVI'!K54+'OKT ISAVI'!K54+'Pelastus ISAVI'!K54</f>
        <v>0</v>
      </c>
      <c r="L54" s="26">
        <f>'POL ISAVI'!L54+'TS ISAVI'!L54+'YMP ISAVI'!L54+'OKT ISAVI'!L54+'Pelastus ISAVI'!L54</f>
        <v>0</v>
      </c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Joensuu</v>
      </c>
      <c r="B55" s="182"/>
      <c r="C55" s="24">
        <f>'POL ISAVI'!C55+'TS ISAVI'!C55+'YMP ISAVI'!C55+'OKT ISAVI'!C55+'Pelastus ISAVI'!C55</f>
        <v>0</v>
      </c>
      <c r="D55" s="25">
        <f>'POL ISAVI'!D55+'TS ISAVI'!D55+'YMP ISAVI'!D55+'OKT ISAVI'!D55+'Pelastus ISAVI'!D55</f>
        <v>0</v>
      </c>
      <c r="E55" s="26">
        <f>'POL ISAVI'!E55+'TS ISAVI'!E55+'YMP ISAVI'!E55+'OKT ISAVI'!E55+'Pelastus ISAVI'!E55</f>
        <v>0</v>
      </c>
      <c r="F55" s="26">
        <f>'POL ISAVI'!F55+'TS ISAVI'!F55+'YMP ISAVI'!F55+'OKT ISAVI'!F55+'Pelastus ISAVI'!F55</f>
        <v>0</v>
      </c>
      <c r="G55" s="26">
        <f>'POL ISAVI'!G55+'TS ISAVI'!G55+'YMP ISAVI'!G55+'OKT ISAVI'!G55+'Pelastus ISAVI'!G55</f>
        <v>0</v>
      </c>
      <c r="H55" s="27">
        <f t="shared" si="103"/>
        <v>0</v>
      </c>
      <c r="I55" s="25">
        <f>'POL ISAVI'!I55+'TS ISAVI'!I55+'YMP ISAVI'!I55+'OKT ISAVI'!I55+'Pelastus ISAVI'!I55</f>
        <v>0</v>
      </c>
      <c r="J55" s="26">
        <f>'POL ISAVI'!J55+'TS ISAVI'!J55+'YMP ISAVI'!J55+'OKT ISAVI'!J55+'Pelastus ISAVI'!J55</f>
        <v>0</v>
      </c>
      <c r="K55" s="26">
        <f>'POL ISAVI'!K55+'TS ISAVI'!K55+'YMP ISAVI'!K55+'OKT ISAVI'!K55+'Pelastus ISAVI'!K55</f>
        <v>0</v>
      </c>
      <c r="L55" s="26">
        <f>'POL ISAVI'!L55+'TS ISAVI'!L55+'YMP ISAVI'!L55+'OKT ISAVI'!L55+'Pelastus ISAVI'!L55</f>
        <v>0</v>
      </c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4.8499999999999996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0.55000000000000004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0.55000000000000004</v>
      </c>
      <c r="N56" s="46">
        <f>N57+N58+N59</f>
        <v>0.2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0.2</v>
      </c>
      <c r="S56" s="21">
        <f>SUM(S57:S59)</f>
        <v>4.8499999999999996</v>
      </c>
      <c r="T56" s="22">
        <f>SUM(T57:T59)</f>
        <v>4.5</v>
      </c>
      <c r="U56" s="22">
        <f t="shared" ref="U56:W56" si="112">SUM(U57:U59)</f>
        <v>4.5</v>
      </c>
      <c r="V56" s="22">
        <f t="shared" si="112"/>
        <v>4.5</v>
      </c>
      <c r="W56" s="22">
        <f t="shared" si="112"/>
        <v>4.5</v>
      </c>
      <c r="X56" s="23">
        <f t="shared" si="18"/>
        <v>-0.34999999999999964</v>
      </c>
    </row>
    <row r="57" spans="1:24">
      <c r="A57" s="40" t="str">
        <f>$A$7</f>
        <v>Mikkeli</v>
      </c>
      <c r="B57" s="40"/>
      <c r="C57" s="35">
        <f>C21+C25+C29+C33+C37+C41+C45+C49+C53</f>
        <v>2.0999999999999996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0.2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0.2</v>
      </c>
      <c r="N57" s="50">
        <f t="shared" ref="N57:Q59" si="115">N21+N25+N29+N33+N37+N41+N45+N49+N53</f>
        <v>0.2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0.2</v>
      </c>
      <c r="S57" s="28">
        <f>C57</f>
        <v>2.0999999999999996</v>
      </c>
      <c r="T57" s="30">
        <f>S57-D57-I57+N57</f>
        <v>2.0999999999999996</v>
      </c>
      <c r="U57" s="30">
        <f t="shared" ref="U57:W59" si="116">T57-E57-J57+O57</f>
        <v>2.0999999999999996</v>
      </c>
      <c r="V57" s="30">
        <f t="shared" si="116"/>
        <v>2.0999999999999996</v>
      </c>
      <c r="W57" s="30">
        <f t="shared" si="116"/>
        <v>2.0999999999999996</v>
      </c>
      <c r="X57" s="29">
        <f t="shared" si="18"/>
        <v>0</v>
      </c>
    </row>
    <row r="58" spans="1:24">
      <c r="A58" s="40" t="str">
        <f>$A$8</f>
        <v>Kuopio</v>
      </c>
      <c r="B58" s="40"/>
      <c r="C58" s="35">
        <f>C22+C26+C30+C34+C38+C42+C46+C50+C54</f>
        <v>1.6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1.6</v>
      </c>
      <c r="T58" s="30">
        <f t="shared" ref="T58:T59" si="121">S58-D58-I58+N58</f>
        <v>1.6</v>
      </c>
      <c r="U58" s="30">
        <f t="shared" si="116"/>
        <v>1.6</v>
      </c>
      <c r="V58" s="30">
        <f t="shared" si="116"/>
        <v>1.6</v>
      </c>
      <c r="W58" s="30">
        <f t="shared" si="116"/>
        <v>1.6</v>
      </c>
      <c r="X58" s="29">
        <f t="shared" si="18"/>
        <v>0</v>
      </c>
    </row>
    <row r="59" spans="1:24" ht="15.75" thickBot="1">
      <c r="A59" s="42" t="str">
        <f>$A$9</f>
        <v>Joensuu</v>
      </c>
      <c r="B59" s="42"/>
      <c r="C59" s="36">
        <f t="shared" ref="C59" si="122">C23+C27+C31+C35+C39+C43+C47+C51+C55</f>
        <v>1.1500000000000001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0.35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0.35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1.1500000000000001</v>
      </c>
      <c r="T59" s="33">
        <f t="shared" si="121"/>
        <v>0.80000000000000016</v>
      </c>
      <c r="U59" s="33">
        <f t="shared" si="116"/>
        <v>0.80000000000000016</v>
      </c>
      <c r="V59" s="33">
        <f t="shared" si="116"/>
        <v>0.80000000000000016</v>
      </c>
      <c r="W59" s="33">
        <f t="shared" si="116"/>
        <v>0.80000000000000016</v>
      </c>
      <c r="X59" s="34">
        <f t="shared" si="18"/>
        <v>-0.35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" right="0" top="0.15748031496062992" bottom="0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30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31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13.709999999999999</v>
      </c>
      <c r="D13" s="60">
        <f t="shared" si="0"/>
        <v>0</v>
      </c>
      <c r="E13" s="61">
        <f t="shared" si="0"/>
        <v>0.2</v>
      </c>
      <c r="F13" s="61">
        <f t="shared" si="0"/>
        <v>0.75</v>
      </c>
      <c r="G13" s="61">
        <f t="shared" si="0"/>
        <v>0</v>
      </c>
      <c r="H13" s="62">
        <f t="shared" si="0"/>
        <v>0.95</v>
      </c>
      <c r="I13" s="60">
        <f t="shared" si="0"/>
        <v>1.53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1.53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13.709999999999999</v>
      </c>
      <c r="T13" s="61">
        <f>SUM(T14:T16)</f>
        <v>12.18</v>
      </c>
      <c r="U13" s="61">
        <f>SUM(U14:U16)</f>
        <v>11.98</v>
      </c>
      <c r="V13" s="61">
        <f>SUM(V14:V16)</f>
        <v>11.23</v>
      </c>
      <c r="W13" s="61">
        <f>SUM(W14:W16)</f>
        <v>11.23</v>
      </c>
      <c r="X13" s="62">
        <f>W13-S13</f>
        <v>-2.4799999999999986</v>
      </c>
    </row>
    <row r="14" spans="1:24" s="71" customFormat="1">
      <c r="A14" s="72" t="str">
        <f>$A$7</f>
        <v>Oulu</v>
      </c>
      <c r="B14" s="183"/>
      <c r="C14" s="242">
        <f>'POL PSAVI'!C14+'TS PSAVI'!C14+'YMP PSAVI'!C14+'OKT PSAVI'!C14+'Pelastus PSAVI'!C14</f>
        <v>13.309999999999999</v>
      </c>
      <c r="D14" s="243">
        <f>'POL PSAVI'!D14+'TS PSAVI'!D14+'YMP PSAVI'!D14+'OKT PSAVI'!D14+'Pelastus PSAVI'!D14</f>
        <v>0</v>
      </c>
      <c r="E14" s="137">
        <f>'POL PSAVI'!E14+'TS PSAVI'!E14+'YMP PSAVI'!E14+'OKT PSAVI'!E14+'Pelastus PSAVI'!E14</f>
        <v>0.2</v>
      </c>
      <c r="F14" s="137">
        <f>'POL PSAVI'!F14+'TS PSAVI'!F14+'YMP PSAVI'!F14+'OKT PSAVI'!F14+'Pelastus PSAVI'!F14</f>
        <v>0.75</v>
      </c>
      <c r="G14" s="137">
        <f>'POL PSAVI'!G14+'TS PSAVI'!G14+'YMP PSAVI'!G14+'OKT PSAVI'!G14+'Pelastus PSAVI'!G14</f>
        <v>0</v>
      </c>
      <c r="H14" s="134">
        <f>D14+E14+F14+G14</f>
        <v>0.95</v>
      </c>
      <c r="I14" s="243">
        <f>'POL PSAVI'!I14+'TS PSAVI'!I14+'YMP PSAVI'!I14+'OKT PSAVI'!I14+'Pelastus PSAVI'!I14</f>
        <v>1.53</v>
      </c>
      <c r="J14" s="137">
        <f>'POL PSAVI'!J14+'TS PSAVI'!J14+'YMP PSAVI'!J14+'OKT PSAVI'!J14+'Pelastus PSAVI'!J14</f>
        <v>0</v>
      </c>
      <c r="K14" s="137">
        <f>'POL PSAVI'!K14+'TS PSAVI'!K14+'YMP PSAVI'!K14+'OKT PSAVI'!K14+'Pelastus PSAVI'!K14</f>
        <v>0</v>
      </c>
      <c r="L14" s="137">
        <f>'POL PSAVI'!L14+'TS PSAVI'!L14+'YMP PSAVI'!L14+'OKT PSAVI'!L14+'Pelastus PSAVI'!L14</f>
        <v>0</v>
      </c>
      <c r="M14" s="134">
        <f>I14+J14+K14+L14</f>
        <v>1.53</v>
      </c>
      <c r="N14" s="74"/>
      <c r="O14" s="75"/>
      <c r="P14" s="75"/>
      <c r="Q14" s="75"/>
      <c r="R14" s="73">
        <f>N14+O14+P14+Q14</f>
        <v>0</v>
      </c>
      <c r="S14" s="76">
        <f>C14</f>
        <v>13.309999999999999</v>
      </c>
      <c r="T14" s="77">
        <f>S14-D14-I14+N14</f>
        <v>11.78</v>
      </c>
      <c r="U14" s="77">
        <f t="shared" ref="U14:W16" si="1">T14-E14-J14+O14</f>
        <v>11.58</v>
      </c>
      <c r="V14" s="77">
        <f t="shared" si="1"/>
        <v>10.83</v>
      </c>
      <c r="W14" s="77">
        <f t="shared" si="1"/>
        <v>10.83</v>
      </c>
      <c r="X14" s="78">
        <f>W14-S14</f>
        <v>-2.4799999999999986</v>
      </c>
    </row>
    <row r="15" spans="1:24" s="71" customFormat="1">
      <c r="A15" s="72" t="s">
        <v>31</v>
      </c>
      <c r="B15" s="184"/>
      <c r="C15" s="242">
        <f>'POL PSAVI'!C15+'TS PSAVI'!C15+'YMP PSAVI'!C15+'OKT PSAVI'!C15+'Pelastus PSAVI'!C15</f>
        <v>0.4</v>
      </c>
      <c r="D15" s="243">
        <f>'POL PSAVI'!D15+'TS PSAVI'!D15+'YMP PSAVI'!D15+'OKT PSAVI'!D15+'Pelastus PSAVI'!D15</f>
        <v>0</v>
      </c>
      <c r="E15" s="137">
        <f>'POL PSAVI'!E15+'TS PSAVI'!E15+'YMP PSAVI'!E15+'OKT PSAVI'!E15+'Pelastus PSAVI'!E15</f>
        <v>0</v>
      </c>
      <c r="F15" s="137">
        <f>'POL PSAVI'!F15+'TS PSAVI'!F15+'YMP PSAVI'!F15+'OKT PSAVI'!F15+'Pelastus PSAVI'!F15</f>
        <v>0</v>
      </c>
      <c r="G15" s="137">
        <f>'POL PSAVI'!G15+'TS PSAVI'!G15+'YMP PSAVI'!G15+'OKT PSAVI'!G15+'Pelastus PSAVI'!G15</f>
        <v>0</v>
      </c>
      <c r="H15" s="134">
        <f>D15+E15+F15+G15</f>
        <v>0</v>
      </c>
      <c r="I15" s="243">
        <f>'POL PSAVI'!I15+'TS PSAVI'!I15+'YMP PSAVI'!I15+'OKT PSAVI'!I15+'Pelastus PSAVI'!I15</f>
        <v>0</v>
      </c>
      <c r="J15" s="137">
        <f>'POL PSAVI'!J15+'TS PSAVI'!J15+'YMP PSAVI'!J15+'OKT PSAVI'!J15+'Pelastus PSAVI'!J15</f>
        <v>0</v>
      </c>
      <c r="K15" s="137">
        <f>'POL PSAVI'!K15+'TS PSAVI'!K15+'YMP PSAVI'!K15+'OKT PSAVI'!K15+'Pelastus PSAVI'!K15</f>
        <v>0</v>
      </c>
      <c r="L15" s="137">
        <f>'POL PSAVI'!L15+'TS PSAVI'!L15+'YMP PSAVI'!L15+'OKT PSAVI'!L15+'Pelastus PSAVI'!L15</f>
        <v>0</v>
      </c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0.4</v>
      </c>
      <c r="T15" s="77">
        <f t="shared" ref="T15:T16" si="5">S15-D15-I15+N15</f>
        <v>0.4</v>
      </c>
      <c r="U15" s="77">
        <f t="shared" si="1"/>
        <v>0.4</v>
      </c>
      <c r="V15" s="77">
        <f t="shared" si="1"/>
        <v>0.4</v>
      </c>
      <c r="W15" s="77">
        <f t="shared" si="1"/>
        <v>0.4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>
        <f>'POL PSAVI'!C16+'TS PSAVI'!C16+'YMP PSAVI'!C16+'OKT PSAVI'!C16+'Pelastus PSAVI'!C16</f>
        <v>0</v>
      </c>
      <c r="D16" s="243">
        <f>'POL PSAVI'!D16+'TS PSAVI'!D16+'YMP PSAVI'!D16+'OKT PSAVI'!D16+'Pelastus PSAVI'!D16</f>
        <v>0</v>
      </c>
      <c r="E16" s="137">
        <f>'POL PSAVI'!E16+'TS PSAVI'!E16+'YMP PSAVI'!E16+'OKT PSAVI'!E16+'Pelastus PSAVI'!E16</f>
        <v>0</v>
      </c>
      <c r="F16" s="137">
        <f>'POL PSAVI'!F16+'TS PSAVI'!F16+'YMP PSAVI'!F16+'OKT PSAVI'!F16+'Pelastus PSAVI'!F16</f>
        <v>0</v>
      </c>
      <c r="G16" s="137">
        <f>'POL PSAVI'!G16+'TS PSAVI'!G16+'YMP PSAVI'!G16+'OKT PSAVI'!G16+'Pelastus PSAVI'!G16</f>
        <v>0</v>
      </c>
      <c r="H16" s="134">
        <f t="shared" ref="H16" si="7">D16+E16+F16+G16</f>
        <v>0</v>
      </c>
      <c r="I16" s="243">
        <f>'POL PSAVI'!I16+'TS PSAVI'!I16+'YMP PSAVI'!I16+'OKT PSAVI'!I16+'Pelastus PSAVI'!I16</f>
        <v>0</v>
      </c>
      <c r="J16" s="137">
        <f>'POL PSAVI'!J16+'TS PSAVI'!J16+'YMP PSAVI'!J16+'OKT PSAVI'!J16+'Pelastus PSAVI'!J16</f>
        <v>0</v>
      </c>
      <c r="K16" s="137">
        <f>'POL PSAVI'!K16+'TS PSAVI'!K16+'YMP PSAVI'!K16+'OKT PSAVI'!K16+'Pelastus PSAVI'!K16</f>
        <v>0</v>
      </c>
      <c r="L16" s="137">
        <f>'POL PSAVI'!L16+'TS PSAVI'!L16+'YMP PSAVI'!L16+'OKT PSAVI'!L16+'Pelastus PSAVI'!L16</f>
        <v>0</v>
      </c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0.44999999999999996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0.44999999999999996</v>
      </c>
      <c r="T20" s="47">
        <f>SUM(T21:T23)</f>
        <v>0.44999999999999996</v>
      </c>
      <c r="U20" s="47">
        <f t="shared" ref="U20:W20" si="12">SUM(U21:U23)</f>
        <v>0.44999999999999996</v>
      </c>
      <c r="V20" s="47">
        <f t="shared" si="12"/>
        <v>0.44999999999999996</v>
      </c>
      <c r="W20" s="47">
        <f t="shared" si="12"/>
        <v>0.44999999999999996</v>
      </c>
      <c r="X20" s="48">
        <f>W20-S20</f>
        <v>0</v>
      </c>
    </row>
    <row r="21" spans="1:24" s="64" customFormat="1">
      <c r="A21" s="65" t="str">
        <f>$A$7</f>
        <v>Oulu</v>
      </c>
      <c r="B21" s="100"/>
      <c r="C21" s="66">
        <f>'POL PSAVI'!C21+'TS PSAVI'!C21+'YMP PSAVI'!C21+'OKT PSAVI'!C21+'Pelastus PSAVI'!C21</f>
        <v>0.44999999999999996</v>
      </c>
      <c r="D21" s="67">
        <f>'POL PSAVI'!D21+'TS PSAVI'!D21+'YMP PSAVI'!D21+'OKT PSAVI'!D21+'Pelastus PSAVI'!D21</f>
        <v>0</v>
      </c>
      <c r="E21" s="68">
        <f>'POL PSAVI'!E21+'TS PSAVI'!E21+'YMP PSAVI'!E21+'OKT PSAVI'!E21+'Pelastus PSAVI'!E21</f>
        <v>0</v>
      </c>
      <c r="F21" s="68">
        <f>'POL PSAVI'!F21+'TS PSAVI'!F21+'YMP PSAVI'!F21+'OKT PSAVI'!F21+'Pelastus PSAVI'!F21</f>
        <v>0</v>
      </c>
      <c r="G21" s="68">
        <f>'POL PSAVI'!G21+'TS PSAVI'!G21+'YMP PSAVI'!G21+'OKT PSAVI'!G21+'Pelastus PSAVI'!G21</f>
        <v>0</v>
      </c>
      <c r="H21" s="49">
        <f>D21+E21+F21+G21</f>
        <v>0</v>
      </c>
      <c r="I21" s="67">
        <f>'POL PSAVI'!I21+'TS PSAVI'!I21+'YMP PSAVI'!I21+'OKT PSAVI'!I21+'Pelastus PSAVI'!I21</f>
        <v>0</v>
      </c>
      <c r="J21" s="68">
        <f>'POL PSAVI'!J21+'TS PSAVI'!J21+'YMP PSAVI'!J21+'OKT PSAVI'!J21+'Pelastus PSAVI'!J21</f>
        <v>0</v>
      </c>
      <c r="K21" s="68">
        <f>'POL PSAVI'!K21+'TS PSAVI'!K21+'YMP PSAVI'!K21+'OKT PSAVI'!K21+'Pelastus PSAVI'!K21</f>
        <v>0</v>
      </c>
      <c r="L21" s="68">
        <f>'POL PSAVI'!L21+'TS PSAVI'!L21+'YMP PSAVI'!L21+'OKT PSAVI'!L21+'Pelastus PSAVI'!L21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0.44999999999999996</v>
      </c>
      <c r="T21" s="69">
        <f>S21-D21-I21+N21</f>
        <v>0.44999999999999996</v>
      </c>
      <c r="U21" s="69">
        <f t="shared" ref="U21:W23" si="13">T21-E21-J21+O21</f>
        <v>0.44999999999999996</v>
      </c>
      <c r="V21" s="69">
        <f t="shared" si="13"/>
        <v>0.44999999999999996</v>
      </c>
      <c r="W21" s="69">
        <f t="shared" si="13"/>
        <v>0.44999999999999996</v>
      </c>
      <c r="X21" s="70">
        <f>W21-S21</f>
        <v>0</v>
      </c>
    </row>
    <row r="22" spans="1:24" s="64" customFormat="1">
      <c r="A22" s="65" t="str">
        <f>$A$8</f>
        <v>Kemi</v>
      </c>
      <c r="B22" s="101"/>
      <c r="C22" s="66">
        <f>'POL PSAVI'!C22+'TS PSAVI'!C22+'YMP PSAVI'!C22+'OKT PSAVI'!C22+'Pelastus PSAVI'!C22</f>
        <v>0</v>
      </c>
      <c r="D22" s="67">
        <f>'POL PSAVI'!D22+'TS PSAVI'!D22+'YMP PSAVI'!D22+'OKT PSAVI'!D22+'Pelastus PSAVI'!D22</f>
        <v>0</v>
      </c>
      <c r="E22" s="68">
        <f>'POL PSAVI'!E22+'TS PSAVI'!E22+'YMP PSAVI'!E22+'OKT PSAVI'!E22+'Pelastus PSAVI'!E22</f>
        <v>0</v>
      </c>
      <c r="F22" s="68">
        <f>'POL PSAVI'!F22+'TS PSAVI'!F22+'YMP PSAVI'!F22+'OKT PSAVI'!F22+'Pelastus PSAVI'!F22</f>
        <v>0</v>
      </c>
      <c r="G22" s="68">
        <f>'POL PSAVI'!G22+'TS PSAVI'!G22+'YMP PSAVI'!G22+'OKT PSAVI'!G22+'Pelastus PSAVI'!G22</f>
        <v>0</v>
      </c>
      <c r="H22" s="49">
        <f>D22+E22+F22+G22</f>
        <v>0</v>
      </c>
      <c r="I22" s="67">
        <f>'POL PSAVI'!I22+'TS PSAVI'!I22+'YMP PSAVI'!I22+'OKT PSAVI'!I22+'Pelastus PSAVI'!I22</f>
        <v>0</v>
      </c>
      <c r="J22" s="68">
        <f>'POL PSAVI'!J22+'TS PSAVI'!J22+'YMP PSAVI'!J22+'OKT PSAVI'!J22+'Pelastus PSAVI'!J22</f>
        <v>0</v>
      </c>
      <c r="K22" s="68">
        <f>'POL PSAVI'!K22+'TS PSAVI'!K22+'YMP PSAVI'!K22+'OKT PSAVI'!K22+'Pelastus PSAVI'!K22</f>
        <v>0</v>
      </c>
      <c r="L22" s="68">
        <f>'POL PSAVI'!L22+'TS PSAVI'!L22+'YMP PSAVI'!L22+'OKT PSAVI'!L22+'Pelastus PSAVI'!L22</f>
        <v>0</v>
      </c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>
        <f>'POL PSAVI'!C23+'TS PSAVI'!C23+'YMP PSAVI'!C23+'OKT PSAVI'!C23+'Pelastus PSAVI'!C23</f>
        <v>0</v>
      </c>
      <c r="D23" s="67">
        <f>'POL PSAVI'!D23+'TS PSAVI'!D23+'YMP PSAVI'!D23+'OKT PSAVI'!D23+'Pelastus PSAVI'!D23</f>
        <v>0</v>
      </c>
      <c r="E23" s="68">
        <f>'POL PSAVI'!E23+'TS PSAVI'!E23+'YMP PSAVI'!E23+'OKT PSAVI'!E23+'Pelastus PSAVI'!E23</f>
        <v>0</v>
      </c>
      <c r="F23" s="68">
        <f>'POL PSAVI'!F23+'TS PSAVI'!F23+'YMP PSAVI'!F23+'OKT PSAVI'!F23+'Pelastus PSAVI'!F23</f>
        <v>0</v>
      </c>
      <c r="G23" s="68">
        <f>'POL PSAVI'!G23+'TS PSAVI'!G23+'YMP PSAVI'!G23+'OKT PSAVI'!G23+'Pelastus PSAVI'!G23</f>
        <v>0</v>
      </c>
      <c r="H23" s="49">
        <f t="shared" ref="H23" si="19">D23+E23+F23+G23</f>
        <v>0</v>
      </c>
      <c r="I23" s="67">
        <f>'POL PSAVI'!I23+'TS PSAVI'!I23+'YMP PSAVI'!I23+'OKT PSAVI'!I23+'Pelastus PSAVI'!I23</f>
        <v>0</v>
      </c>
      <c r="J23" s="68">
        <f>'POL PSAVI'!J23+'TS PSAVI'!J23+'YMP PSAVI'!J23+'OKT PSAVI'!J23+'Pelastus PSAVI'!J23</f>
        <v>0</v>
      </c>
      <c r="K23" s="68">
        <f>'POL PSAVI'!K23+'TS PSAVI'!K23+'YMP PSAVI'!K23+'OKT PSAVI'!K23+'Pelastus PSAVI'!K23</f>
        <v>0</v>
      </c>
      <c r="L23" s="68">
        <f>'POL PSAVI'!L23+'TS PSAVI'!L23+'YMP PSAVI'!L23+'OKT PSAVI'!L23+'Pelastus PSAVI'!L23</f>
        <v>0</v>
      </c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2.3499999999999996</v>
      </c>
      <c r="D24" s="21">
        <f>D25+D26+D27</f>
        <v>0.6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0.5</v>
      </c>
      <c r="H24" s="23">
        <f t="shared" si="21"/>
        <v>1.1000000000000001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2.3499999999999996</v>
      </c>
      <c r="T24" s="22">
        <f>SUM(T25:T27)</f>
        <v>1.7499999999999998</v>
      </c>
      <c r="U24" s="22">
        <f t="shared" ref="U24:W24" si="24">SUM(U25:U27)</f>
        <v>1.7499999999999998</v>
      </c>
      <c r="V24" s="22">
        <f t="shared" si="24"/>
        <v>1.7499999999999998</v>
      </c>
      <c r="W24" s="22">
        <f t="shared" si="24"/>
        <v>1.2499999999999998</v>
      </c>
      <c r="X24" s="23">
        <f t="shared" si="18"/>
        <v>-1.0999999999999999</v>
      </c>
    </row>
    <row r="25" spans="1:24">
      <c r="A25" s="40" t="str">
        <f>$A$7</f>
        <v>Oulu</v>
      </c>
      <c r="B25" s="180"/>
      <c r="C25" s="24">
        <f>'POL PSAVI'!C25+'TS PSAVI'!C25+'YMP PSAVI'!C25+'OKT PSAVI'!C25+'Pelastus PSAVI'!C25</f>
        <v>1.7499999999999998</v>
      </c>
      <c r="D25" s="25">
        <f>'POL PSAVI'!D25+'TS PSAVI'!D25+'YMP PSAVI'!D25+'OKT PSAVI'!D25+'Pelastus PSAVI'!D25</f>
        <v>0</v>
      </c>
      <c r="E25" s="26">
        <f>'POL PSAVI'!E25+'TS PSAVI'!E25+'YMP PSAVI'!E25+'OKT PSAVI'!E25+'Pelastus PSAVI'!E25</f>
        <v>0</v>
      </c>
      <c r="F25" s="26">
        <f>'POL PSAVI'!F25+'TS PSAVI'!F25+'YMP PSAVI'!F25+'OKT PSAVI'!F25+'Pelastus PSAVI'!F25</f>
        <v>0</v>
      </c>
      <c r="G25" s="26">
        <f>'POL PSAVI'!G25+'TS PSAVI'!G25+'YMP PSAVI'!G25+'OKT PSAVI'!G25+'Pelastus PSAVI'!G25</f>
        <v>0.5</v>
      </c>
      <c r="H25" s="27">
        <f>D25+E25+F25+G25</f>
        <v>0.5</v>
      </c>
      <c r="I25" s="25">
        <f>'POL PSAVI'!I25+'TS PSAVI'!I25+'YMP PSAVI'!I25+'OKT PSAVI'!I25+'Pelastus PSAVI'!I25</f>
        <v>0</v>
      </c>
      <c r="J25" s="26">
        <f>'POL PSAVI'!J25+'TS PSAVI'!J25+'YMP PSAVI'!J25+'OKT PSAVI'!J25+'Pelastus PSAVI'!J25</f>
        <v>0</v>
      </c>
      <c r="K25" s="26">
        <f>'POL PSAVI'!K25+'TS PSAVI'!K25+'YMP PSAVI'!K25+'OKT PSAVI'!K25+'Pelastus PSAVI'!K25</f>
        <v>0</v>
      </c>
      <c r="L25" s="26">
        <f>'POL PSAVI'!L25+'TS PSAVI'!L25+'YMP PSAVI'!L25+'OKT PSAVI'!L25+'Pelastus PSAVI'!L25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1.7499999999999998</v>
      </c>
      <c r="T25" s="6">
        <f>S25-D25-I25+N25</f>
        <v>1.7499999999999998</v>
      </c>
      <c r="U25" s="6">
        <f t="shared" ref="U25:W27" si="25">T25-E25-J25+O25</f>
        <v>1.7499999999999998</v>
      </c>
      <c r="V25" s="6">
        <f t="shared" si="25"/>
        <v>1.7499999999999998</v>
      </c>
      <c r="W25" s="6">
        <f t="shared" si="25"/>
        <v>1.2499999999999998</v>
      </c>
      <c r="X25" s="29">
        <f t="shared" si="18"/>
        <v>-0.5</v>
      </c>
    </row>
    <row r="26" spans="1:24">
      <c r="A26" s="40" t="str">
        <f>$A$8</f>
        <v>Kemi</v>
      </c>
      <c r="B26" s="181"/>
      <c r="C26" s="24">
        <f>'POL PSAVI'!C26+'TS PSAVI'!C26+'YMP PSAVI'!C26+'OKT PSAVI'!C26+'Pelastus PSAVI'!C26</f>
        <v>0.6</v>
      </c>
      <c r="D26" s="25">
        <f>'POL PSAVI'!D26+'TS PSAVI'!D26+'YMP PSAVI'!D26+'OKT PSAVI'!D26+'Pelastus PSAVI'!D26</f>
        <v>0.6</v>
      </c>
      <c r="E26" s="26">
        <f>'POL PSAVI'!E26+'TS PSAVI'!E26+'YMP PSAVI'!E26+'OKT PSAVI'!E26+'Pelastus PSAVI'!E26</f>
        <v>0</v>
      </c>
      <c r="F26" s="26">
        <f>'POL PSAVI'!F26+'TS PSAVI'!F26+'YMP PSAVI'!F26+'OKT PSAVI'!F26+'Pelastus PSAVI'!F26</f>
        <v>0</v>
      </c>
      <c r="G26" s="26">
        <f>'POL PSAVI'!G26+'TS PSAVI'!G26+'YMP PSAVI'!G26+'OKT PSAVI'!G26+'Pelastus PSAVI'!G26</f>
        <v>0</v>
      </c>
      <c r="H26" s="27">
        <f t="shared" ref="H26:H27" si="26">D26+E26+F26+G26</f>
        <v>0.6</v>
      </c>
      <c r="I26" s="25">
        <f>'POL PSAVI'!I26+'TS PSAVI'!I26+'YMP PSAVI'!I26+'OKT PSAVI'!I26+'Pelastus PSAVI'!I26</f>
        <v>0</v>
      </c>
      <c r="J26" s="26">
        <f>'POL PSAVI'!J26+'TS PSAVI'!J26+'YMP PSAVI'!J26+'OKT PSAVI'!J26+'Pelastus PSAVI'!J26</f>
        <v>0</v>
      </c>
      <c r="K26" s="26">
        <f>'POL PSAVI'!K26+'TS PSAVI'!K26+'YMP PSAVI'!K26+'OKT PSAVI'!K26+'Pelastus PSAVI'!K26</f>
        <v>0</v>
      </c>
      <c r="L26" s="26">
        <f>'POL PSAVI'!L26+'TS PSAVI'!L26+'YMP PSAVI'!L26+'OKT PSAVI'!L26+'Pelastus PSAVI'!L26</f>
        <v>0</v>
      </c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0.6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-0.6</v>
      </c>
    </row>
    <row r="27" spans="1:24">
      <c r="A27" s="39" t="str">
        <f>$A$9</f>
        <v>Paikkakunta 3</v>
      </c>
      <c r="B27" s="182"/>
      <c r="C27" s="24">
        <f>'POL PSAVI'!C27+'TS PSAVI'!C27+'YMP PSAVI'!C27+'OKT PSAVI'!C27+'Pelastus PSAVI'!C27</f>
        <v>0</v>
      </c>
      <c r="D27" s="25">
        <f>'POL PSAVI'!D27+'TS PSAVI'!D27+'YMP PSAVI'!D27+'OKT PSAVI'!D27+'Pelastus PSAVI'!D27</f>
        <v>0</v>
      </c>
      <c r="E27" s="26">
        <f>'POL PSAVI'!E27+'TS PSAVI'!E27+'YMP PSAVI'!E27+'OKT PSAVI'!E27+'Pelastus PSAVI'!E27</f>
        <v>0</v>
      </c>
      <c r="F27" s="26">
        <f>'POL PSAVI'!F27+'TS PSAVI'!F27+'YMP PSAVI'!F27+'OKT PSAVI'!F27+'Pelastus PSAVI'!F27</f>
        <v>0</v>
      </c>
      <c r="G27" s="26">
        <f>'POL PSAVI'!G27+'TS PSAVI'!G27+'YMP PSAVI'!G27+'OKT PSAVI'!G27+'Pelastus PSAVI'!G27</f>
        <v>0</v>
      </c>
      <c r="H27" s="27">
        <f t="shared" si="26"/>
        <v>0</v>
      </c>
      <c r="I27" s="25">
        <f>'POL PSAVI'!I27+'TS PSAVI'!I27+'YMP PSAVI'!I27+'OKT PSAVI'!I27+'Pelastus PSAVI'!I27</f>
        <v>0</v>
      </c>
      <c r="J27" s="26">
        <f>'POL PSAVI'!J27+'TS PSAVI'!J27+'YMP PSAVI'!J27+'OKT PSAVI'!J27+'Pelastus PSAVI'!J27</f>
        <v>0</v>
      </c>
      <c r="K27" s="26">
        <f>'POL PSAVI'!K27+'TS PSAVI'!K27+'YMP PSAVI'!K27+'OKT PSAVI'!K27+'Pelastus PSAVI'!K27</f>
        <v>0</v>
      </c>
      <c r="L27" s="26">
        <f>'POL PSAVI'!L27+'TS PSAVI'!L27+'YMP PSAVI'!L27+'OKT PSAVI'!L27+'Pelastus PSAVI'!L27</f>
        <v>0</v>
      </c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0.08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0.08</v>
      </c>
      <c r="H28" s="23">
        <f t="shared" si="32"/>
        <v>0.08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0.08</v>
      </c>
      <c r="T28" s="22">
        <f>SUM(T29:T31)</f>
        <v>0.08</v>
      </c>
      <c r="U28" s="22">
        <f t="shared" ref="U28:W28" si="35">SUM(U29:U31)</f>
        <v>0.08</v>
      </c>
      <c r="V28" s="22">
        <f t="shared" si="35"/>
        <v>0.08</v>
      </c>
      <c r="W28" s="22">
        <f t="shared" si="35"/>
        <v>0</v>
      </c>
      <c r="X28" s="23">
        <f t="shared" si="18"/>
        <v>-0.08</v>
      </c>
    </row>
    <row r="29" spans="1:24">
      <c r="A29" s="40" t="str">
        <f>$A$7</f>
        <v>Oulu</v>
      </c>
      <c r="B29" s="180"/>
      <c r="C29" s="24">
        <f>'POL PSAVI'!C29+'TS PSAVI'!C29+'YMP PSAVI'!C29+'OKT PSAVI'!C29+'Pelastus PSAVI'!C29</f>
        <v>0.08</v>
      </c>
      <c r="D29" s="25">
        <f>'POL PSAVI'!D29+'TS PSAVI'!D29+'YMP PSAVI'!D29+'OKT PSAVI'!D29+'Pelastus PSAVI'!D29</f>
        <v>0</v>
      </c>
      <c r="E29" s="26">
        <f>'POL PSAVI'!E29+'TS PSAVI'!E29+'YMP PSAVI'!E29+'OKT PSAVI'!E29+'Pelastus PSAVI'!E29</f>
        <v>0</v>
      </c>
      <c r="F29" s="26">
        <f>'POL PSAVI'!F29+'TS PSAVI'!F29+'YMP PSAVI'!F29+'OKT PSAVI'!F29+'Pelastus PSAVI'!F29</f>
        <v>0</v>
      </c>
      <c r="G29" s="26">
        <f>'POL PSAVI'!G29+'TS PSAVI'!G29+'YMP PSAVI'!G29+'OKT PSAVI'!G29+'Pelastus PSAVI'!G29</f>
        <v>0.08</v>
      </c>
      <c r="H29" s="27">
        <f>D29+E29+F29+G29</f>
        <v>0.08</v>
      </c>
      <c r="I29" s="25">
        <f>'POL PSAVI'!I29+'TS PSAVI'!I29+'YMP PSAVI'!I29+'OKT PSAVI'!I29+'Pelastus PSAVI'!I29</f>
        <v>0</v>
      </c>
      <c r="J29" s="26">
        <f>'POL PSAVI'!J29+'TS PSAVI'!J29+'YMP PSAVI'!J29+'OKT PSAVI'!J29+'Pelastus PSAVI'!J29</f>
        <v>0</v>
      </c>
      <c r="K29" s="26">
        <f>'POL PSAVI'!K29+'TS PSAVI'!K29+'YMP PSAVI'!K29+'OKT PSAVI'!K29+'Pelastus PSAVI'!K29</f>
        <v>0</v>
      </c>
      <c r="L29" s="26">
        <f>'POL PSAVI'!L29+'TS PSAVI'!L29+'YMP PSAVI'!L29+'OKT PSAVI'!L29+'Pelastus PSAVI'!L29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0.08</v>
      </c>
      <c r="T29" s="6">
        <f>S29-D29-I29+N29</f>
        <v>0.08</v>
      </c>
      <c r="U29" s="6">
        <f t="shared" ref="U29:W31" si="36">T29-E29-J29+O29</f>
        <v>0.08</v>
      </c>
      <c r="V29" s="6">
        <f t="shared" si="36"/>
        <v>0.08</v>
      </c>
      <c r="W29" s="6">
        <f t="shared" si="36"/>
        <v>0</v>
      </c>
      <c r="X29" s="29">
        <f t="shared" si="18"/>
        <v>-0.08</v>
      </c>
    </row>
    <row r="30" spans="1:24">
      <c r="A30" s="40" t="str">
        <f>$A$8</f>
        <v>Kemi</v>
      </c>
      <c r="B30" s="181"/>
      <c r="C30" s="24">
        <f>'POL PSAVI'!C30+'TS PSAVI'!C30+'YMP PSAVI'!C30+'OKT PSAVI'!C30+'Pelastus PSAVI'!C30</f>
        <v>0</v>
      </c>
      <c r="D30" s="25">
        <f>'POL PSAVI'!D30+'TS PSAVI'!D30+'YMP PSAVI'!D30+'OKT PSAVI'!D30+'Pelastus PSAVI'!D30</f>
        <v>0</v>
      </c>
      <c r="E30" s="26">
        <f>'POL PSAVI'!E30+'TS PSAVI'!E30+'YMP PSAVI'!E30+'OKT PSAVI'!E30+'Pelastus PSAVI'!E30</f>
        <v>0</v>
      </c>
      <c r="F30" s="26">
        <f>'POL PSAVI'!F30+'TS PSAVI'!F30+'YMP PSAVI'!F30+'OKT PSAVI'!F30+'Pelastus PSAVI'!F30</f>
        <v>0</v>
      </c>
      <c r="G30" s="26">
        <f>'POL PSAVI'!G30+'TS PSAVI'!G30+'YMP PSAVI'!G30+'OKT PSAVI'!G30+'Pelastus PSAVI'!G30</f>
        <v>0</v>
      </c>
      <c r="H30" s="27">
        <f t="shared" ref="H30:H31" si="37">D30+E30+F30+G30</f>
        <v>0</v>
      </c>
      <c r="I30" s="25">
        <f>'POL PSAVI'!I30+'TS PSAVI'!I30+'YMP PSAVI'!I30+'OKT PSAVI'!I30+'Pelastus PSAVI'!I30</f>
        <v>0</v>
      </c>
      <c r="J30" s="26">
        <f>'POL PSAVI'!J30+'TS PSAVI'!J30+'YMP PSAVI'!J30+'OKT PSAVI'!J30+'Pelastus PSAVI'!J30</f>
        <v>0</v>
      </c>
      <c r="K30" s="26">
        <f>'POL PSAVI'!K30+'TS PSAVI'!K30+'YMP PSAVI'!K30+'OKT PSAVI'!K30+'Pelastus PSAVI'!K30</f>
        <v>0</v>
      </c>
      <c r="L30" s="26">
        <f>'POL PSAVI'!L30+'TS PSAVI'!L30+'YMP PSAVI'!L30+'OKT PSAVI'!L30+'Pelastus PSAVI'!L30</f>
        <v>0</v>
      </c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>
        <f>'POL PSAVI'!C31+'TS PSAVI'!C31+'YMP PSAVI'!C31+'OKT PSAVI'!C31+'Pelastus PSAVI'!C31</f>
        <v>0</v>
      </c>
      <c r="D31" s="25">
        <f>'POL PSAVI'!D31+'TS PSAVI'!D31+'YMP PSAVI'!D31+'OKT PSAVI'!D31+'Pelastus PSAVI'!D31</f>
        <v>0</v>
      </c>
      <c r="E31" s="26">
        <f>'POL PSAVI'!E31+'TS PSAVI'!E31+'YMP PSAVI'!E31+'OKT PSAVI'!E31+'Pelastus PSAVI'!E31</f>
        <v>0</v>
      </c>
      <c r="F31" s="26">
        <f>'POL PSAVI'!F31+'TS PSAVI'!F31+'YMP PSAVI'!F31+'OKT PSAVI'!F31+'Pelastus PSAVI'!F31</f>
        <v>0</v>
      </c>
      <c r="G31" s="26">
        <f>'POL PSAVI'!G31+'TS PSAVI'!G31+'YMP PSAVI'!G31+'OKT PSAVI'!G31+'Pelastus PSAVI'!G31</f>
        <v>0</v>
      </c>
      <c r="H31" s="27">
        <f t="shared" si="37"/>
        <v>0</v>
      </c>
      <c r="I31" s="25">
        <f>'POL PSAVI'!I31+'TS PSAVI'!I31+'YMP PSAVI'!I31+'OKT PSAVI'!I31+'Pelastus PSAVI'!I31</f>
        <v>0</v>
      </c>
      <c r="J31" s="26">
        <f>'POL PSAVI'!J31+'TS PSAVI'!J31+'YMP PSAVI'!J31+'OKT PSAVI'!J31+'Pelastus PSAVI'!J31</f>
        <v>0</v>
      </c>
      <c r="K31" s="26">
        <f>'POL PSAVI'!K31+'TS PSAVI'!K31+'YMP PSAVI'!K31+'OKT PSAVI'!K31+'Pelastus PSAVI'!K31</f>
        <v>0</v>
      </c>
      <c r="L31" s="26">
        <f>'POL PSAVI'!L31+'TS PSAVI'!L31+'YMP PSAVI'!L31+'OKT PSAVI'!L31+'Pelastus PSAVI'!L31</f>
        <v>0</v>
      </c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0.03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0.03</v>
      </c>
      <c r="T32" s="22">
        <f>SUM(T33:T35)</f>
        <v>0.03</v>
      </c>
      <c r="U32" s="22">
        <f t="shared" ref="U32:W32" si="46">SUM(U33:U35)</f>
        <v>0.03</v>
      </c>
      <c r="V32" s="22">
        <f t="shared" si="46"/>
        <v>0.03</v>
      </c>
      <c r="W32" s="22">
        <f t="shared" si="46"/>
        <v>0.03</v>
      </c>
      <c r="X32" s="23">
        <f t="shared" si="18"/>
        <v>0</v>
      </c>
    </row>
    <row r="33" spans="1:24">
      <c r="A33" s="40" t="str">
        <f>$A$7</f>
        <v>Oulu</v>
      </c>
      <c r="B33" s="180"/>
      <c r="C33" s="24">
        <f>'POL PSAVI'!C33+'TS PSAVI'!C33+'YMP PSAVI'!C33+'OKT PSAVI'!C33+'Pelastus PSAVI'!C33</f>
        <v>0.03</v>
      </c>
      <c r="D33" s="25">
        <f>'POL PSAVI'!D33+'TS PSAVI'!D33+'YMP PSAVI'!D33+'OKT PSAVI'!D33+'Pelastus PSAVI'!D33</f>
        <v>0</v>
      </c>
      <c r="E33" s="26">
        <f>'POL PSAVI'!E33+'TS PSAVI'!E33+'YMP PSAVI'!E33+'OKT PSAVI'!E33+'Pelastus PSAVI'!E33</f>
        <v>0</v>
      </c>
      <c r="F33" s="26">
        <f>'POL PSAVI'!F33+'TS PSAVI'!F33+'YMP PSAVI'!F33+'OKT PSAVI'!F33+'Pelastus PSAVI'!F33</f>
        <v>0</v>
      </c>
      <c r="G33" s="26">
        <f>'POL PSAVI'!G33+'TS PSAVI'!G33+'YMP PSAVI'!G33+'OKT PSAVI'!G33+'Pelastus PSAVI'!G33</f>
        <v>0</v>
      </c>
      <c r="H33" s="27">
        <f>D33+E33+F33+G33</f>
        <v>0</v>
      </c>
      <c r="I33" s="25">
        <f>'POL PSAVI'!I33+'TS PSAVI'!I33+'YMP PSAVI'!I33+'OKT PSAVI'!I33+'Pelastus PSAVI'!I33</f>
        <v>0</v>
      </c>
      <c r="J33" s="26">
        <f>'POL PSAVI'!J33+'TS PSAVI'!J33+'YMP PSAVI'!J33+'OKT PSAVI'!J33+'Pelastus PSAVI'!J33</f>
        <v>0</v>
      </c>
      <c r="K33" s="26">
        <f>'POL PSAVI'!K33+'TS PSAVI'!K33+'YMP PSAVI'!K33+'OKT PSAVI'!K33+'Pelastus PSAVI'!K33</f>
        <v>0</v>
      </c>
      <c r="L33" s="26">
        <f>'POL PSAVI'!L33+'TS PSAVI'!L33+'YMP PSAVI'!L33+'OKT PSAVI'!L33+'Pelastus PSAVI'!L33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0.03</v>
      </c>
      <c r="T33" s="30">
        <f>S33-D33-I33+N33</f>
        <v>0.03</v>
      </c>
      <c r="U33" s="30">
        <f t="shared" ref="U33:W35" si="47">T33-E33-J33+O33</f>
        <v>0.03</v>
      </c>
      <c r="V33" s="30">
        <f t="shared" si="47"/>
        <v>0.03</v>
      </c>
      <c r="W33" s="30">
        <f t="shared" si="47"/>
        <v>0.03</v>
      </c>
      <c r="X33" s="29">
        <f t="shared" si="18"/>
        <v>0</v>
      </c>
    </row>
    <row r="34" spans="1:24">
      <c r="A34" s="40" t="str">
        <f>$A$8</f>
        <v>Kemi</v>
      </c>
      <c r="B34" s="181"/>
      <c r="C34" s="24">
        <f>'POL PSAVI'!C34+'TS PSAVI'!C34+'YMP PSAVI'!C34+'OKT PSAVI'!C34+'Pelastus PSAVI'!C34</f>
        <v>0</v>
      </c>
      <c r="D34" s="25">
        <f>'POL PSAVI'!D34+'TS PSAVI'!D34+'YMP PSAVI'!D34+'OKT PSAVI'!D34+'Pelastus PSAVI'!D34</f>
        <v>0</v>
      </c>
      <c r="E34" s="26">
        <f>'POL PSAVI'!E34+'TS PSAVI'!E34+'YMP PSAVI'!E34+'OKT PSAVI'!E34+'Pelastus PSAVI'!E34</f>
        <v>0</v>
      </c>
      <c r="F34" s="26">
        <f>'POL PSAVI'!F34+'TS PSAVI'!F34+'YMP PSAVI'!F34+'OKT PSAVI'!F34+'Pelastus PSAVI'!F34</f>
        <v>0</v>
      </c>
      <c r="G34" s="26">
        <f>'POL PSAVI'!G34+'TS PSAVI'!G34+'YMP PSAVI'!G34+'OKT PSAVI'!G34+'Pelastus PSAVI'!G34</f>
        <v>0</v>
      </c>
      <c r="H34" s="27">
        <f t="shared" ref="H34:H35" si="48">D34+E34+F34+G34</f>
        <v>0</v>
      </c>
      <c r="I34" s="25">
        <f>'POL PSAVI'!I34+'TS PSAVI'!I34+'YMP PSAVI'!I34+'OKT PSAVI'!I34+'Pelastus PSAVI'!I34</f>
        <v>0</v>
      </c>
      <c r="J34" s="26">
        <f>'POL PSAVI'!J34+'TS PSAVI'!J34+'YMP PSAVI'!J34+'OKT PSAVI'!J34+'Pelastus PSAVI'!J34</f>
        <v>0</v>
      </c>
      <c r="K34" s="26">
        <f>'POL PSAVI'!K34+'TS PSAVI'!K34+'YMP PSAVI'!K34+'OKT PSAVI'!K34+'Pelastus PSAVI'!K34</f>
        <v>0</v>
      </c>
      <c r="L34" s="26">
        <f>'POL PSAVI'!L34+'TS PSAVI'!L34+'YMP PSAVI'!L34+'OKT PSAVI'!L34+'Pelastus PSAVI'!L34</f>
        <v>0</v>
      </c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>
        <f>'POL PSAVI'!C35+'TS PSAVI'!C35+'YMP PSAVI'!C35+'OKT PSAVI'!C35+'Pelastus PSAVI'!C35</f>
        <v>0</v>
      </c>
      <c r="D35" s="25">
        <f>'POL PSAVI'!D35+'TS PSAVI'!D35+'YMP PSAVI'!D35+'OKT PSAVI'!D35+'Pelastus PSAVI'!D35</f>
        <v>0</v>
      </c>
      <c r="E35" s="26">
        <f>'POL PSAVI'!E35+'TS PSAVI'!E35+'YMP PSAVI'!E35+'OKT PSAVI'!E35+'Pelastus PSAVI'!E35</f>
        <v>0</v>
      </c>
      <c r="F35" s="26">
        <f>'POL PSAVI'!F35+'TS PSAVI'!F35+'YMP PSAVI'!F35+'OKT PSAVI'!F35+'Pelastus PSAVI'!F35</f>
        <v>0</v>
      </c>
      <c r="G35" s="26">
        <f>'POL PSAVI'!G35+'TS PSAVI'!G35+'YMP PSAVI'!G35+'OKT PSAVI'!G35+'Pelastus PSAVI'!G35</f>
        <v>0</v>
      </c>
      <c r="H35" s="27">
        <f t="shared" si="48"/>
        <v>0</v>
      </c>
      <c r="I35" s="25">
        <f>'POL PSAVI'!I35+'TS PSAVI'!I35+'YMP PSAVI'!I35+'OKT PSAVI'!I35+'Pelastus PSAVI'!I35</f>
        <v>0</v>
      </c>
      <c r="J35" s="26">
        <f>'POL PSAVI'!J35+'TS PSAVI'!J35+'YMP PSAVI'!J35+'OKT PSAVI'!J35+'Pelastus PSAVI'!J35</f>
        <v>0</v>
      </c>
      <c r="K35" s="26">
        <f>'POL PSAVI'!K35+'TS PSAVI'!K35+'YMP PSAVI'!K35+'OKT PSAVI'!K35+'Pelastus PSAVI'!K35</f>
        <v>0</v>
      </c>
      <c r="L35" s="26">
        <f>'POL PSAVI'!L35+'TS PSAVI'!L35+'YMP PSAVI'!L35+'OKT PSAVI'!L35+'Pelastus PSAVI'!L35</f>
        <v>0</v>
      </c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0.01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0.01</v>
      </c>
      <c r="T36" s="22">
        <f>SUM(T37:T39)</f>
        <v>0.01</v>
      </c>
      <c r="U36" s="22">
        <f t="shared" ref="U36:W36" si="57">SUM(U37:U39)</f>
        <v>0.01</v>
      </c>
      <c r="V36" s="22">
        <f t="shared" si="57"/>
        <v>0.01</v>
      </c>
      <c r="W36" s="22">
        <f t="shared" si="57"/>
        <v>0.01</v>
      </c>
      <c r="X36" s="23">
        <f t="shared" si="18"/>
        <v>0</v>
      </c>
    </row>
    <row r="37" spans="1:24">
      <c r="A37" s="40" t="str">
        <f>$A$7</f>
        <v>Oulu</v>
      </c>
      <c r="B37" s="180"/>
      <c r="C37" s="24">
        <f>'POL PSAVI'!C37+'TS PSAVI'!C37+'YMP PSAVI'!C37+'OKT PSAVI'!C37+'Pelastus PSAVI'!C37</f>
        <v>0.01</v>
      </c>
      <c r="D37" s="25">
        <f>'POL PSAVI'!D37+'TS PSAVI'!D37+'YMP PSAVI'!D37+'OKT PSAVI'!D37+'Pelastus PSAVI'!D37</f>
        <v>0</v>
      </c>
      <c r="E37" s="26">
        <f>'POL PSAVI'!E37+'TS PSAVI'!E37+'YMP PSAVI'!E37+'OKT PSAVI'!E37+'Pelastus PSAVI'!E37</f>
        <v>0</v>
      </c>
      <c r="F37" s="26">
        <f>'POL PSAVI'!F37+'TS PSAVI'!F37+'YMP PSAVI'!F37+'OKT PSAVI'!F37+'Pelastus PSAVI'!F37</f>
        <v>0</v>
      </c>
      <c r="G37" s="26">
        <f>'POL PSAVI'!G37+'TS PSAVI'!G37+'YMP PSAVI'!G37+'OKT PSAVI'!G37+'Pelastus PSAVI'!G37</f>
        <v>0</v>
      </c>
      <c r="H37" s="27">
        <f>D37+E37+F37+G37</f>
        <v>0</v>
      </c>
      <c r="I37" s="25">
        <f>'POL PSAVI'!I37+'TS PSAVI'!I37+'YMP PSAVI'!I37+'OKT PSAVI'!I37+'Pelastus PSAVI'!I37</f>
        <v>0</v>
      </c>
      <c r="J37" s="26">
        <f>'POL PSAVI'!J37+'TS PSAVI'!J37+'YMP PSAVI'!J37+'OKT PSAVI'!J37+'Pelastus PSAVI'!J37</f>
        <v>0</v>
      </c>
      <c r="K37" s="26">
        <f>'POL PSAVI'!K37+'TS PSAVI'!K37+'YMP PSAVI'!K37+'OKT PSAVI'!K37+'Pelastus PSAVI'!K37</f>
        <v>0</v>
      </c>
      <c r="L37" s="26">
        <f>'POL PSAVI'!L37+'TS PSAVI'!L37+'YMP PSAVI'!L37+'OKT PSAVI'!L37+'Pelastus PSAVI'!L37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0.01</v>
      </c>
      <c r="T37" s="30">
        <f>S37-D37-I37+N37</f>
        <v>0.01</v>
      </c>
      <c r="U37" s="30">
        <f t="shared" ref="U37:W39" si="58">T37-E37-J37+O37</f>
        <v>0.01</v>
      </c>
      <c r="V37" s="30">
        <f t="shared" si="58"/>
        <v>0.01</v>
      </c>
      <c r="W37" s="30">
        <f t="shared" si="58"/>
        <v>0.01</v>
      </c>
      <c r="X37" s="29">
        <f t="shared" si="18"/>
        <v>0</v>
      </c>
    </row>
    <row r="38" spans="1:24">
      <c r="A38" s="40" t="str">
        <f>$A$8</f>
        <v>Kemi</v>
      </c>
      <c r="B38" s="181"/>
      <c r="C38" s="24">
        <f>'POL PSAVI'!C38+'TS PSAVI'!C38+'YMP PSAVI'!C38+'OKT PSAVI'!C38+'Pelastus PSAVI'!C38</f>
        <v>0</v>
      </c>
      <c r="D38" s="25">
        <f>'POL PSAVI'!D38+'TS PSAVI'!D38+'YMP PSAVI'!D38+'OKT PSAVI'!D38+'Pelastus PSAVI'!D38</f>
        <v>0</v>
      </c>
      <c r="E38" s="26">
        <f>'POL PSAVI'!E38+'TS PSAVI'!E38+'YMP PSAVI'!E38+'OKT PSAVI'!E38+'Pelastus PSAVI'!E38</f>
        <v>0</v>
      </c>
      <c r="F38" s="26">
        <f>'POL PSAVI'!F38+'TS PSAVI'!F38+'YMP PSAVI'!F38+'OKT PSAVI'!F38+'Pelastus PSAVI'!F38</f>
        <v>0</v>
      </c>
      <c r="G38" s="26">
        <f>'POL PSAVI'!G38+'TS PSAVI'!G38+'YMP PSAVI'!G38+'OKT PSAVI'!G38+'Pelastus PSAVI'!G38</f>
        <v>0</v>
      </c>
      <c r="H38" s="27">
        <f t="shared" ref="H38:H39" si="59">D38+E38+F38+G38</f>
        <v>0</v>
      </c>
      <c r="I38" s="25">
        <f>'POL PSAVI'!I38+'TS PSAVI'!I38+'YMP PSAVI'!I38+'OKT PSAVI'!I38+'Pelastus PSAVI'!I38</f>
        <v>0</v>
      </c>
      <c r="J38" s="26">
        <f>'POL PSAVI'!J38+'TS PSAVI'!J38+'YMP PSAVI'!J38+'OKT PSAVI'!J38+'Pelastus PSAVI'!J38</f>
        <v>0</v>
      </c>
      <c r="K38" s="26">
        <f>'POL PSAVI'!K38+'TS PSAVI'!K38+'YMP PSAVI'!K38+'OKT PSAVI'!K38+'Pelastus PSAVI'!K38</f>
        <v>0</v>
      </c>
      <c r="L38" s="26">
        <f>'POL PSAVI'!L38+'TS PSAVI'!L38+'YMP PSAVI'!L38+'OKT PSAVI'!L38+'Pelastus PSAVI'!L38</f>
        <v>0</v>
      </c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>
        <f>'POL PSAVI'!C39+'TS PSAVI'!C39+'YMP PSAVI'!C39+'OKT PSAVI'!C39+'Pelastus PSAVI'!C39</f>
        <v>0</v>
      </c>
      <c r="D39" s="25">
        <f>'POL PSAVI'!D39+'TS PSAVI'!D39+'YMP PSAVI'!D39+'OKT PSAVI'!D39+'Pelastus PSAVI'!D39</f>
        <v>0</v>
      </c>
      <c r="E39" s="26">
        <f>'POL PSAVI'!E39+'TS PSAVI'!E39+'YMP PSAVI'!E39+'OKT PSAVI'!E39+'Pelastus PSAVI'!E39</f>
        <v>0</v>
      </c>
      <c r="F39" s="26">
        <f>'POL PSAVI'!F39+'TS PSAVI'!F39+'YMP PSAVI'!F39+'OKT PSAVI'!F39+'Pelastus PSAVI'!F39</f>
        <v>0</v>
      </c>
      <c r="G39" s="26">
        <f>'POL PSAVI'!G39+'TS PSAVI'!G39+'YMP PSAVI'!G39+'OKT PSAVI'!G39+'Pelastus PSAVI'!G39</f>
        <v>0</v>
      </c>
      <c r="H39" s="27">
        <f t="shared" si="59"/>
        <v>0</v>
      </c>
      <c r="I39" s="25">
        <f>'POL PSAVI'!I39+'TS PSAVI'!I39+'YMP PSAVI'!I39+'OKT PSAVI'!I39+'Pelastus PSAVI'!I39</f>
        <v>0</v>
      </c>
      <c r="J39" s="26">
        <f>'POL PSAVI'!J39+'TS PSAVI'!J39+'YMP PSAVI'!J39+'OKT PSAVI'!J39+'Pelastus PSAVI'!J39</f>
        <v>0</v>
      </c>
      <c r="K39" s="26">
        <f>'POL PSAVI'!K39+'TS PSAVI'!K39+'YMP PSAVI'!K39+'OKT PSAVI'!K39+'Pelastus PSAVI'!K39</f>
        <v>0</v>
      </c>
      <c r="L39" s="26">
        <f>'POL PSAVI'!L39+'TS PSAVI'!L39+'YMP PSAVI'!L39+'OKT PSAVI'!L39+'Pelastus PSAVI'!L39</f>
        <v>0</v>
      </c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0.33999999999999997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0.24</v>
      </c>
      <c r="H40" s="23">
        <f t="shared" si="65"/>
        <v>0.24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0.33999999999999997</v>
      </c>
      <c r="T40" s="22">
        <f>SUM(T41:T43)</f>
        <v>0.33999999999999997</v>
      </c>
      <c r="U40" s="22">
        <f t="shared" ref="U40:W40" si="68">SUM(U41:U43)</f>
        <v>0.33999999999999997</v>
      </c>
      <c r="V40" s="22">
        <f t="shared" si="68"/>
        <v>0.33999999999999997</v>
      </c>
      <c r="W40" s="22">
        <f t="shared" si="68"/>
        <v>9.9999999999999978E-2</v>
      </c>
      <c r="X40" s="23">
        <f t="shared" si="18"/>
        <v>-0.24</v>
      </c>
    </row>
    <row r="41" spans="1:24">
      <c r="A41" s="40" t="str">
        <f>$A$7</f>
        <v>Oulu</v>
      </c>
      <c r="B41" s="180"/>
      <c r="C41" s="24">
        <f>'POL PSAVI'!C41+'TS PSAVI'!C41+'YMP PSAVI'!C41+'OKT PSAVI'!C41+'Pelastus PSAVI'!C41</f>
        <v>0.33999999999999997</v>
      </c>
      <c r="D41" s="25">
        <f>'POL PSAVI'!D41+'TS PSAVI'!D41+'YMP PSAVI'!D41+'OKT PSAVI'!D41+'Pelastus PSAVI'!D41</f>
        <v>0</v>
      </c>
      <c r="E41" s="26">
        <f>'POL PSAVI'!E41+'TS PSAVI'!E41+'YMP PSAVI'!E41+'OKT PSAVI'!E41+'Pelastus PSAVI'!E41</f>
        <v>0</v>
      </c>
      <c r="F41" s="26">
        <f>'POL PSAVI'!F41+'TS PSAVI'!F41+'YMP PSAVI'!F41+'OKT PSAVI'!F41+'Pelastus PSAVI'!F41</f>
        <v>0</v>
      </c>
      <c r="G41" s="26">
        <f>'POL PSAVI'!G41+'TS PSAVI'!G41+'YMP PSAVI'!G41+'OKT PSAVI'!G41+'Pelastus PSAVI'!G41</f>
        <v>0.24</v>
      </c>
      <c r="H41" s="27">
        <f>D41+E41+F41+G41</f>
        <v>0.24</v>
      </c>
      <c r="I41" s="25">
        <f>'POL PSAVI'!I41+'TS PSAVI'!I41+'YMP PSAVI'!I41+'OKT PSAVI'!I41+'Pelastus PSAVI'!I41</f>
        <v>0</v>
      </c>
      <c r="J41" s="26">
        <f>'POL PSAVI'!J41+'TS PSAVI'!J41+'YMP PSAVI'!J41+'OKT PSAVI'!J41+'Pelastus PSAVI'!J41</f>
        <v>0</v>
      </c>
      <c r="K41" s="26">
        <f>'POL PSAVI'!K41+'TS PSAVI'!K41+'YMP PSAVI'!K41+'OKT PSAVI'!K41+'Pelastus PSAVI'!K41</f>
        <v>0</v>
      </c>
      <c r="L41" s="26">
        <f>'POL PSAVI'!L41+'TS PSAVI'!L41+'YMP PSAVI'!L41+'OKT PSAVI'!L41+'Pelastus PSAVI'!L41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0.33999999999999997</v>
      </c>
      <c r="T41" s="30">
        <f>S41-D41-I41+N41</f>
        <v>0.33999999999999997</v>
      </c>
      <c r="U41" s="30">
        <f t="shared" ref="U41:W43" si="69">T41-E41-J41+O41</f>
        <v>0.33999999999999997</v>
      </c>
      <c r="V41" s="30">
        <f t="shared" si="69"/>
        <v>0.33999999999999997</v>
      </c>
      <c r="W41" s="30">
        <f t="shared" si="69"/>
        <v>9.9999999999999978E-2</v>
      </c>
      <c r="X41" s="29">
        <f t="shared" si="18"/>
        <v>-0.24</v>
      </c>
    </row>
    <row r="42" spans="1:24">
      <c r="A42" s="40" t="str">
        <f>$A$8</f>
        <v>Kemi</v>
      </c>
      <c r="B42" s="181"/>
      <c r="C42" s="24">
        <f>'POL PSAVI'!C42+'TS PSAVI'!C42+'YMP PSAVI'!C42+'OKT PSAVI'!C42+'Pelastus PSAVI'!C42</f>
        <v>0</v>
      </c>
      <c r="D42" s="25">
        <f>'POL PSAVI'!D42+'TS PSAVI'!D42+'YMP PSAVI'!D42+'OKT PSAVI'!D42+'Pelastus PSAVI'!D42</f>
        <v>0</v>
      </c>
      <c r="E42" s="26">
        <f>'POL PSAVI'!E42+'TS PSAVI'!E42+'YMP PSAVI'!E42+'OKT PSAVI'!E42+'Pelastus PSAVI'!E42</f>
        <v>0</v>
      </c>
      <c r="F42" s="26">
        <f>'POL PSAVI'!F42+'TS PSAVI'!F42+'YMP PSAVI'!F42+'OKT PSAVI'!F42+'Pelastus PSAVI'!F42</f>
        <v>0</v>
      </c>
      <c r="G42" s="26">
        <f>'POL PSAVI'!G42+'TS PSAVI'!G42+'YMP PSAVI'!G42+'OKT PSAVI'!G42+'Pelastus PSAVI'!G42</f>
        <v>0</v>
      </c>
      <c r="H42" s="27">
        <f t="shared" ref="H42:H43" si="70">D42+E42+F42+G42</f>
        <v>0</v>
      </c>
      <c r="I42" s="25">
        <f>'POL PSAVI'!I42+'TS PSAVI'!I42+'YMP PSAVI'!I42+'OKT PSAVI'!I42+'Pelastus PSAVI'!I42</f>
        <v>0</v>
      </c>
      <c r="J42" s="26">
        <f>'POL PSAVI'!J42+'TS PSAVI'!J42+'YMP PSAVI'!J42+'OKT PSAVI'!J42+'Pelastus PSAVI'!J42</f>
        <v>0</v>
      </c>
      <c r="K42" s="26">
        <f>'POL PSAVI'!K42+'TS PSAVI'!K42+'YMP PSAVI'!K42+'OKT PSAVI'!K42+'Pelastus PSAVI'!K42</f>
        <v>0</v>
      </c>
      <c r="L42" s="26">
        <f>'POL PSAVI'!L42+'TS PSAVI'!L42+'YMP PSAVI'!L42+'OKT PSAVI'!L42+'Pelastus PSAVI'!L42</f>
        <v>0</v>
      </c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>
        <f>'POL PSAVI'!C43+'TS PSAVI'!C43+'YMP PSAVI'!C43+'OKT PSAVI'!C43+'Pelastus PSAVI'!C43</f>
        <v>0</v>
      </c>
      <c r="D43" s="25">
        <f>'POL PSAVI'!D43+'TS PSAVI'!D43+'YMP PSAVI'!D43+'OKT PSAVI'!D43+'Pelastus PSAVI'!D43</f>
        <v>0</v>
      </c>
      <c r="E43" s="26">
        <f>'POL PSAVI'!E43+'TS PSAVI'!E43+'YMP PSAVI'!E43+'OKT PSAVI'!E43+'Pelastus PSAVI'!E43</f>
        <v>0</v>
      </c>
      <c r="F43" s="26">
        <f>'POL PSAVI'!F43+'TS PSAVI'!F43+'YMP PSAVI'!F43+'OKT PSAVI'!F43+'Pelastus PSAVI'!F43</f>
        <v>0</v>
      </c>
      <c r="G43" s="26">
        <f>'POL PSAVI'!G43+'TS PSAVI'!G43+'YMP PSAVI'!G43+'OKT PSAVI'!G43+'Pelastus PSAVI'!G43</f>
        <v>0</v>
      </c>
      <c r="H43" s="27">
        <f t="shared" si="70"/>
        <v>0</v>
      </c>
      <c r="I43" s="25">
        <f>'POL PSAVI'!I43+'TS PSAVI'!I43+'YMP PSAVI'!I43+'OKT PSAVI'!I43+'Pelastus PSAVI'!I43</f>
        <v>0</v>
      </c>
      <c r="J43" s="26">
        <f>'POL PSAVI'!J43+'TS PSAVI'!J43+'YMP PSAVI'!J43+'OKT PSAVI'!J43+'Pelastus PSAVI'!J43</f>
        <v>0</v>
      </c>
      <c r="K43" s="26">
        <f>'POL PSAVI'!K43+'TS PSAVI'!K43+'YMP PSAVI'!K43+'OKT PSAVI'!K43+'Pelastus PSAVI'!K43</f>
        <v>0</v>
      </c>
      <c r="L43" s="26">
        <f>'POL PSAVI'!L43+'TS PSAVI'!L43+'YMP PSAVI'!L43+'OKT PSAVI'!L43+'Pelastus PSAVI'!L43</f>
        <v>0</v>
      </c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1.59</v>
      </c>
      <c r="D44" s="21">
        <f>D45+D46+D47</f>
        <v>0</v>
      </c>
      <c r="E44" s="22">
        <f t="shared" ref="E44:H44" si="76">E45+E46+E47</f>
        <v>0.05</v>
      </c>
      <c r="F44" s="22">
        <f t="shared" si="76"/>
        <v>0</v>
      </c>
      <c r="G44" s="22">
        <f t="shared" si="76"/>
        <v>0.13</v>
      </c>
      <c r="H44" s="23">
        <f t="shared" si="76"/>
        <v>0.18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1.59</v>
      </c>
      <c r="T44" s="22">
        <f>SUM(T45:T47)</f>
        <v>1.59</v>
      </c>
      <c r="U44" s="22">
        <f t="shared" ref="U44:W44" si="79">SUM(U45:U47)</f>
        <v>1.54</v>
      </c>
      <c r="V44" s="22">
        <f t="shared" si="79"/>
        <v>1.54</v>
      </c>
      <c r="W44" s="22">
        <f t="shared" si="79"/>
        <v>1.41</v>
      </c>
      <c r="X44" s="23">
        <f t="shared" si="18"/>
        <v>-0.18000000000000016</v>
      </c>
    </row>
    <row r="45" spans="1:24">
      <c r="A45" s="40" t="str">
        <f>$A$7</f>
        <v>Oulu</v>
      </c>
      <c r="B45" s="180"/>
      <c r="C45" s="24">
        <f>'POL PSAVI'!C45+'TS PSAVI'!C45+'YMP PSAVI'!C45+'OKT PSAVI'!C45+'Pelastus PSAVI'!C45</f>
        <v>1.3900000000000001</v>
      </c>
      <c r="D45" s="25">
        <f>'POL PSAVI'!D45+'TS PSAVI'!D45+'YMP PSAVI'!D45+'OKT PSAVI'!D45+'Pelastus PSAVI'!D45</f>
        <v>0</v>
      </c>
      <c r="E45" s="26">
        <f>'POL PSAVI'!E45+'TS PSAVI'!E45+'YMP PSAVI'!E45+'OKT PSAVI'!E45+'Pelastus PSAVI'!E45</f>
        <v>0.05</v>
      </c>
      <c r="F45" s="26">
        <f>'POL PSAVI'!F45+'TS PSAVI'!F45+'YMP PSAVI'!F45+'OKT PSAVI'!F45+'Pelastus PSAVI'!F45</f>
        <v>0</v>
      </c>
      <c r="G45" s="26">
        <f>'POL PSAVI'!G45+'TS PSAVI'!G45+'YMP PSAVI'!G45+'OKT PSAVI'!G45+'Pelastus PSAVI'!G45</f>
        <v>0.13</v>
      </c>
      <c r="H45" s="27">
        <f>D45+E45+F45+G45</f>
        <v>0.18</v>
      </c>
      <c r="I45" s="25">
        <f>'POL PSAVI'!I45+'TS PSAVI'!I45+'YMP PSAVI'!I45+'OKT PSAVI'!I45+'Pelastus PSAVI'!I45</f>
        <v>0</v>
      </c>
      <c r="J45" s="26">
        <f>'POL PSAVI'!J45+'TS PSAVI'!J45+'YMP PSAVI'!J45+'OKT PSAVI'!J45+'Pelastus PSAVI'!J45</f>
        <v>0</v>
      </c>
      <c r="K45" s="26">
        <f>'POL PSAVI'!K45+'TS PSAVI'!K45+'YMP PSAVI'!K45+'OKT PSAVI'!K45+'Pelastus PSAVI'!K45</f>
        <v>0</v>
      </c>
      <c r="L45" s="26">
        <f>'POL PSAVI'!L45+'TS PSAVI'!L45+'YMP PSAVI'!L45+'OKT PSAVI'!L45+'Pelastus PSAVI'!L45</f>
        <v>0</v>
      </c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1.3900000000000001</v>
      </c>
      <c r="T45" s="30">
        <f>S45-D45-I45+N45</f>
        <v>1.3900000000000001</v>
      </c>
      <c r="U45" s="30">
        <f t="shared" ref="U45:W47" si="80">T45-E45-J45+O45</f>
        <v>1.34</v>
      </c>
      <c r="V45" s="30">
        <f t="shared" si="80"/>
        <v>1.34</v>
      </c>
      <c r="W45" s="30">
        <f t="shared" si="80"/>
        <v>1.21</v>
      </c>
      <c r="X45" s="29">
        <f t="shared" si="18"/>
        <v>-0.18000000000000016</v>
      </c>
    </row>
    <row r="46" spans="1:24">
      <c r="A46" s="40" t="str">
        <f>$A$8</f>
        <v>Kemi</v>
      </c>
      <c r="B46" s="181"/>
      <c r="C46" s="24">
        <f>'POL PSAVI'!C46+'TS PSAVI'!C46+'YMP PSAVI'!C46+'OKT PSAVI'!C46+'Pelastus PSAVI'!C46</f>
        <v>0.2</v>
      </c>
      <c r="D46" s="25">
        <f>'POL PSAVI'!D46+'TS PSAVI'!D46+'YMP PSAVI'!D46+'OKT PSAVI'!D46+'Pelastus PSAVI'!D46</f>
        <v>0</v>
      </c>
      <c r="E46" s="26">
        <f>'POL PSAVI'!E46+'TS PSAVI'!E46+'YMP PSAVI'!E46+'OKT PSAVI'!E46+'Pelastus PSAVI'!E46</f>
        <v>0</v>
      </c>
      <c r="F46" s="26">
        <f>'POL PSAVI'!F46+'TS PSAVI'!F46+'YMP PSAVI'!F46+'OKT PSAVI'!F46+'Pelastus PSAVI'!F46</f>
        <v>0</v>
      </c>
      <c r="G46" s="26">
        <f>'POL PSAVI'!G46+'TS PSAVI'!G46+'YMP PSAVI'!G46+'OKT PSAVI'!G46+'Pelastus PSAVI'!G46</f>
        <v>0</v>
      </c>
      <c r="H46" s="27">
        <f t="shared" ref="H46:H47" si="81">D46+E46+F46+G46</f>
        <v>0</v>
      </c>
      <c r="I46" s="25">
        <f>'POL PSAVI'!I46+'TS PSAVI'!I46+'YMP PSAVI'!I46+'OKT PSAVI'!I46+'Pelastus PSAVI'!I46</f>
        <v>0</v>
      </c>
      <c r="J46" s="26">
        <f>'POL PSAVI'!J46+'TS PSAVI'!J46+'YMP PSAVI'!J46+'OKT PSAVI'!J46+'Pelastus PSAVI'!J46</f>
        <v>0</v>
      </c>
      <c r="K46" s="26">
        <f>'POL PSAVI'!K46+'TS PSAVI'!K46+'YMP PSAVI'!K46+'OKT PSAVI'!K46+'Pelastus PSAVI'!K46</f>
        <v>0</v>
      </c>
      <c r="L46" s="26">
        <f>'POL PSAVI'!L46+'TS PSAVI'!L46+'YMP PSAVI'!L46+'OKT PSAVI'!L46+'Pelastus PSAVI'!L46</f>
        <v>0</v>
      </c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0.2</v>
      </c>
      <c r="T46" s="30">
        <f t="shared" ref="T46:T47" si="85">S46-D46-I46+N46</f>
        <v>0.2</v>
      </c>
      <c r="U46" s="30">
        <f t="shared" si="80"/>
        <v>0.2</v>
      </c>
      <c r="V46" s="30">
        <f t="shared" si="80"/>
        <v>0.2</v>
      </c>
      <c r="W46" s="30">
        <f t="shared" si="80"/>
        <v>0.2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>
        <f>'POL PSAVI'!C47+'TS PSAVI'!C47+'YMP PSAVI'!C47+'OKT PSAVI'!C47+'Pelastus PSAVI'!C47</f>
        <v>0</v>
      </c>
      <c r="D47" s="25">
        <f>'POL PSAVI'!D47+'TS PSAVI'!D47+'YMP PSAVI'!D47+'OKT PSAVI'!D47+'Pelastus PSAVI'!D47</f>
        <v>0</v>
      </c>
      <c r="E47" s="26">
        <f>'POL PSAVI'!E47+'TS PSAVI'!E47+'YMP PSAVI'!E47+'OKT PSAVI'!E47+'Pelastus PSAVI'!E47</f>
        <v>0</v>
      </c>
      <c r="F47" s="26">
        <f>'POL PSAVI'!F47+'TS PSAVI'!F47+'YMP PSAVI'!F47+'OKT PSAVI'!F47+'Pelastus PSAVI'!F47</f>
        <v>0</v>
      </c>
      <c r="G47" s="26">
        <f>'POL PSAVI'!G47+'TS PSAVI'!G47+'YMP PSAVI'!G47+'OKT PSAVI'!G47+'Pelastus PSAVI'!G47</f>
        <v>0</v>
      </c>
      <c r="H47" s="27">
        <f t="shared" si="81"/>
        <v>0</v>
      </c>
      <c r="I47" s="25">
        <f>'POL PSAVI'!I47+'TS PSAVI'!I47+'YMP PSAVI'!I47+'OKT PSAVI'!I47+'Pelastus PSAVI'!I47</f>
        <v>0</v>
      </c>
      <c r="J47" s="26">
        <f>'POL PSAVI'!J47+'TS PSAVI'!J47+'YMP PSAVI'!J47+'OKT PSAVI'!J47+'Pelastus PSAVI'!J47</f>
        <v>0</v>
      </c>
      <c r="K47" s="26">
        <f>'POL PSAVI'!K47+'TS PSAVI'!K47+'YMP PSAVI'!K47+'OKT PSAVI'!K47+'Pelastus PSAVI'!K47</f>
        <v>0</v>
      </c>
      <c r="L47" s="26">
        <f>'POL PSAVI'!L47+'TS PSAVI'!L47+'YMP PSAVI'!L47+'OKT PSAVI'!L47+'Pelastus PSAVI'!L47</f>
        <v>0</v>
      </c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Oulu</v>
      </c>
      <c r="B49" s="180"/>
      <c r="C49" s="24">
        <f>'POL PSAVI'!C49+'TS PSAVI'!C49+'YMP PSAVI'!C49+'OKT PSAVI'!C49+'Pelastus PSAVI'!C49</f>
        <v>0</v>
      </c>
      <c r="D49" s="25">
        <f>'POL PSAVI'!D49+'TS PSAVI'!D49+'YMP PSAVI'!D49+'OKT PSAVI'!D49+'Pelastus PSAVI'!D49</f>
        <v>0</v>
      </c>
      <c r="E49" s="26">
        <f>'POL PSAVI'!E49+'TS PSAVI'!E49+'YMP PSAVI'!E49+'OKT PSAVI'!E49+'Pelastus PSAVI'!E49</f>
        <v>0</v>
      </c>
      <c r="F49" s="26">
        <f>'POL PSAVI'!F49+'TS PSAVI'!F49+'YMP PSAVI'!F49+'OKT PSAVI'!F49+'Pelastus PSAVI'!F49</f>
        <v>0</v>
      </c>
      <c r="G49" s="26">
        <f>'POL PSAVI'!G49+'TS PSAVI'!G49+'YMP PSAVI'!G49+'OKT PSAVI'!G49+'Pelastus PSAVI'!G49</f>
        <v>0</v>
      </c>
      <c r="H49" s="27">
        <f>D49+E49+F49+G49</f>
        <v>0</v>
      </c>
      <c r="I49" s="25">
        <f>'POL PSAVI'!I49+'TS PSAVI'!I49+'YMP PSAVI'!I49+'OKT PSAVI'!I49+'Pelastus PSAVI'!I49</f>
        <v>0</v>
      </c>
      <c r="J49" s="26">
        <f>'POL PSAVI'!J49+'TS PSAVI'!J49+'YMP PSAVI'!J49+'OKT PSAVI'!J49+'Pelastus PSAVI'!J49</f>
        <v>0</v>
      </c>
      <c r="K49" s="26">
        <f>'POL PSAVI'!K49+'TS PSAVI'!K49+'YMP PSAVI'!K49+'OKT PSAVI'!K49+'Pelastus PSAVI'!K49</f>
        <v>0</v>
      </c>
      <c r="L49" s="26">
        <f>'POL PSAVI'!L49+'TS PSAVI'!L49+'YMP PSAVI'!L49+'OKT PSAVI'!L49+'Pelastus PSAVI'!L49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Kemi</v>
      </c>
      <c r="B50" s="181"/>
      <c r="C50" s="24">
        <f>'POL PSAVI'!C50+'TS PSAVI'!C50+'YMP PSAVI'!C50+'OKT PSAVI'!C50+'Pelastus PSAVI'!C50</f>
        <v>0</v>
      </c>
      <c r="D50" s="25">
        <f>'POL PSAVI'!D50+'TS PSAVI'!D50+'YMP PSAVI'!D50+'OKT PSAVI'!D50+'Pelastus PSAVI'!D50</f>
        <v>0</v>
      </c>
      <c r="E50" s="26">
        <f>'POL PSAVI'!E50+'TS PSAVI'!E50+'YMP PSAVI'!E50+'OKT PSAVI'!E50+'Pelastus PSAVI'!E50</f>
        <v>0</v>
      </c>
      <c r="F50" s="26">
        <f>'POL PSAVI'!F50+'TS PSAVI'!F50+'YMP PSAVI'!F50+'OKT PSAVI'!F50+'Pelastus PSAVI'!F50</f>
        <v>0</v>
      </c>
      <c r="G50" s="26">
        <f>'POL PSAVI'!G50+'TS PSAVI'!G50+'YMP PSAVI'!G50+'OKT PSAVI'!G50+'Pelastus PSAVI'!G50</f>
        <v>0</v>
      </c>
      <c r="H50" s="27">
        <f t="shared" ref="H50:H51" si="92">D50+E50+F50+G50</f>
        <v>0</v>
      </c>
      <c r="I50" s="25">
        <f>'POL PSAVI'!I50+'TS PSAVI'!I50+'YMP PSAVI'!I50+'OKT PSAVI'!I50+'Pelastus PSAVI'!I50</f>
        <v>0</v>
      </c>
      <c r="J50" s="26">
        <f>'POL PSAVI'!J50+'TS PSAVI'!J50+'YMP PSAVI'!J50+'OKT PSAVI'!J50+'Pelastus PSAVI'!J50</f>
        <v>0</v>
      </c>
      <c r="K50" s="26">
        <f>'POL PSAVI'!K50+'TS PSAVI'!K50+'YMP PSAVI'!K50+'OKT PSAVI'!K50+'Pelastus PSAVI'!K50</f>
        <v>0</v>
      </c>
      <c r="L50" s="26">
        <f>'POL PSAVI'!L50+'TS PSAVI'!L50+'YMP PSAVI'!L50+'OKT PSAVI'!L50+'Pelastus PSAVI'!L50</f>
        <v>0</v>
      </c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>
        <f>'POL PSAVI'!C51+'TS PSAVI'!C51+'YMP PSAVI'!C51+'OKT PSAVI'!C51+'Pelastus PSAVI'!C51</f>
        <v>0</v>
      </c>
      <c r="D51" s="25">
        <f>'POL PSAVI'!D51+'TS PSAVI'!D51+'YMP PSAVI'!D51+'OKT PSAVI'!D51+'Pelastus PSAVI'!D51</f>
        <v>0</v>
      </c>
      <c r="E51" s="26">
        <f>'POL PSAVI'!E51+'TS PSAVI'!E51+'YMP PSAVI'!E51+'OKT PSAVI'!E51+'Pelastus PSAVI'!E51</f>
        <v>0</v>
      </c>
      <c r="F51" s="26">
        <f>'POL PSAVI'!F51+'TS PSAVI'!F51+'YMP PSAVI'!F51+'OKT PSAVI'!F51+'Pelastus PSAVI'!F51</f>
        <v>0</v>
      </c>
      <c r="G51" s="26">
        <f>'POL PSAVI'!G51+'TS PSAVI'!G51+'YMP PSAVI'!G51+'OKT PSAVI'!G51+'Pelastus PSAVI'!G51</f>
        <v>0</v>
      </c>
      <c r="H51" s="27">
        <f t="shared" si="92"/>
        <v>0</v>
      </c>
      <c r="I51" s="25">
        <f>'POL PSAVI'!I51+'TS PSAVI'!I51+'YMP PSAVI'!I51+'OKT PSAVI'!I51+'Pelastus PSAVI'!I51</f>
        <v>0</v>
      </c>
      <c r="J51" s="26">
        <f>'POL PSAVI'!J51+'TS PSAVI'!J51+'YMP PSAVI'!J51+'OKT PSAVI'!J51+'Pelastus PSAVI'!J51</f>
        <v>0</v>
      </c>
      <c r="K51" s="26">
        <f>'POL PSAVI'!K51+'TS PSAVI'!K51+'YMP PSAVI'!K51+'OKT PSAVI'!K51+'Pelastus PSAVI'!K51</f>
        <v>0</v>
      </c>
      <c r="L51" s="26">
        <f>'POL PSAVI'!L51+'TS PSAVI'!L51+'YMP PSAVI'!L51+'OKT PSAVI'!L51+'Pelastus PSAVI'!L51</f>
        <v>0</v>
      </c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0.5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0.5</v>
      </c>
      <c r="T52" s="22">
        <f>SUM(T53:T55)</f>
        <v>0.5</v>
      </c>
      <c r="U52" s="22">
        <f t="shared" ref="U52:W52" si="101">SUM(U53:U55)</f>
        <v>0.5</v>
      </c>
      <c r="V52" s="22">
        <f t="shared" si="101"/>
        <v>0.5</v>
      </c>
      <c r="W52" s="22">
        <f t="shared" si="101"/>
        <v>0.5</v>
      </c>
      <c r="X52" s="23">
        <f t="shared" si="18"/>
        <v>0</v>
      </c>
    </row>
    <row r="53" spans="1:24">
      <c r="A53" s="40" t="str">
        <f>$A$7</f>
        <v>Oulu</v>
      </c>
      <c r="B53" s="180"/>
      <c r="C53" s="24">
        <f>'POL PSAVI'!C53+'TS PSAVI'!C53+'YMP PSAVI'!C53+'OKT PSAVI'!C53+'Pelastus PSAVI'!C53</f>
        <v>0.5</v>
      </c>
      <c r="D53" s="25">
        <f>'POL PSAVI'!D53+'TS PSAVI'!D53+'YMP PSAVI'!D53+'OKT PSAVI'!D53+'Pelastus PSAVI'!D53</f>
        <v>0</v>
      </c>
      <c r="E53" s="26">
        <f>'POL PSAVI'!E53+'TS PSAVI'!E53+'YMP PSAVI'!E53+'OKT PSAVI'!E53+'Pelastus PSAVI'!E53</f>
        <v>0</v>
      </c>
      <c r="F53" s="26">
        <f>'POL PSAVI'!F53+'TS PSAVI'!F53+'YMP PSAVI'!F53+'OKT PSAVI'!F53+'Pelastus PSAVI'!F53</f>
        <v>0</v>
      </c>
      <c r="G53" s="26">
        <f>'POL PSAVI'!G53+'TS PSAVI'!G53+'YMP PSAVI'!G53+'OKT PSAVI'!G53+'Pelastus PSAVI'!G53</f>
        <v>0</v>
      </c>
      <c r="H53" s="27">
        <f>D53+E53+F53+G53</f>
        <v>0</v>
      </c>
      <c r="I53" s="25">
        <f>'POL PSAVI'!I53+'TS PSAVI'!I53+'YMP PSAVI'!I53+'OKT PSAVI'!I53+'Pelastus PSAVI'!I53</f>
        <v>0</v>
      </c>
      <c r="J53" s="26">
        <f>'POL PSAVI'!J53+'TS PSAVI'!J53+'YMP PSAVI'!J53+'OKT PSAVI'!J53+'Pelastus PSAVI'!J53</f>
        <v>0</v>
      </c>
      <c r="K53" s="26">
        <f>'POL PSAVI'!K53+'TS PSAVI'!K53+'YMP PSAVI'!K53+'OKT PSAVI'!K53+'Pelastus PSAVI'!K53</f>
        <v>0</v>
      </c>
      <c r="L53" s="26">
        <f>'POL PSAVI'!L53+'TS PSAVI'!L53+'YMP PSAVI'!L53+'OKT PSAVI'!L53+'Pelastus PSAVI'!L53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0.5</v>
      </c>
      <c r="T53" s="30">
        <f>S53-D53-I53+N53</f>
        <v>0.5</v>
      </c>
      <c r="U53" s="30">
        <f t="shared" ref="U53:W55" si="102">T53-E53-J53+O53</f>
        <v>0.5</v>
      </c>
      <c r="V53" s="30">
        <f t="shared" si="102"/>
        <v>0.5</v>
      </c>
      <c r="W53" s="30">
        <f t="shared" si="102"/>
        <v>0.5</v>
      </c>
      <c r="X53" s="29">
        <f t="shared" si="18"/>
        <v>0</v>
      </c>
    </row>
    <row r="54" spans="1:24">
      <c r="A54" s="40" t="str">
        <f>$A$8</f>
        <v>Kemi</v>
      </c>
      <c r="B54" s="181"/>
      <c r="C54" s="24">
        <f>'POL PSAVI'!C54+'TS PSAVI'!C54+'YMP PSAVI'!C54+'OKT PSAVI'!C54+'Pelastus PSAVI'!C54</f>
        <v>0</v>
      </c>
      <c r="D54" s="25">
        <f>'POL PSAVI'!D54+'TS PSAVI'!D54+'YMP PSAVI'!D54+'OKT PSAVI'!D54+'Pelastus PSAVI'!D54</f>
        <v>0</v>
      </c>
      <c r="E54" s="26">
        <f>'POL PSAVI'!E54+'TS PSAVI'!E54+'YMP PSAVI'!E54+'OKT PSAVI'!E54+'Pelastus PSAVI'!E54</f>
        <v>0</v>
      </c>
      <c r="F54" s="26">
        <f>'POL PSAVI'!F54+'TS PSAVI'!F54+'YMP PSAVI'!F54+'OKT PSAVI'!F54+'Pelastus PSAVI'!F54</f>
        <v>0</v>
      </c>
      <c r="G54" s="26">
        <f>'POL PSAVI'!G54+'TS PSAVI'!G54+'YMP PSAVI'!G54+'OKT PSAVI'!G54+'Pelastus PSAVI'!G54</f>
        <v>0</v>
      </c>
      <c r="H54" s="27">
        <f t="shared" ref="H54:H55" si="103">D54+E54+F54+G54</f>
        <v>0</v>
      </c>
      <c r="I54" s="25">
        <f>'POL PSAVI'!I54+'TS PSAVI'!I54+'YMP PSAVI'!I54+'OKT PSAVI'!I54+'Pelastus PSAVI'!I54</f>
        <v>0</v>
      </c>
      <c r="J54" s="26">
        <f>'POL PSAVI'!J54+'TS PSAVI'!J54+'YMP PSAVI'!J54+'OKT PSAVI'!J54+'Pelastus PSAVI'!J54</f>
        <v>0</v>
      </c>
      <c r="K54" s="26">
        <f>'POL PSAVI'!K54+'TS PSAVI'!K54+'YMP PSAVI'!K54+'OKT PSAVI'!K54+'Pelastus PSAVI'!K54</f>
        <v>0</v>
      </c>
      <c r="L54" s="26">
        <f>'POL PSAVI'!L54+'TS PSAVI'!L54+'YMP PSAVI'!L54+'OKT PSAVI'!L54+'Pelastus PSAVI'!L54</f>
        <v>0</v>
      </c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>
        <f>'POL PSAVI'!C55+'TS PSAVI'!C55+'YMP PSAVI'!C55+'OKT PSAVI'!C55+'Pelastus PSAVI'!C55</f>
        <v>0</v>
      </c>
      <c r="D55" s="25">
        <f>'POL PSAVI'!D55+'TS PSAVI'!D55+'YMP PSAVI'!D55+'OKT PSAVI'!D55+'Pelastus PSAVI'!D55</f>
        <v>0</v>
      </c>
      <c r="E55" s="26">
        <f>'POL PSAVI'!E55+'TS PSAVI'!E55+'YMP PSAVI'!E55+'OKT PSAVI'!E55+'Pelastus PSAVI'!E55</f>
        <v>0</v>
      </c>
      <c r="F55" s="26">
        <f>'POL PSAVI'!F55+'TS PSAVI'!F55+'YMP PSAVI'!F55+'OKT PSAVI'!F55+'Pelastus PSAVI'!F55</f>
        <v>0</v>
      </c>
      <c r="G55" s="26">
        <f>'POL PSAVI'!G55+'TS PSAVI'!G55+'YMP PSAVI'!G55+'OKT PSAVI'!G55+'Pelastus PSAVI'!G55</f>
        <v>0</v>
      </c>
      <c r="H55" s="27">
        <f t="shared" si="103"/>
        <v>0</v>
      </c>
      <c r="I55" s="25">
        <f>'POL PSAVI'!I55+'TS PSAVI'!I55+'YMP PSAVI'!I55+'OKT PSAVI'!I55+'Pelastus PSAVI'!I55</f>
        <v>0</v>
      </c>
      <c r="J55" s="26">
        <f>'POL PSAVI'!J55+'TS PSAVI'!J55+'YMP PSAVI'!J55+'OKT PSAVI'!J55+'Pelastus PSAVI'!J55</f>
        <v>0</v>
      </c>
      <c r="K55" s="26">
        <f>'POL PSAVI'!K55+'TS PSAVI'!K55+'YMP PSAVI'!K55+'OKT PSAVI'!K55+'Pelastus PSAVI'!K55</f>
        <v>0</v>
      </c>
      <c r="L55" s="26">
        <f>'POL PSAVI'!L55+'TS PSAVI'!L55+'YMP PSAVI'!L55+'OKT PSAVI'!L55+'Pelastus PSAVI'!L55</f>
        <v>0</v>
      </c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5.3499999999999988</v>
      </c>
      <c r="D56" s="21">
        <f>D57+D58+D59</f>
        <v>0.6</v>
      </c>
      <c r="E56" s="22">
        <f t="shared" ref="E56:H56" si="109">E57+E58+E59</f>
        <v>0.05</v>
      </c>
      <c r="F56" s="22">
        <f t="shared" si="109"/>
        <v>0</v>
      </c>
      <c r="G56" s="22">
        <f t="shared" si="109"/>
        <v>0.95</v>
      </c>
      <c r="H56" s="23">
        <f t="shared" si="109"/>
        <v>1.6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5.3499999999999988</v>
      </c>
      <c r="T56" s="22">
        <f>SUM(T57:T59)</f>
        <v>4.7499999999999991</v>
      </c>
      <c r="U56" s="22">
        <f t="shared" ref="U56:W56" si="112">SUM(U57:U59)</f>
        <v>4.6999999999999993</v>
      </c>
      <c r="V56" s="22">
        <f t="shared" si="112"/>
        <v>4.6999999999999993</v>
      </c>
      <c r="W56" s="22">
        <f t="shared" si="112"/>
        <v>3.7499999999999991</v>
      </c>
      <c r="X56" s="23">
        <f t="shared" si="18"/>
        <v>-1.5999999999999996</v>
      </c>
    </row>
    <row r="57" spans="1:24">
      <c r="A57" s="40" t="str">
        <f>$A$7</f>
        <v>Oulu</v>
      </c>
      <c r="B57" s="40"/>
      <c r="C57" s="35">
        <f>C21+C25+C29+C33+C37+C41+C45+C49+C53</f>
        <v>4.5499999999999989</v>
      </c>
      <c r="D57" s="28">
        <f>D21+D25+D29+D33+D37+D41+D45+D49+D53</f>
        <v>0</v>
      </c>
      <c r="E57" s="30">
        <f t="shared" ref="D57:G59" si="113">E21+E25+E29+E33+E37+E41+E45+E49+E53</f>
        <v>0.05</v>
      </c>
      <c r="F57" s="30">
        <f t="shared" si="113"/>
        <v>0</v>
      </c>
      <c r="G57" s="30">
        <f t="shared" si="113"/>
        <v>0.95</v>
      </c>
      <c r="H57" s="27">
        <f>D57+E57+F57+G57</f>
        <v>1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4.5499999999999989</v>
      </c>
      <c r="T57" s="30">
        <f>S57-D57-I57+N57</f>
        <v>4.5499999999999989</v>
      </c>
      <c r="U57" s="30">
        <f t="shared" ref="U57:W59" si="116">T57-E57-J57+O57</f>
        <v>4.4999999999999991</v>
      </c>
      <c r="V57" s="30">
        <f t="shared" si="116"/>
        <v>4.4999999999999991</v>
      </c>
      <c r="W57" s="30">
        <f t="shared" si="116"/>
        <v>3.5499999999999989</v>
      </c>
      <c r="X57" s="29">
        <f t="shared" si="18"/>
        <v>-1</v>
      </c>
    </row>
    <row r="58" spans="1:24">
      <c r="A58" s="40" t="str">
        <f>$A$8</f>
        <v>Kemi</v>
      </c>
      <c r="B58" s="40"/>
      <c r="C58" s="35">
        <f>C22+C26+C30+C34+C38+C42+C46+C50+C54</f>
        <v>0.8</v>
      </c>
      <c r="D58" s="28">
        <f>D22+D26+D30+D34+D38+D42+D46+D50+D54</f>
        <v>0.6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0.6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0.8</v>
      </c>
      <c r="T58" s="30">
        <f t="shared" ref="T58:T59" si="121">S58-D58-I58+N58</f>
        <v>0.20000000000000007</v>
      </c>
      <c r="U58" s="30">
        <f t="shared" si="116"/>
        <v>0.20000000000000007</v>
      </c>
      <c r="V58" s="30">
        <f t="shared" si="116"/>
        <v>0.20000000000000007</v>
      </c>
      <c r="W58" s="30">
        <f t="shared" si="116"/>
        <v>0.20000000000000007</v>
      </c>
      <c r="X58" s="29">
        <f t="shared" si="18"/>
        <v>-0.6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115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2.8</v>
      </c>
      <c r="D13" s="60">
        <f t="shared" si="0"/>
        <v>0</v>
      </c>
      <c r="E13" s="61">
        <f t="shared" si="0"/>
        <v>0</v>
      </c>
      <c r="F13" s="61">
        <f t="shared" si="0"/>
        <v>0.9</v>
      </c>
      <c r="G13" s="61">
        <f t="shared" si="0"/>
        <v>0.8</v>
      </c>
      <c r="H13" s="62">
        <f t="shared" si="0"/>
        <v>1.7000000000000002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2.8</v>
      </c>
      <c r="T13" s="61">
        <f>SUM(T14:T16)</f>
        <v>2.8</v>
      </c>
      <c r="U13" s="61">
        <f>SUM(U14:U16)</f>
        <v>2.8</v>
      </c>
      <c r="V13" s="61">
        <f>SUM(V14:V16)</f>
        <v>1.9</v>
      </c>
      <c r="W13" s="61">
        <f>SUM(W14:W16)</f>
        <v>1.0999999999999999</v>
      </c>
      <c r="X13" s="62">
        <f>W13-S13</f>
        <v>-1.7</v>
      </c>
    </row>
    <row r="14" spans="1:24" s="71" customFormat="1">
      <c r="A14" s="72" t="s">
        <v>115</v>
      </c>
      <c r="B14" s="183"/>
      <c r="C14" s="242">
        <v>2.8</v>
      </c>
      <c r="D14" s="243">
        <f>'POL LAAVI'!D14+'TS LAAVI'!D14+'YMP LAAVI'!D14+'OKT LAAVI'!D14+'Pelastus LAAVI'!D14</f>
        <v>0</v>
      </c>
      <c r="E14" s="137">
        <f>'POL LAAVI'!E14+'TS LAAVI'!E14+'YMP LAAVI'!E14+'OKT LAAVI'!E14+'Pelastus LAAVI'!E14</f>
        <v>0</v>
      </c>
      <c r="F14" s="137">
        <v>0.9</v>
      </c>
      <c r="G14" s="137">
        <v>0.8</v>
      </c>
      <c r="H14" s="134">
        <f>D14+E14+F14+G14</f>
        <v>1.7000000000000002</v>
      </c>
      <c r="I14" s="243">
        <f>'POL LAAVI'!I14+'TS LAAVI'!I14+'YMP LAAVI'!I14+'OKT LAAVI'!I14+'Pelastus LAAVI'!I14</f>
        <v>0</v>
      </c>
      <c r="J14" s="137">
        <f>'POL LAAVI'!J14+'TS LAAVI'!J14+'YMP LAAVI'!J14+'OKT LAAVI'!J14+'Pelastus LAAVI'!J14</f>
        <v>0</v>
      </c>
      <c r="K14" s="137">
        <f>'POL LAAVI'!K14+'TS LAAVI'!K14+'YMP LAAVI'!K14+'OKT LAAVI'!K14+'Pelastus LAAVI'!K14</f>
        <v>0</v>
      </c>
      <c r="L14" s="137">
        <f>'POL LAAVI'!L14+'TS LAAVI'!L14+'YMP LAAVI'!L14+'OKT LAAVI'!L14+'Pelastus LAAVI'!L14</f>
        <v>0</v>
      </c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2.8</v>
      </c>
      <c r="T14" s="77">
        <f>S14-D14-I14+N14</f>
        <v>2.8</v>
      </c>
      <c r="U14" s="77">
        <f t="shared" ref="U14:W16" si="1">T14-E14-J14+O14</f>
        <v>2.8</v>
      </c>
      <c r="V14" s="77">
        <f t="shared" si="1"/>
        <v>1.9</v>
      </c>
      <c r="W14" s="77">
        <f t="shared" si="1"/>
        <v>1.0999999999999999</v>
      </c>
      <c r="X14" s="78">
        <f>W14-S14</f>
        <v>-1.7</v>
      </c>
    </row>
    <row r="15" spans="1:24" s="71" customFormat="1">
      <c r="A15" s="72" t="str">
        <f>$A$8</f>
        <v>Paikkakunta 2</v>
      </c>
      <c r="B15" s="184"/>
      <c r="C15" s="242">
        <f>'POL LAAVI'!C15+'TS LAAVI'!C15+'YMP LAAVI'!C15+'OKT LAAVI'!C15+'Pelastus LAAVI'!C15</f>
        <v>0</v>
      </c>
      <c r="D15" s="243">
        <f>'POL LAAVI'!D15+'TS LAAVI'!D15+'YMP LAAVI'!D15+'OKT LAAVI'!D15+'Pelastus LAAVI'!D15</f>
        <v>0</v>
      </c>
      <c r="E15" s="137">
        <f>'POL LAAVI'!E15+'TS LAAVI'!E15+'YMP LAAVI'!E15+'OKT LAAVI'!E15+'Pelastus LAAVI'!E15</f>
        <v>0</v>
      </c>
      <c r="F15" s="137">
        <f>'POL LAAVI'!F15+'TS LAAVI'!F15+'YMP LAAVI'!F15+'OKT LAAVI'!F15+'Pelastus LAAVI'!F15</f>
        <v>0</v>
      </c>
      <c r="G15" s="137">
        <f>'POL LAAVI'!G15+'TS LAAVI'!G15+'YMP LAAVI'!G15+'OKT LAAVI'!G15+'Pelastus LAAVI'!G15</f>
        <v>0</v>
      </c>
      <c r="H15" s="134">
        <f>D15+E15+F15+G15</f>
        <v>0</v>
      </c>
      <c r="I15" s="243">
        <f>'POL LAAVI'!I15+'TS LAAVI'!I15+'YMP LAAVI'!I15+'OKT LAAVI'!I15+'Pelastus LAAVI'!I15</f>
        <v>0</v>
      </c>
      <c r="J15" s="137">
        <f>'POL LAAVI'!J15+'TS LAAVI'!J15+'YMP LAAVI'!J15+'OKT LAAVI'!J15+'Pelastus LAAVI'!J15</f>
        <v>0</v>
      </c>
      <c r="K15" s="137">
        <f>'POL LAAVI'!K15+'TS LAAVI'!K15+'YMP LAAVI'!K15+'OKT LAAVI'!K15+'Pelastus LAAVI'!K15</f>
        <v>0</v>
      </c>
      <c r="L15" s="137">
        <f>'POL LAAVI'!L15+'TS LAAVI'!L15+'YMP LAAVI'!L15+'OKT LAAVI'!L15+'Pelastus LAAVI'!L15</f>
        <v>0</v>
      </c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>
        <f>'POL LAAVI'!C16+'TS LAAVI'!C16+'YMP LAAVI'!C16+'OKT LAAVI'!C16+'Pelastus LAAVI'!C16</f>
        <v>0</v>
      </c>
      <c r="D16" s="243">
        <f>'POL LAAVI'!D16+'TS LAAVI'!D16+'YMP LAAVI'!D16+'OKT LAAVI'!D16+'Pelastus LAAVI'!D16</f>
        <v>0</v>
      </c>
      <c r="E16" s="137">
        <f>'POL LAAVI'!E16+'TS LAAVI'!E16+'YMP LAAVI'!E16+'OKT LAAVI'!E16+'Pelastus LAAVI'!E16</f>
        <v>0</v>
      </c>
      <c r="F16" s="137">
        <f>'POL LAAVI'!F16+'TS LAAVI'!F16+'YMP LAAVI'!F16+'OKT LAAVI'!F16+'Pelastus LAAVI'!F16</f>
        <v>0</v>
      </c>
      <c r="G16" s="137">
        <f>'POL LAAVI'!G16+'TS LAAVI'!G16+'YMP LAAVI'!G16+'OKT LAAVI'!G16+'Pelastus LAAVI'!G16</f>
        <v>0</v>
      </c>
      <c r="H16" s="134">
        <f t="shared" ref="H16" si="7">D16+E16+F16+G16</f>
        <v>0</v>
      </c>
      <c r="I16" s="243">
        <f>'POL LAAVI'!I16+'TS LAAVI'!I16+'YMP LAAVI'!I16+'OKT LAAVI'!I16+'Pelastus LAAVI'!I16</f>
        <v>0</v>
      </c>
      <c r="J16" s="137">
        <f>'POL LAAVI'!J16+'TS LAAVI'!J16+'YMP LAAVI'!J16+'OKT LAAVI'!J16+'Pelastus LAAVI'!J16</f>
        <v>0</v>
      </c>
      <c r="K16" s="137">
        <f>'POL LAAVI'!K16+'TS LAAVI'!K16+'YMP LAAVI'!K16+'OKT LAAVI'!K16+'Pelastus LAAVI'!K16</f>
        <v>0</v>
      </c>
      <c r="L16" s="137">
        <f>'POL LAAVI'!L16+'TS LAAVI'!L16+'YMP LAAVI'!L16+'OKT LAAVI'!L16+'Pelastus LAAVI'!L16</f>
        <v>0</v>
      </c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Rovaniemi</v>
      </c>
      <c r="B21" s="100"/>
      <c r="C21" s="66">
        <f>'POL LAAVI'!C21+'TS LAAVI'!C21+'YMP LAAVI'!C21+'OKT LAAVI'!C21+'Pelastus LAAVI'!C21</f>
        <v>0</v>
      </c>
      <c r="D21" s="67">
        <f>'POL LAAVI'!D21+'TS LAAVI'!D21+'YMP LAAVI'!D21+'OKT LAAVI'!D21+'Pelastus LAAVI'!D21</f>
        <v>0</v>
      </c>
      <c r="E21" s="68">
        <f>'POL LAAVI'!E21+'TS LAAVI'!E21+'YMP LAAVI'!E21+'OKT LAAVI'!E21+'Pelastus LAAVI'!E21</f>
        <v>0</v>
      </c>
      <c r="F21" s="68">
        <f>'POL LAAVI'!F21+'TS LAAVI'!F21+'YMP LAAVI'!F21+'OKT LAAVI'!F21+'Pelastus LAAVI'!F21</f>
        <v>0</v>
      </c>
      <c r="G21" s="68">
        <f>'POL LAAVI'!G21+'TS LAAVI'!G21+'YMP LAAVI'!G21+'OKT LAAVI'!G21+'Pelastus LAAVI'!G21</f>
        <v>0</v>
      </c>
      <c r="H21" s="49">
        <f>D21+E21+F21+G21</f>
        <v>0</v>
      </c>
      <c r="I21" s="67">
        <f>'POL LAAVI'!I21+'TS LAAVI'!I21+'YMP LAAVI'!I21+'OKT LAAVI'!I21+'Pelastus LAAVI'!I21</f>
        <v>0</v>
      </c>
      <c r="J21" s="68">
        <f>'POL LAAVI'!J21+'TS LAAVI'!J21+'YMP LAAVI'!J21+'OKT LAAVI'!J21+'Pelastus LAAVI'!J21</f>
        <v>0</v>
      </c>
      <c r="K21" s="68">
        <f>'POL LAAVI'!K21+'TS LAAVI'!K21+'YMP LAAVI'!K21+'OKT LAAVI'!K21+'Pelastus LAAVI'!K21</f>
        <v>0</v>
      </c>
      <c r="L21" s="68">
        <f>'POL LAAVI'!L21+'TS LAAVI'!L21+'YMP LAAVI'!L21+'OKT LAAVI'!L21+'Pelastus LAAVI'!L21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'POL LAAVI'!C22+'TS LAAVI'!C22+'YMP LAAVI'!C22+'OKT LAAVI'!C22+'Pelastus LAAVI'!C22</f>
        <v>0</v>
      </c>
      <c r="D22" s="67">
        <f>'POL LAAVI'!D22+'TS LAAVI'!D22+'YMP LAAVI'!D22+'OKT LAAVI'!D22+'Pelastus LAAVI'!D22</f>
        <v>0</v>
      </c>
      <c r="E22" s="68">
        <f>'POL LAAVI'!E22+'TS LAAVI'!E22+'YMP LAAVI'!E22+'OKT LAAVI'!E22+'Pelastus LAAVI'!E22</f>
        <v>0</v>
      </c>
      <c r="F22" s="68">
        <f>'POL LAAVI'!F22+'TS LAAVI'!F22+'YMP LAAVI'!F22+'OKT LAAVI'!F22+'Pelastus LAAVI'!F22</f>
        <v>0</v>
      </c>
      <c r="G22" s="68">
        <f>'POL LAAVI'!G22+'TS LAAVI'!G22+'YMP LAAVI'!G22+'OKT LAAVI'!G22+'Pelastus LAAVI'!G22</f>
        <v>0</v>
      </c>
      <c r="H22" s="49">
        <f>D22+E22+F22+G22</f>
        <v>0</v>
      </c>
      <c r="I22" s="67">
        <f>'POL LAAVI'!I22+'TS LAAVI'!I22+'YMP LAAVI'!I22+'OKT LAAVI'!I22+'Pelastus LAAVI'!I22</f>
        <v>0</v>
      </c>
      <c r="J22" s="68">
        <f>'POL LAAVI'!J22+'TS LAAVI'!J22+'YMP LAAVI'!J22+'OKT LAAVI'!J22+'Pelastus LAAVI'!J22</f>
        <v>0</v>
      </c>
      <c r="K22" s="68">
        <f>'POL LAAVI'!K22+'TS LAAVI'!K22+'YMP LAAVI'!K22+'OKT LAAVI'!K22+'Pelastus LAAVI'!K22</f>
        <v>0</v>
      </c>
      <c r="L22" s="68">
        <f>'POL LAAVI'!L22+'TS LAAVI'!L22+'YMP LAAVI'!L22+'OKT LAAVI'!L22+'Pelastus LAAVI'!L22</f>
        <v>0</v>
      </c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>
        <f>'POL LAAVI'!C23+'TS LAAVI'!C23+'YMP LAAVI'!C23+'OKT LAAVI'!C23+'Pelastus LAAVI'!C23</f>
        <v>0</v>
      </c>
      <c r="D23" s="67">
        <f>'POL LAAVI'!D23+'TS LAAVI'!D23+'YMP LAAVI'!D23+'OKT LAAVI'!D23+'Pelastus LAAVI'!D23</f>
        <v>0</v>
      </c>
      <c r="E23" s="68">
        <f>'POL LAAVI'!E23+'TS LAAVI'!E23+'YMP LAAVI'!E23+'OKT LAAVI'!E23+'Pelastus LAAVI'!E23</f>
        <v>0</v>
      </c>
      <c r="F23" s="68">
        <f>'POL LAAVI'!F23+'TS LAAVI'!F23+'YMP LAAVI'!F23+'OKT LAAVI'!F23+'Pelastus LAAVI'!F23</f>
        <v>0</v>
      </c>
      <c r="G23" s="68">
        <f>'POL LAAVI'!G23+'TS LAAVI'!G23+'YMP LAAVI'!G23+'OKT LAAVI'!G23+'Pelastus LAAVI'!G23</f>
        <v>0</v>
      </c>
      <c r="H23" s="49">
        <f t="shared" ref="H23" si="19">D23+E23+F23+G23</f>
        <v>0</v>
      </c>
      <c r="I23" s="67">
        <f>'POL LAAVI'!I23+'TS LAAVI'!I23+'YMP LAAVI'!I23+'OKT LAAVI'!I23+'Pelastus LAAVI'!I23</f>
        <v>0</v>
      </c>
      <c r="J23" s="68">
        <f>'POL LAAVI'!J23+'TS LAAVI'!J23+'YMP LAAVI'!J23+'OKT LAAVI'!J23+'Pelastus LAAVI'!J23</f>
        <v>0</v>
      </c>
      <c r="K23" s="68">
        <f>'POL LAAVI'!K23+'TS LAAVI'!K23+'YMP LAAVI'!K23+'OKT LAAVI'!K23+'Pelastus LAAVI'!K23</f>
        <v>0</v>
      </c>
      <c r="L23" s="68">
        <f>'POL LAAVI'!L23+'TS LAAVI'!L23+'YMP LAAVI'!L23+'OKT LAAVI'!L23+'Pelastus LAAVI'!L23</f>
        <v>0</v>
      </c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0.38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0.1</v>
      </c>
      <c r="H24" s="23">
        <f t="shared" si="21"/>
        <v>0.1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0.38</v>
      </c>
      <c r="T24" s="22">
        <f>SUM(T25:T27)</f>
        <v>0.38</v>
      </c>
      <c r="U24" s="22">
        <f t="shared" ref="U24:W24" si="24">SUM(U25:U27)</f>
        <v>0.38</v>
      </c>
      <c r="V24" s="22">
        <f t="shared" si="24"/>
        <v>0.38</v>
      </c>
      <c r="W24" s="22">
        <f t="shared" si="24"/>
        <v>0.28000000000000003</v>
      </c>
      <c r="X24" s="23">
        <f t="shared" si="18"/>
        <v>-9.9999999999999978E-2</v>
      </c>
    </row>
    <row r="25" spans="1:24">
      <c r="A25" s="40" t="str">
        <f>$A$7</f>
        <v>Rovaniemi</v>
      </c>
      <c r="B25" s="186" t="s">
        <v>116</v>
      </c>
      <c r="C25" s="24">
        <f>'POL LAAVI'!C25+'TS LAAVI'!C25+'YMP LAAVI'!C25+'OKT LAAVI'!C25+'Pelastus LAAVI'!C25</f>
        <v>0.38</v>
      </c>
      <c r="D25" s="25">
        <f>'POL LAAVI'!D25+'TS LAAVI'!D25+'YMP LAAVI'!D25+'OKT LAAVI'!D25+'Pelastus LAAVI'!D25</f>
        <v>0</v>
      </c>
      <c r="E25" s="26">
        <f>'POL LAAVI'!E25+'TS LAAVI'!E25+'YMP LAAVI'!E25+'OKT LAAVI'!E25+'Pelastus LAAVI'!E25</f>
        <v>0</v>
      </c>
      <c r="F25" s="26">
        <f>'POL LAAVI'!F25+'TS LAAVI'!F25+'YMP LAAVI'!F25+'OKT LAAVI'!F25+'Pelastus LAAVI'!F25</f>
        <v>0</v>
      </c>
      <c r="G25" s="26">
        <f>'POL LAAVI'!G25+'TS LAAVI'!G25+'YMP LAAVI'!G25+'OKT LAAVI'!G25+'Pelastus LAAVI'!G25</f>
        <v>0.1</v>
      </c>
      <c r="H25" s="27">
        <f>D25+E25+F25+G25</f>
        <v>0.1</v>
      </c>
      <c r="I25" s="25">
        <f>'POL LAAVI'!I25+'TS LAAVI'!I25+'YMP LAAVI'!I25+'OKT LAAVI'!I25+'Pelastus LAAVI'!I25</f>
        <v>0</v>
      </c>
      <c r="J25" s="26">
        <f>'POL LAAVI'!J25+'TS LAAVI'!J25+'YMP LAAVI'!J25+'OKT LAAVI'!J25+'Pelastus LAAVI'!J25</f>
        <v>0</v>
      </c>
      <c r="K25" s="26">
        <f>'POL LAAVI'!K25+'TS LAAVI'!K25+'YMP LAAVI'!K25+'OKT LAAVI'!K25+'Pelastus LAAVI'!K25</f>
        <v>0</v>
      </c>
      <c r="L25" s="26">
        <f>'POL LAAVI'!L25+'TS LAAVI'!L25+'YMP LAAVI'!L25+'OKT LAAVI'!L25+'Pelastus LAAVI'!L25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0.38</v>
      </c>
      <c r="T25" s="6">
        <f>S25-D25-I25+N25</f>
        <v>0.38</v>
      </c>
      <c r="U25" s="6">
        <f t="shared" ref="U25:W27" si="25">T25-E25-J25+O25</f>
        <v>0.38</v>
      </c>
      <c r="V25" s="6">
        <f t="shared" si="25"/>
        <v>0.38</v>
      </c>
      <c r="W25" s="6">
        <f t="shared" si="25"/>
        <v>0.28000000000000003</v>
      </c>
      <c r="X25" s="29">
        <f t="shared" si="18"/>
        <v>-9.9999999999999978E-2</v>
      </c>
    </row>
    <row r="26" spans="1:24">
      <c r="A26" s="40" t="str">
        <f>$A$8</f>
        <v>Paikkakunta 2</v>
      </c>
      <c r="B26" s="187"/>
      <c r="C26" s="24">
        <f>'POL LAAVI'!C26+'TS LAAVI'!C26+'YMP LAAVI'!C26+'OKT LAAVI'!C26+'Pelastus LAAVI'!C26</f>
        <v>0</v>
      </c>
      <c r="D26" s="25">
        <f>'POL LAAVI'!D26+'TS LAAVI'!D26+'YMP LAAVI'!D26+'OKT LAAVI'!D26+'Pelastus LAAVI'!D26</f>
        <v>0</v>
      </c>
      <c r="E26" s="26">
        <f>'POL LAAVI'!E26+'TS LAAVI'!E26+'YMP LAAVI'!E26+'OKT LAAVI'!E26+'Pelastus LAAVI'!E26</f>
        <v>0</v>
      </c>
      <c r="F26" s="26">
        <f>'POL LAAVI'!F26+'TS LAAVI'!F26+'YMP LAAVI'!F26+'OKT LAAVI'!F26+'Pelastus LAAVI'!F26</f>
        <v>0</v>
      </c>
      <c r="G26" s="26">
        <f>'POL LAAVI'!G26+'TS LAAVI'!G26+'YMP LAAVI'!G26+'OKT LAAVI'!G26+'Pelastus LAAVI'!G26</f>
        <v>0</v>
      </c>
      <c r="H26" s="27">
        <f t="shared" ref="H26:H27" si="26">D26+E26+F26+G26</f>
        <v>0</v>
      </c>
      <c r="I26" s="25">
        <f>'POL LAAVI'!I26+'TS LAAVI'!I26+'YMP LAAVI'!I26+'OKT LAAVI'!I26+'Pelastus LAAVI'!I26</f>
        <v>0</v>
      </c>
      <c r="J26" s="26">
        <f>'POL LAAVI'!J26+'TS LAAVI'!J26+'YMP LAAVI'!J26+'OKT LAAVI'!J26+'Pelastus LAAVI'!J26</f>
        <v>0</v>
      </c>
      <c r="K26" s="26">
        <f>'POL LAAVI'!K26+'TS LAAVI'!K26+'YMP LAAVI'!K26+'OKT LAAVI'!K26+'Pelastus LAAVI'!K26</f>
        <v>0</v>
      </c>
      <c r="L26" s="26">
        <f>'POL LAAVI'!L26+'TS LAAVI'!L26+'YMP LAAVI'!L26+'OKT LAAVI'!L26+'Pelastus LAAVI'!L26</f>
        <v>0</v>
      </c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8"/>
      <c r="C27" s="24">
        <f>'POL LAAVI'!C27+'TS LAAVI'!C27+'YMP LAAVI'!C27+'OKT LAAVI'!C27+'Pelastus LAAVI'!C27</f>
        <v>0</v>
      </c>
      <c r="D27" s="25">
        <f>'POL LAAVI'!D27+'TS LAAVI'!D27+'YMP LAAVI'!D27+'OKT LAAVI'!D27+'Pelastus LAAVI'!D27</f>
        <v>0</v>
      </c>
      <c r="E27" s="26">
        <f>'POL LAAVI'!E27+'TS LAAVI'!E27+'YMP LAAVI'!E27+'OKT LAAVI'!E27+'Pelastus LAAVI'!E27</f>
        <v>0</v>
      </c>
      <c r="F27" s="26">
        <f>'POL LAAVI'!F27+'TS LAAVI'!F27+'YMP LAAVI'!F27+'OKT LAAVI'!F27+'Pelastus LAAVI'!F27</f>
        <v>0</v>
      </c>
      <c r="G27" s="26">
        <f>'POL LAAVI'!G27+'TS LAAVI'!G27+'YMP LAAVI'!G27+'OKT LAAVI'!G27+'Pelastus LAAVI'!G27</f>
        <v>0</v>
      </c>
      <c r="H27" s="27">
        <f t="shared" si="26"/>
        <v>0</v>
      </c>
      <c r="I27" s="25">
        <f>'POL LAAVI'!I27+'TS LAAVI'!I27+'YMP LAAVI'!I27+'OKT LAAVI'!I27+'Pelastus LAAVI'!I27</f>
        <v>0</v>
      </c>
      <c r="J27" s="26">
        <f>'POL LAAVI'!J27+'TS LAAVI'!J27+'YMP LAAVI'!J27+'OKT LAAVI'!J27+'Pelastus LAAVI'!J27</f>
        <v>0</v>
      </c>
      <c r="K27" s="26">
        <f>'POL LAAVI'!K27+'TS LAAVI'!K27+'YMP LAAVI'!K27+'OKT LAAVI'!K27+'Pelastus LAAVI'!K27</f>
        <v>0</v>
      </c>
      <c r="L27" s="26">
        <f>'POL LAAVI'!L27+'TS LAAVI'!L27+'YMP LAAVI'!L27+'OKT LAAVI'!L27+'Pelastus LAAVI'!L27</f>
        <v>0</v>
      </c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0.1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0.1</v>
      </c>
      <c r="T28" s="22">
        <f>SUM(T29:T31)</f>
        <v>0.1</v>
      </c>
      <c r="U28" s="22">
        <f t="shared" ref="U28:W28" si="35">SUM(U29:U31)</f>
        <v>0.1</v>
      </c>
      <c r="V28" s="22">
        <f t="shared" si="35"/>
        <v>0.1</v>
      </c>
      <c r="W28" s="22">
        <f t="shared" si="35"/>
        <v>0.1</v>
      </c>
      <c r="X28" s="23">
        <f t="shared" si="18"/>
        <v>0</v>
      </c>
    </row>
    <row r="29" spans="1:24">
      <c r="A29" s="40" t="str">
        <f>$A$7</f>
        <v>Rovaniemi</v>
      </c>
      <c r="B29" s="186" t="s">
        <v>117</v>
      </c>
      <c r="C29" s="24">
        <f>'POL LAAVI'!C29+'TS LAAVI'!C29+'YMP LAAVI'!C29+'OKT LAAVI'!C29+'Pelastus LAAVI'!C29</f>
        <v>0.1</v>
      </c>
      <c r="D29" s="25">
        <f>'POL LAAVI'!D29+'TS LAAVI'!D29+'YMP LAAVI'!D29+'OKT LAAVI'!D29+'Pelastus LAAVI'!D29</f>
        <v>0</v>
      </c>
      <c r="E29" s="26">
        <f>'POL LAAVI'!E29+'TS LAAVI'!E29+'YMP LAAVI'!E29+'OKT LAAVI'!E29+'Pelastus LAAVI'!E29</f>
        <v>0</v>
      </c>
      <c r="F29" s="26">
        <f>'POL LAAVI'!F29+'TS LAAVI'!F29+'YMP LAAVI'!F29+'OKT LAAVI'!F29+'Pelastus LAAVI'!F29</f>
        <v>0</v>
      </c>
      <c r="G29" s="26">
        <f>'POL LAAVI'!G29+'TS LAAVI'!G29+'YMP LAAVI'!G29+'OKT LAAVI'!G29+'Pelastus LAAVI'!G29</f>
        <v>0</v>
      </c>
      <c r="H29" s="27">
        <f>D29+E29+F29+G29</f>
        <v>0</v>
      </c>
      <c r="I29" s="25">
        <f>'POL LAAVI'!I29+'TS LAAVI'!I29+'YMP LAAVI'!I29+'OKT LAAVI'!I29+'Pelastus LAAVI'!I29</f>
        <v>0</v>
      </c>
      <c r="J29" s="26">
        <f>'POL LAAVI'!J29+'TS LAAVI'!J29+'YMP LAAVI'!J29+'OKT LAAVI'!J29+'Pelastus LAAVI'!J29</f>
        <v>0</v>
      </c>
      <c r="K29" s="26">
        <f>'POL LAAVI'!K29+'TS LAAVI'!K29+'YMP LAAVI'!K29+'OKT LAAVI'!K29+'Pelastus LAAVI'!K29</f>
        <v>0</v>
      </c>
      <c r="L29" s="26">
        <f>'POL LAAVI'!L29+'TS LAAVI'!L29+'YMP LAAVI'!L29+'OKT LAAVI'!L29+'Pelastus LAAVI'!L29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0.1</v>
      </c>
      <c r="T29" s="6">
        <f>S29-D29-I29+N29</f>
        <v>0.1</v>
      </c>
      <c r="U29" s="6">
        <f t="shared" ref="U29:W31" si="36">T29-E29-J29+O29</f>
        <v>0.1</v>
      </c>
      <c r="V29" s="6">
        <f t="shared" si="36"/>
        <v>0.1</v>
      </c>
      <c r="W29" s="6">
        <f t="shared" si="36"/>
        <v>0.1</v>
      </c>
      <c r="X29" s="29">
        <f t="shared" si="18"/>
        <v>0</v>
      </c>
    </row>
    <row r="30" spans="1:24">
      <c r="A30" s="40" t="str">
        <f>$A$8</f>
        <v>Paikkakunta 2</v>
      </c>
      <c r="B30" s="187"/>
      <c r="C30" s="24">
        <f>'POL LAAVI'!C30+'TS LAAVI'!C30+'YMP LAAVI'!C30+'OKT LAAVI'!C30+'Pelastus LAAVI'!C30</f>
        <v>0</v>
      </c>
      <c r="D30" s="25">
        <f>'POL LAAVI'!D30+'TS LAAVI'!D30+'YMP LAAVI'!D30+'OKT LAAVI'!D30+'Pelastus LAAVI'!D30</f>
        <v>0</v>
      </c>
      <c r="E30" s="26">
        <f>'POL LAAVI'!E30+'TS LAAVI'!E30+'YMP LAAVI'!E30+'OKT LAAVI'!E30+'Pelastus LAAVI'!E30</f>
        <v>0</v>
      </c>
      <c r="F30" s="26">
        <f>'POL LAAVI'!F30+'TS LAAVI'!F30+'YMP LAAVI'!F30+'OKT LAAVI'!F30+'Pelastus LAAVI'!F30</f>
        <v>0</v>
      </c>
      <c r="G30" s="26">
        <f>'POL LAAVI'!G30+'TS LAAVI'!G30+'YMP LAAVI'!G30+'OKT LAAVI'!G30+'Pelastus LAAVI'!G30</f>
        <v>0</v>
      </c>
      <c r="H30" s="27">
        <f t="shared" ref="H30:H31" si="37">D30+E30+F30+G30</f>
        <v>0</v>
      </c>
      <c r="I30" s="25">
        <f>'POL LAAVI'!I30+'TS LAAVI'!I30+'YMP LAAVI'!I30+'OKT LAAVI'!I30+'Pelastus LAAVI'!I30</f>
        <v>0</v>
      </c>
      <c r="J30" s="26">
        <f>'POL LAAVI'!J30+'TS LAAVI'!J30+'YMP LAAVI'!J30+'OKT LAAVI'!J30+'Pelastus LAAVI'!J30</f>
        <v>0</v>
      </c>
      <c r="K30" s="26">
        <f>'POL LAAVI'!K30+'TS LAAVI'!K30+'YMP LAAVI'!K30+'OKT LAAVI'!K30+'Pelastus LAAVI'!K30</f>
        <v>0</v>
      </c>
      <c r="L30" s="26">
        <f>'POL LAAVI'!L30+'TS LAAVI'!L30+'YMP LAAVI'!L30+'OKT LAAVI'!L30+'Pelastus LAAVI'!L30</f>
        <v>0</v>
      </c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8"/>
      <c r="C31" s="24">
        <f>'POL LAAVI'!C31+'TS LAAVI'!C31+'YMP LAAVI'!C31+'OKT LAAVI'!C31+'Pelastus LAAVI'!C31</f>
        <v>0</v>
      </c>
      <c r="D31" s="25">
        <f>'POL LAAVI'!D31+'TS LAAVI'!D31+'YMP LAAVI'!D31+'OKT LAAVI'!D31+'Pelastus LAAVI'!D31</f>
        <v>0</v>
      </c>
      <c r="E31" s="26">
        <f>'POL LAAVI'!E31+'TS LAAVI'!E31+'YMP LAAVI'!E31+'OKT LAAVI'!E31+'Pelastus LAAVI'!E31</f>
        <v>0</v>
      </c>
      <c r="F31" s="26">
        <f>'POL LAAVI'!F31+'TS LAAVI'!F31+'YMP LAAVI'!F31+'OKT LAAVI'!F31+'Pelastus LAAVI'!F31</f>
        <v>0</v>
      </c>
      <c r="G31" s="26">
        <f>'POL LAAVI'!G31+'TS LAAVI'!G31+'YMP LAAVI'!G31+'OKT LAAVI'!G31+'Pelastus LAAVI'!G31</f>
        <v>0</v>
      </c>
      <c r="H31" s="27">
        <f t="shared" si="37"/>
        <v>0</v>
      </c>
      <c r="I31" s="25">
        <f>'POL LAAVI'!I31+'TS LAAVI'!I31+'YMP LAAVI'!I31+'OKT LAAVI'!I31+'Pelastus LAAVI'!I31</f>
        <v>0</v>
      </c>
      <c r="J31" s="26">
        <f>'POL LAAVI'!J31+'TS LAAVI'!J31+'YMP LAAVI'!J31+'OKT LAAVI'!J31+'Pelastus LAAVI'!J31</f>
        <v>0</v>
      </c>
      <c r="K31" s="26">
        <f>'POL LAAVI'!K31+'TS LAAVI'!K31+'YMP LAAVI'!K31+'OKT LAAVI'!K31+'Pelastus LAAVI'!K31</f>
        <v>0</v>
      </c>
      <c r="L31" s="26">
        <f>'POL LAAVI'!L31+'TS LAAVI'!L31+'YMP LAAVI'!L31+'OKT LAAVI'!L31+'Pelastus LAAVI'!L31</f>
        <v>0</v>
      </c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0.12000000000000001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0.12000000000000001</v>
      </c>
      <c r="T32" s="22">
        <f>SUM(T33:T35)</f>
        <v>0.12000000000000001</v>
      </c>
      <c r="U32" s="22">
        <f t="shared" ref="U32:W32" si="46">SUM(U33:U35)</f>
        <v>0.12000000000000001</v>
      </c>
      <c r="V32" s="22">
        <f t="shared" si="46"/>
        <v>0.12000000000000001</v>
      </c>
      <c r="W32" s="22">
        <f t="shared" si="46"/>
        <v>0.12000000000000001</v>
      </c>
      <c r="X32" s="23">
        <f t="shared" si="18"/>
        <v>0</v>
      </c>
    </row>
    <row r="33" spans="1:24">
      <c r="A33" s="40" t="str">
        <f>$A$7</f>
        <v>Rovaniemi</v>
      </c>
      <c r="B33" s="189" t="s">
        <v>118</v>
      </c>
      <c r="C33" s="24">
        <f>'POL LAAVI'!C33+'TS LAAVI'!C33+'YMP LAAVI'!C33+'OKT LAAVI'!C33+'Pelastus LAAVI'!C33</f>
        <v>0.12000000000000001</v>
      </c>
      <c r="D33" s="25">
        <f>'POL LAAVI'!D33+'TS LAAVI'!D33+'YMP LAAVI'!D33+'OKT LAAVI'!D33+'Pelastus LAAVI'!D33</f>
        <v>0</v>
      </c>
      <c r="E33" s="26">
        <f>'POL LAAVI'!E33+'TS LAAVI'!E33+'YMP LAAVI'!E33+'OKT LAAVI'!E33+'Pelastus LAAVI'!E33</f>
        <v>0</v>
      </c>
      <c r="F33" s="26">
        <f>'POL LAAVI'!F33+'TS LAAVI'!F33+'YMP LAAVI'!F33+'OKT LAAVI'!F33+'Pelastus LAAVI'!F33</f>
        <v>0</v>
      </c>
      <c r="G33" s="26">
        <f>'POL LAAVI'!G33+'TS LAAVI'!G33+'YMP LAAVI'!G33+'OKT LAAVI'!G33+'Pelastus LAAVI'!G33</f>
        <v>0</v>
      </c>
      <c r="H33" s="27">
        <f>D33+E33+F33+G33</f>
        <v>0</v>
      </c>
      <c r="I33" s="25">
        <f>'POL LAAVI'!I33+'TS LAAVI'!I33+'YMP LAAVI'!I33+'OKT LAAVI'!I33+'Pelastus LAAVI'!I33</f>
        <v>0</v>
      </c>
      <c r="J33" s="26">
        <f>'POL LAAVI'!J33+'TS LAAVI'!J33+'YMP LAAVI'!J33+'OKT LAAVI'!J33+'Pelastus LAAVI'!J33</f>
        <v>0</v>
      </c>
      <c r="K33" s="26">
        <f>'POL LAAVI'!K33+'TS LAAVI'!K33+'YMP LAAVI'!K33+'OKT LAAVI'!K33+'Pelastus LAAVI'!K33</f>
        <v>0</v>
      </c>
      <c r="L33" s="26">
        <f>'POL LAAVI'!L33+'TS LAAVI'!L33+'YMP LAAVI'!L33+'OKT LAAVI'!L33+'Pelastus LAAVI'!L33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0.12000000000000001</v>
      </c>
      <c r="T33" s="30">
        <f>S33-D33-I33+N33</f>
        <v>0.12000000000000001</v>
      </c>
      <c r="U33" s="30">
        <f t="shared" ref="U33:W35" si="47">T33-E33-J33+O33</f>
        <v>0.12000000000000001</v>
      </c>
      <c r="V33" s="30">
        <f t="shared" si="47"/>
        <v>0.12000000000000001</v>
      </c>
      <c r="W33" s="30">
        <f t="shared" si="47"/>
        <v>0.12000000000000001</v>
      </c>
      <c r="X33" s="29">
        <f t="shared" si="18"/>
        <v>0</v>
      </c>
    </row>
    <row r="34" spans="1:24">
      <c r="A34" s="40" t="str">
        <f>$A$8</f>
        <v>Paikkakunta 2</v>
      </c>
      <c r="B34" s="190"/>
      <c r="C34" s="24">
        <f>'POL LAAVI'!C34+'TS LAAVI'!C34+'YMP LAAVI'!C34+'OKT LAAVI'!C34+'Pelastus LAAVI'!C34</f>
        <v>0</v>
      </c>
      <c r="D34" s="25">
        <f>'POL LAAVI'!D34+'TS LAAVI'!D34+'YMP LAAVI'!D34+'OKT LAAVI'!D34+'Pelastus LAAVI'!D34</f>
        <v>0</v>
      </c>
      <c r="E34" s="26">
        <f>'POL LAAVI'!E34+'TS LAAVI'!E34+'YMP LAAVI'!E34+'OKT LAAVI'!E34+'Pelastus LAAVI'!E34</f>
        <v>0</v>
      </c>
      <c r="F34" s="26">
        <f>'POL LAAVI'!F34+'TS LAAVI'!F34+'YMP LAAVI'!F34+'OKT LAAVI'!F34+'Pelastus LAAVI'!F34</f>
        <v>0</v>
      </c>
      <c r="G34" s="26">
        <f>'POL LAAVI'!G34+'TS LAAVI'!G34+'YMP LAAVI'!G34+'OKT LAAVI'!G34+'Pelastus LAAVI'!G34</f>
        <v>0</v>
      </c>
      <c r="H34" s="27">
        <f t="shared" ref="H34:H35" si="48">D34+E34+F34+G34</f>
        <v>0</v>
      </c>
      <c r="I34" s="25">
        <f>'POL LAAVI'!I34+'TS LAAVI'!I34+'YMP LAAVI'!I34+'OKT LAAVI'!I34+'Pelastus LAAVI'!I34</f>
        <v>0</v>
      </c>
      <c r="J34" s="26">
        <f>'POL LAAVI'!J34+'TS LAAVI'!J34+'YMP LAAVI'!J34+'OKT LAAVI'!J34+'Pelastus LAAVI'!J34</f>
        <v>0</v>
      </c>
      <c r="K34" s="26">
        <f>'POL LAAVI'!K34+'TS LAAVI'!K34+'YMP LAAVI'!K34+'OKT LAAVI'!K34+'Pelastus LAAVI'!K34</f>
        <v>0</v>
      </c>
      <c r="L34" s="26">
        <f>'POL LAAVI'!L34+'TS LAAVI'!L34+'YMP LAAVI'!L34+'OKT LAAVI'!L34+'Pelastus LAAVI'!L34</f>
        <v>0</v>
      </c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91"/>
      <c r="C35" s="24">
        <f>'POL LAAVI'!C35+'TS LAAVI'!C35+'YMP LAAVI'!C35+'OKT LAAVI'!C35+'Pelastus LAAVI'!C35</f>
        <v>0</v>
      </c>
      <c r="D35" s="25">
        <f>'POL LAAVI'!D35+'TS LAAVI'!D35+'YMP LAAVI'!D35+'OKT LAAVI'!D35+'Pelastus LAAVI'!D35</f>
        <v>0</v>
      </c>
      <c r="E35" s="26">
        <f>'POL LAAVI'!E35+'TS LAAVI'!E35+'YMP LAAVI'!E35+'OKT LAAVI'!E35+'Pelastus LAAVI'!E35</f>
        <v>0</v>
      </c>
      <c r="F35" s="26">
        <f>'POL LAAVI'!F35+'TS LAAVI'!F35+'YMP LAAVI'!F35+'OKT LAAVI'!F35+'Pelastus LAAVI'!F35</f>
        <v>0</v>
      </c>
      <c r="G35" s="26">
        <f>'POL LAAVI'!G35+'TS LAAVI'!G35+'YMP LAAVI'!G35+'OKT LAAVI'!G35+'Pelastus LAAVI'!G35</f>
        <v>0</v>
      </c>
      <c r="H35" s="27">
        <f t="shared" si="48"/>
        <v>0</v>
      </c>
      <c r="I35" s="25">
        <f>'POL LAAVI'!I35+'TS LAAVI'!I35+'YMP LAAVI'!I35+'OKT LAAVI'!I35+'Pelastus LAAVI'!I35</f>
        <v>0</v>
      </c>
      <c r="J35" s="26">
        <f>'POL LAAVI'!J35+'TS LAAVI'!J35+'YMP LAAVI'!J35+'OKT LAAVI'!J35+'Pelastus LAAVI'!J35</f>
        <v>0</v>
      </c>
      <c r="K35" s="26">
        <f>'POL LAAVI'!K35+'TS LAAVI'!K35+'YMP LAAVI'!K35+'OKT LAAVI'!K35+'Pelastus LAAVI'!K35</f>
        <v>0</v>
      </c>
      <c r="L35" s="26">
        <f>'POL LAAVI'!L35+'TS LAAVI'!L35+'YMP LAAVI'!L35+'OKT LAAVI'!L35+'Pelastus LAAVI'!L35</f>
        <v>0</v>
      </c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0.05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0.05</v>
      </c>
      <c r="H36" s="23">
        <f t="shared" si="54"/>
        <v>0.05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0.05</v>
      </c>
      <c r="T36" s="22">
        <f>SUM(T37:T39)</f>
        <v>0.05</v>
      </c>
      <c r="U36" s="22">
        <f t="shared" ref="U36:W36" si="57">SUM(U37:U39)</f>
        <v>0.05</v>
      </c>
      <c r="V36" s="22">
        <f t="shared" si="57"/>
        <v>0.05</v>
      </c>
      <c r="W36" s="22">
        <f t="shared" si="57"/>
        <v>0</v>
      </c>
      <c r="X36" s="23">
        <f t="shared" si="18"/>
        <v>-0.05</v>
      </c>
    </row>
    <row r="37" spans="1:24">
      <c r="A37" s="40" t="str">
        <f>$A$7</f>
        <v>Rovaniemi</v>
      </c>
      <c r="B37" s="189" t="s">
        <v>119</v>
      </c>
      <c r="C37" s="24">
        <f>'POL LAAVI'!C37+'TS LAAVI'!C37+'YMP LAAVI'!C37+'OKT LAAVI'!C37+'Pelastus LAAVI'!C37</f>
        <v>0.05</v>
      </c>
      <c r="D37" s="25">
        <f>'POL LAAVI'!D37+'TS LAAVI'!D37+'YMP LAAVI'!D37+'OKT LAAVI'!D37+'Pelastus LAAVI'!D37</f>
        <v>0</v>
      </c>
      <c r="E37" s="26">
        <f>'POL LAAVI'!E37+'TS LAAVI'!E37+'YMP LAAVI'!E37+'OKT LAAVI'!E37+'Pelastus LAAVI'!E37</f>
        <v>0</v>
      </c>
      <c r="F37" s="26">
        <f>'POL LAAVI'!F37+'TS LAAVI'!F37+'YMP LAAVI'!F37+'OKT LAAVI'!F37+'Pelastus LAAVI'!F37</f>
        <v>0</v>
      </c>
      <c r="G37" s="26">
        <f>'POL LAAVI'!G37+'TS LAAVI'!G37+'YMP LAAVI'!G37+'OKT LAAVI'!G37+'Pelastus LAAVI'!G37</f>
        <v>0.05</v>
      </c>
      <c r="H37" s="27">
        <f>D37+E37+F37+G37</f>
        <v>0.05</v>
      </c>
      <c r="I37" s="25">
        <f>'POL LAAVI'!I37+'TS LAAVI'!I37+'YMP LAAVI'!I37+'OKT LAAVI'!I37+'Pelastus LAAVI'!I37</f>
        <v>0</v>
      </c>
      <c r="J37" s="26">
        <f>'POL LAAVI'!J37+'TS LAAVI'!J37+'YMP LAAVI'!J37+'OKT LAAVI'!J37+'Pelastus LAAVI'!J37</f>
        <v>0</v>
      </c>
      <c r="K37" s="26">
        <f>'POL LAAVI'!K37+'TS LAAVI'!K37+'YMP LAAVI'!K37+'OKT LAAVI'!K37+'Pelastus LAAVI'!K37</f>
        <v>0</v>
      </c>
      <c r="L37" s="26">
        <f>'POL LAAVI'!L37+'TS LAAVI'!L37+'YMP LAAVI'!L37+'OKT LAAVI'!L37+'Pelastus LAAVI'!L37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0.05</v>
      </c>
      <c r="T37" s="30">
        <f>S37-D37-I37+N37</f>
        <v>0.05</v>
      </c>
      <c r="U37" s="30">
        <f t="shared" ref="U37:W39" si="58">T37-E37-J37+O37</f>
        <v>0.05</v>
      </c>
      <c r="V37" s="30">
        <f t="shared" si="58"/>
        <v>0.05</v>
      </c>
      <c r="W37" s="30">
        <f t="shared" si="58"/>
        <v>0</v>
      </c>
      <c r="X37" s="29">
        <f t="shared" si="18"/>
        <v>-0.05</v>
      </c>
    </row>
    <row r="38" spans="1:24">
      <c r="A38" s="40" t="str">
        <f>$A$8</f>
        <v>Paikkakunta 2</v>
      </c>
      <c r="B38" s="190"/>
      <c r="C38" s="24">
        <f>'POL LAAVI'!C38+'TS LAAVI'!C38+'YMP LAAVI'!C38+'OKT LAAVI'!C38+'Pelastus LAAVI'!C38</f>
        <v>0</v>
      </c>
      <c r="D38" s="25">
        <f>'POL LAAVI'!D38+'TS LAAVI'!D38+'YMP LAAVI'!D38+'OKT LAAVI'!D38+'Pelastus LAAVI'!D38</f>
        <v>0</v>
      </c>
      <c r="E38" s="26">
        <f>'POL LAAVI'!E38+'TS LAAVI'!E38+'YMP LAAVI'!E38+'OKT LAAVI'!E38+'Pelastus LAAVI'!E38</f>
        <v>0</v>
      </c>
      <c r="F38" s="26">
        <f>'POL LAAVI'!F38+'TS LAAVI'!F38+'YMP LAAVI'!F38+'OKT LAAVI'!F38+'Pelastus LAAVI'!F38</f>
        <v>0</v>
      </c>
      <c r="G38" s="26">
        <f>'POL LAAVI'!G38+'TS LAAVI'!G38+'YMP LAAVI'!G38+'OKT LAAVI'!G38+'Pelastus LAAVI'!G38</f>
        <v>0</v>
      </c>
      <c r="H38" s="27">
        <f t="shared" ref="H38:H39" si="59">D38+E38+F38+G38</f>
        <v>0</v>
      </c>
      <c r="I38" s="25">
        <f>'POL LAAVI'!I38+'TS LAAVI'!I38+'YMP LAAVI'!I38+'OKT LAAVI'!I38+'Pelastus LAAVI'!I38</f>
        <v>0</v>
      </c>
      <c r="J38" s="26">
        <f>'POL LAAVI'!J38+'TS LAAVI'!J38+'YMP LAAVI'!J38+'OKT LAAVI'!J38+'Pelastus LAAVI'!J38</f>
        <v>0</v>
      </c>
      <c r="K38" s="26">
        <f>'POL LAAVI'!K38+'TS LAAVI'!K38+'YMP LAAVI'!K38+'OKT LAAVI'!K38+'Pelastus LAAVI'!K38</f>
        <v>0</v>
      </c>
      <c r="L38" s="26">
        <f>'POL LAAVI'!L38+'TS LAAVI'!L38+'YMP LAAVI'!L38+'OKT LAAVI'!L38+'Pelastus LAAVI'!L38</f>
        <v>0</v>
      </c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91"/>
      <c r="C39" s="24">
        <f>'POL LAAVI'!C39+'TS LAAVI'!C39+'YMP LAAVI'!C39+'OKT LAAVI'!C39+'Pelastus LAAVI'!C39</f>
        <v>0</v>
      </c>
      <c r="D39" s="25">
        <f>'POL LAAVI'!D39+'TS LAAVI'!D39+'YMP LAAVI'!D39+'OKT LAAVI'!D39+'Pelastus LAAVI'!D39</f>
        <v>0</v>
      </c>
      <c r="E39" s="26">
        <f>'POL LAAVI'!E39+'TS LAAVI'!E39+'YMP LAAVI'!E39+'OKT LAAVI'!E39+'Pelastus LAAVI'!E39</f>
        <v>0</v>
      </c>
      <c r="F39" s="26">
        <f>'POL LAAVI'!F39+'TS LAAVI'!F39+'YMP LAAVI'!F39+'OKT LAAVI'!F39+'Pelastus LAAVI'!F39</f>
        <v>0</v>
      </c>
      <c r="G39" s="26">
        <f>'POL LAAVI'!G39+'TS LAAVI'!G39+'YMP LAAVI'!G39+'OKT LAAVI'!G39+'Pelastus LAAVI'!G39</f>
        <v>0</v>
      </c>
      <c r="H39" s="27">
        <f t="shared" si="59"/>
        <v>0</v>
      </c>
      <c r="I39" s="25">
        <f>'POL LAAVI'!I39+'TS LAAVI'!I39+'YMP LAAVI'!I39+'OKT LAAVI'!I39+'Pelastus LAAVI'!I39</f>
        <v>0</v>
      </c>
      <c r="J39" s="26">
        <f>'POL LAAVI'!J39+'TS LAAVI'!J39+'YMP LAAVI'!J39+'OKT LAAVI'!J39+'Pelastus LAAVI'!J39</f>
        <v>0</v>
      </c>
      <c r="K39" s="26">
        <f>'POL LAAVI'!K39+'TS LAAVI'!K39+'YMP LAAVI'!K39+'OKT LAAVI'!K39+'Pelastus LAAVI'!K39</f>
        <v>0</v>
      </c>
      <c r="L39" s="26">
        <f>'POL LAAVI'!L39+'TS LAAVI'!L39+'YMP LAAVI'!L39+'OKT LAAVI'!L39+'Pelastus LAAVI'!L39</f>
        <v>0</v>
      </c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0.35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0.05</v>
      </c>
      <c r="H40" s="23">
        <f t="shared" si="65"/>
        <v>0.05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0.35</v>
      </c>
      <c r="T40" s="22">
        <f>SUM(T41:T43)</f>
        <v>0.35</v>
      </c>
      <c r="U40" s="22">
        <f t="shared" ref="U40:W40" si="68">SUM(U41:U43)</f>
        <v>0.35</v>
      </c>
      <c r="V40" s="22">
        <f t="shared" si="68"/>
        <v>0.35</v>
      </c>
      <c r="W40" s="22">
        <f t="shared" si="68"/>
        <v>0.3</v>
      </c>
      <c r="X40" s="23">
        <f t="shared" si="18"/>
        <v>-4.9999999999999989E-2</v>
      </c>
    </row>
    <row r="41" spans="1:24">
      <c r="A41" s="40" t="str">
        <f>$A$7</f>
        <v>Rovaniemi</v>
      </c>
      <c r="B41" s="189" t="s">
        <v>120</v>
      </c>
      <c r="C41" s="24">
        <f>'POL LAAVI'!C41+'TS LAAVI'!C41+'YMP LAAVI'!C41+'OKT LAAVI'!C41+'Pelastus LAAVI'!C41</f>
        <v>0.35</v>
      </c>
      <c r="D41" s="25">
        <f>'POL LAAVI'!D41+'TS LAAVI'!D41+'YMP LAAVI'!D41+'OKT LAAVI'!D41+'Pelastus LAAVI'!D41</f>
        <v>0</v>
      </c>
      <c r="E41" s="26">
        <f>'POL LAAVI'!E41+'TS LAAVI'!E41+'YMP LAAVI'!E41+'OKT LAAVI'!E41+'Pelastus LAAVI'!E41</f>
        <v>0</v>
      </c>
      <c r="F41" s="26">
        <f>'POL LAAVI'!F41+'TS LAAVI'!F41+'YMP LAAVI'!F41+'OKT LAAVI'!F41+'Pelastus LAAVI'!F41</f>
        <v>0</v>
      </c>
      <c r="G41" s="26">
        <f>'POL LAAVI'!G41+'TS LAAVI'!G41+'YMP LAAVI'!G41+'OKT LAAVI'!G41+'Pelastus LAAVI'!G41</f>
        <v>0.05</v>
      </c>
      <c r="H41" s="27">
        <f>D41+E41+F41+G41</f>
        <v>0.05</v>
      </c>
      <c r="I41" s="25">
        <f>'POL LAAVI'!I41+'TS LAAVI'!I41+'YMP LAAVI'!I41+'OKT LAAVI'!I41+'Pelastus LAAVI'!I41</f>
        <v>0</v>
      </c>
      <c r="J41" s="26">
        <f>'POL LAAVI'!J41+'TS LAAVI'!J41+'YMP LAAVI'!J41+'OKT LAAVI'!J41+'Pelastus LAAVI'!J41</f>
        <v>0</v>
      </c>
      <c r="K41" s="26">
        <f>'POL LAAVI'!K41+'TS LAAVI'!K41+'YMP LAAVI'!K41+'OKT LAAVI'!K41+'Pelastus LAAVI'!K41</f>
        <v>0</v>
      </c>
      <c r="L41" s="26">
        <f>'POL LAAVI'!L41+'TS LAAVI'!L41+'YMP LAAVI'!L41+'OKT LAAVI'!L41+'Pelastus LAAVI'!L41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0.35</v>
      </c>
      <c r="T41" s="30">
        <f>S41-D41-I41+N41</f>
        <v>0.35</v>
      </c>
      <c r="U41" s="30">
        <f t="shared" ref="U41:W43" si="69">T41-E41-J41+O41</f>
        <v>0.35</v>
      </c>
      <c r="V41" s="30">
        <f t="shared" si="69"/>
        <v>0.35</v>
      </c>
      <c r="W41" s="30">
        <f t="shared" si="69"/>
        <v>0.3</v>
      </c>
      <c r="X41" s="29">
        <f t="shared" si="18"/>
        <v>-4.9999999999999989E-2</v>
      </c>
    </row>
    <row r="42" spans="1:24">
      <c r="A42" s="40" t="str">
        <f>$A$8</f>
        <v>Paikkakunta 2</v>
      </c>
      <c r="B42" s="190"/>
      <c r="C42" s="24">
        <f>'POL LAAVI'!C42+'TS LAAVI'!C42+'YMP LAAVI'!C42+'OKT LAAVI'!C42+'Pelastus LAAVI'!C42</f>
        <v>0</v>
      </c>
      <c r="D42" s="25">
        <f>'POL LAAVI'!D42+'TS LAAVI'!D42+'YMP LAAVI'!D42+'OKT LAAVI'!D42+'Pelastus LAAVI'!D42</f>
        <v>0</v>
      </c>
      <c r="E42" s="26">
        <f>'POL LAAVI'!E42+'TS LAAVI'!E42+'YMP LAAVI'!E42+'OKT LAAVI'!E42+'Pelastus LAAVI'!E42</f>
        <v>0</v>
      </c>
      <c r="F42" s="26">
        <f>'POL LAAVI'!F42+'TS LAAVI'!F42+'YMP LAAVI'!F42+'OKT LAAVI'!F42+'Pelastus LAAVI'!F42</f>
        <v>0</v>
      </c>
      <c r="G42" s="26">
        <f>'POL LAAVI'!G42+'TS LAAVI'!G42+'YMP LAAVI'!G42+'OKT LAAVI'!G42+'Pelastus LAAVI'!G42</f>
        <v>0</v>
      </c>
      <c r="H42" s="27">
        <f t="shared" ref="H42:H43" si="70">D42+E42+F42+G42</f>
        <v>0</v>
      </c>
      <c r="I42" s="25">
        <f>'POL LAAVI'!I42+'TS LAAVI'!I42+'YMP LAAVI'!I42+'OKT LAAVI'!I42+'Pelastus LAAVI'!I42</f>
        <v>0</v>
      </c>
      <c r="J42" s="26">
        <f>'POL LAAVI'!J42+'TS LAAVI'!J42+'YMP LAAVI'!J42+'OKT LAAVI'!J42+'Pelastus LAAVI'!J42</f>
        <v>0</v>
      </c>
      <c r="K42" s="26">
        <f>'POL LAAVI'!K42+'TS LAAVI'!K42+'YMP LAAVI'!K42+'OKT LAAVI'!K42+'Pelastus LAAVI'!K42</f>
        <v>0</v>
      </c>
      <c r="L42" s="26">
        <f>'POL LAAVI'!L42+'TS LAAVI'!L42+'YMP LAAVI'!L42+'OKT LAAVI'!L42+'Pelastus LAAVI'!L42</f>
        <v>0</v>
      </c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91"/>
      <c r="C43" s="24">
        <f>'POL LAAVI'!C43+'TS LAAVI'!C43+'YMP LAAVI'!C43+'OKT LAAVI'!C43+'Pelastus LAAVI'!C43</f>
        <v>0</v>
      </c>
      <c r="D43" s="25">
        <f>'POL LAAVI'!D43+'TS LAAVI'!D43+'YMP LAAVI'!D43+'OKT LAAVI'!D43+'Pelastus LAAVI'!D43</f>
        <v>0</v>
      </c>
      <c r="E43" s="26">
        <f>'POL LAAVI'!E43+'TS LAAVI'!E43+'YMP LAAVI'!E43+'OKT LAAVI'!E43+'Pelastus LAAVI'!E43</f>
        <v>0</v>
      </c>
      <c r="F43" s="26">
        <f>'POL LAAVI'!F43+'TS LAAVI'!F43+'YMP LAAVI'!F43+'OKT LAAVI'!F43+'Pelastus LAAVI'!F43</f>
        <v>0</v>
      </c>
      <c r="G43" s="26">
        <f>'POL LAAVI'!G43+'TS LAAVI'!G43+'YMP LAAVI'!G43+'OKT LAAVI'!G43+'Pelastus LAAVI'!G43</f>
        <v>0</v>
      </c>
      <c r="H43" s="27">
        <f t="shared" si="70"/>
        <v>0</v>
      </c>
      <c r="I43" s="25">
        <f>'POL LAAVI'!I43+'TS LAAVI'!I43+'YMP LAAVI'!I43+'OKT LAAVI'!I43+'Pelastus LAAVI'!I43</f>
        <v>0</v>
      </c>
      <c r="J43" s="26">
        <f>'POL LAAVI'!J43+'TS LAAVI'!J43+'YMP LAAVI'!J43+'OKT LAAVI'!J43+'Pelastus LAAVI'!J43</f>
        <v>0</v>
      </c>
      <c r="K43" s="26">
        <f>'POL LAAVI'!K43+'TS LAAVI'!K43+'YMP LAAVI'!K43+'OKT LAAVI'!K43+'Pelastus LAAVI'!K43</f>
        <v>0</v>
      </c>
      <c r="L43" s="26">
        <f>'POL LAAVI'!L43+'TS LAAVI'!L43+'YMP LAAVI'!L43+'OKT LAAVI'!L43+'Pelastus LAAVI'!L43</f>
        <v>0</v>
      </c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0.2</v>
      </c>
      <c r="D44" s="21">
        <f>D45+D46+D47</f>
        <v>0</v>
      </c>
      <c r="E44" s="22">
        <f t="shared" ref="E44:H44" si="76">E45+E46+E47</f>
        <v>0</v>
      </c>
      <c r="F44" s="22">
        <f t="shared" si="76"/>
        <v>0.1</v>
      </c>
      <c r="G44" s="22">
        <f t="shared" si="76"/>
        <v>0</v>
      </c>
      <c r="H44" s="23">
        <f t="shared" si="76"/>
        <v>0.1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0.2</v>
      </c>
      <c r="T44" s="22">
        <f>SUM(T45:T47)</f>
        <v>0.2</v>
      </c>
      <c r="U44" s="22">
        <f t="shared" ref="U44:W44" si="79">SUM(U45:U47)</f>
        <v>0.2</v>
      </c>
      <c r="V44" s="22">
        <f t="shared" si="79"/>
        <v>0.1</v>
      </c>
      <c r="W44" s="22">
        <f t="shared" si="79"/>
        <v>0.1</v>
      </c>
      <c r="X44" s="23">
        <f t="shared" si="18"/>
        <v>-0.1</v>
      </c>
    </row>
    <row r="45" spans="1:24">
      <c r="A45" s="40" t="str">
        <f>$A$7</f>
        <v>Rovaniemi</v>
      </c>
      <c r="B45" s="189" t="s">
        <v>121</v>
      </c>
      <c r="C45" s="24">
        <f>'POL LAAVI'!C45+'TS LAAVI'!C45+'YMP LAAVI'!C45+'OKT LAAVI'!C45+'Pelastus LAAVI'!C45</f>
        <v>0.2</v>
      </c>
      <c r="D45" s="25">
        <f>'POL LAAVI'!D45+'TS LAAVI'!D45+'YMP LAAVI'!D45+'OKT LAAVI'!D45+'Pelastus LAAVI'!D45</f>
        <v>0</v>
      </c>
      <c r="E45" s="26">
        <f>'POL LAAVI'!E45+'TS LAAVI'!E45+'YMP LAAVI'!E45+'OKT LAAVI'!E45+'Pelastus LAAVI'!E45</f>
        <v>0</v>
      </c>
      <c r="F45" s="26">
        <f>'POL LAAVI'!F45+'TS LAAVI'!F45+'YMP LAAVI'!F45+'OKT LAAVI'!F45+'Pelastus LAAVI'!F45</f>
        <v>0.1</v>
      </c>
      <c r="G45" s="26">
        <f>'POL LAAVI'!G45+'TS LAAVI'!G45+'YMP LAAVI'!G45+'OKT LAAVI'!G45+'Pelastus LAAVI'!G45</f>
        <v>0</v>
      </c>
      <c r="H45" s="27">
        <f>D45+E45+F45+G45</f>
        <v>0.1</v>
      </c>
      <c r="I45" s="25">
        <f>'POL LAAVI'!I45+'TS LAAVI'!I45+'YMP LAAVI'!I45+'OKT LAAVI'!I45+'Pelastus LAAVI'!I45</f>
        <v>0</v>
      </c>
      <c r="J45" s="26">
        <f>'POL LAAVI'!J45+'TS LAAVI'!J45+'YMP LAAVI'!J45+'OKT LAAVI'!J45+'Pelastus LAAVI'!J45</f>
        <v>0</v>
      </c>
      <c r="K45" s="26">
        <f>'POL LAAVI'!K45+'TS LAAVI'!K45+'YMP LAAVI'!K45+'OKT LAAVI'!K45+'Pelastus LAAVI'!K45</f>
        <v>0</v>
      </c>
      <c r="L45" s="26">
        <f>'POL LAAVI'!L45+'TS LAAVI'!L45+'YMP LAAVI'!L45+'OKT LAAVI'!L45+'Pelastus LAAVI'!L45</f>
        <v>0</v>
      </c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0.2</v>
      </c>
      <c r="T45" s="30">
        <f>S45-D45-I45+N45</f>
        <v>0.2</v>
      </c>
      <c r="U45" s="30">
        <f t="shared" ref="U45:W47" si="80">T45-E45-J45+O45</f>
        <v>0.2</v>
      </c>
      <c r="V45" s="30">
        <f t="shared" si="80"/>
        <v>0.1</v>
      </c>
      <c r="W45" s="30">
        <f t="shared" si="80"/>
        <v>0.1</v>
      </c>
      <c r="X45" s="29">
        <f t="shared" si="18"/>
        <v>-0.1</v>
      </c>
    </row>
    <row r="46" spans="1:24">
      <c r="A46" s="40" t="str">
        <f>$A$8</f>
        <v>Paikkakunta 2</v>
      </c>
      <c r="B46" s="190"/>
      <c r="C46" s="24">
        <f>'POL LAAVI'!C46+'TS LAAVI'!C46+'YMP LAAVI'!C46+'OKT LAAVI'!C46+'Pelastus LAAVI'!C46</f>
        <v>0</v>
      </c>
      <c r="D46" s="25">
        <f>'POL LAAVI'!D46+'TS LAAVI'!D46+'YMP LAAVI'!D46+'OKT LAAVI'!D46+'Pelastus LAAVI'!D46</f>
        <v>0</v>
      </c>
      <c r="E46" s="26">
        <f>'POL LAAVI'!E46+'TS LAAVI'!E46+'YMP LAAVI'!E46+'OKT LAAVI'!E46+'Pelastus LAAVI'!E46</f>
        <v>0</v>
      </c>
      <c r="F46" s="26">
        <f>'POL LAAVI'!F46+'TS LAAVI'!F46+'YMP LAAVI'!F46+'OKT LAAVI'!F46+'Pelastus LAAVI'!F46</f>
        <v>0</v>
      </c>
      <c r="G46" s="26">
        <f>'POL LAAVI'!G46+'TS LAAVI'!G46+'YMP LAAVI'!G46+'OKT LAAVI'!G46+'Pelastus LAAVI'!G46</f>
        <v>0</v>
      </c>
      <c r="H46" s="27">
        <f t="shared" ref="H46:H47" si="81">D46+E46+F46+G46</f>
        <v>0</v>
      </c>
      <c r="I46" s="25">
        <f>'POL LAAVI'!I46+'TS LAAVI'!I46+'YMP LAAVI'!I46+'OKT LAAVI'!I46+'Pelastus LAAVI'!I46</f>
        <v>0</v>
      </c>
      <c r="J46" s="26">
        <f>'POL LAAVI'!J46+'TS LAAVI'!J46+'YMP LAAVI'!J46+'OKT LAAVI'!J46+'Pelastus LAAVI'!J46</f>
        <v>0</v>
      </c>
      <c r="K46" s="26">
        <f>'POL LAAVI'!K46+'TS LAAVI'!K46+'YMP LAAVI'!K46+'OKT LAAVI'!K46+'Pelastus LAAVI'!K46</f>
        <v>0</v>
      </c>
      <c r="L46" s="26">
        <f>'POL LAAVI'!L46+'TS LAAVI'!L46+'YMP LAAVI'!L46+'OKT LAAVI'!L46+'Pelastus LAAVI'!L46</f>
        <v>0</v>
      </c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91"/>
      <c r="C47" s="24">
        <f>'POL LAAVI'!C47+'TS LAAVI'!C47+'YMP LAAVI'!C47+'OKT LAAVI'!C47+'Pelastus LAAVI'!C47</f>
        <v>0</v>
      </c>
      <c r="D47" s="25">
        <f>'POL LAAVI'!D47+'TS LAAVI'!D47+'YMP LAAVI'!D47+'OKT LAAVI'!D47+'Pelastus LAAVI'!D47</f>
        <v>0</v>
      </c>
      <c r="E47" s="26">
        <f>'POL LAAVI'!E47+'TS LAAVI'!E47+'YMP LAAVI'!E47+'OKT LAAVI'!E47+'Pelastus LAAVI'!E47</f>
        <v>0</v>
      </c>
      <c r="F47" s="26">
        <f>'POL LAAVI'!F47+'TS LAAVI'!F47+'YMP LAAVI'!F47+'OKT LAAVI'!F47+'Pelastus LAAVI'!F47</f>
        <v>0</v>
      </c>
      <c r="G47" s="26">
        <f>'POL LAAVI'!G47+'TS LAAVI'!G47+'YMP LAAVI'!G47+'OKT LAAVI'!G47+'Pelastus LAAVI'!G47</f>
        <v>0</v>
      </c>
      <c r="H47" s="27">
        <f t="shared" si="81"/>
        <v>0</v>
      </c>
      <c r="I47" s="25">
        <f>'POL LAAVI'!I47+'TS LAAVI'!I47+'YMP LAAVI'!I47+'OKT LAAVI'!I47+'Pelastus LAAVI'!I47</f>
        <v>0</v>
      </c>
      <c r="J47" s="26">
        <f>'POL LAAVI'!J47+'TS LAAVI'!J47+'YMP LAAVI'!J47+'OKT LAAVI'!J47+'Pelastus LAAVI'!J47</f>
        <v>0</v>
      </c>
      <c r="K47" s="26">
        <f>'POL LAAVI'!K47+'TS LAAVI'!K47+'YMP LAAVI'!K47+'OKT LAAVI'!K47+'Pelastus LAAVI'!K47</f>
        <v>0</v>
      </c>
      <c r="L47" s="26">
        <f>'POL LAAVI'!L47+'TS LAAVI'!L47+'YMP LAAVI'!L47+'OKT LAAVI'!L47+'Pelastus LAAVI'!L47</f>
        <v>0</v>
      </c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Rovaniemi</v>
      </c>
      <c r="B49" s="180"/>
      <c r="C49" s="24">
        <f>'POL LAAVI'!C49+'TS LAAVI'!C49+'YMP LAAVI'!C49+'OKT LAAVI'!C49+'Pelastus LAAVI'!C49</f>
        <v>0</v>
      </c>
      <c r="D49" s="25">
        <f>'POL LAAVI'!D49+'TS LAAVI'!D49+'YMP LAAVI'!D49+'OKT LAAVI'!D49+'Pelastus LAAVI'!D49</f>
        <v>0</v>
      </c>
      <c r="E49" s="26">
        <f>'POL LAAVI'!E49+'TS LAAVI'!E49+'YMP LAAVI'!E49+'OKT LAAVI'!E49+'Pelastus LAAVI'!E49</f>
        <v>0</v>
      </c>
      <c r="F49" s="26">
        <f>'POL LAAVI'!F49+'TS LAAVI'!F49+'YMP LAAVI'!F49+'OKT LAAVI'!F49+'Pelastus LAAVI'!F49</f>
        <v>0</v>
      </c>
      <c r="G49" s="26">
        <f>'POL LAAVI'!G49+'TS LAAVI'!G49+'YMP LAAVI'!G49+'OKT LAAVI'!G49+'Pelastus LAAVI'!G49</f>
        <v>0</v>
      </c>
      <c r="H49" s="27">
        <f>D49+E49+F49+G49</f>
        <v>0</v>
      </c>
      <c r="I49" s="25">
        <f>'POL LAAVI'!I49+'TS LAAVI'!I49+'YMP LAAVI'!I49+'OKT LAAVI'!I49+'Pelastus LAAVI'!I49</f>
        <v>0</v>
      </c>
      <c r="J49" s="26">
        <f>'POL LAAVI'!J49+'TS LAAVI'!J49+'YMP LAAVI'!J49+'OKT LAAVI'!J49+'Pelastus LAAVI'!J49</f>
        <v>0</v>
      </c>
      <c r="K49" s="26">
        <f>'POL LAAVI'!K49+'TS LAAVI'!K49+'YMP LAAVI'!K49+'OKT LAAVI'!K49+'Pelastus LAAVI'!K49</f>
        <v>0</v>
      </c>
      <c r="L49" s="26">
        <f>'POL LAAVI'!L49+'TS LAAVI'!L49+'YMP LAAVI'!L49+'OKT LAAVI'!L49+'Pelastus LAAVI'!L49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>
        <f>'POL LAAVI'!C50+'TS LAAVI'!C50+'YMP LAAVI'!C50+'OKT LAAVI'!C50+'Pelastus LAAVI'!C50</f>
        <v>0</v>
      </c>
      <c r="D50" s="25">
        <f>'POL LAAVI'!D50+'TS LAAVI'!D50+'YMP LAAVI'!D50+'OKT LAAVI'!D50+'Pelastus LAAVI'!D50</f>
        <v>0</v>
      </c>
      <c r="E50" s="26">
        <f>'POL LAAVI'!E50+'TS LAAVI'!E50+'YMP LAAVI'!E50+'OKT LAAVI'!E50+'Pelastus LAAVI'!E50</f>
        <v>0</v>
      </c>
      <c r="F50" s="26">
        <f>'POL LAAVI'!F50+'TS LAAVI'!F50+'YMP LAAVI'!F50+'OKT LAAVI'!F50+'Pelastus LAAVI'!F50</f>
        <v>0</v>
      </c>
      <c r="G50" s="26">
        <f>'POL LAAVI'!G50+'TS LAAVI'!G50+'YMP LAAVI'!G50+'OKT LAAVI'!G50+'Pelastus LAAVI'!G50</f>
        <v>0</v>
      </c>
      <c r="H50" s="27">
        <f t="shared" ref="H50:H51" si="92">D50+E50+F50+G50</f>
        <v>0</v>
      </c>
      <c r="I50" s="25">
        <f>'POL LAAVI'!I50+'TS LAAVI'!I50+'YMP LAAVI'!I50+'OKT LAAVI'!I50+'Pelastus LAAVI'!I50</f>
        <v>0</v>
      </c>
      <c r="J50" s="26">
        <f>'POL LAAVI'!J50+'TS LAAVI'!J50+'YMP LAAVI'!J50+'OKT LAAVI'!J50+'Pelastus LAAVI'!J50</f>
        <v>0</v>
      </c>
      <c r="K50" s="26">
        <f>'POL LAAVI'!K50+'TS LAAVI'!K50+'YMP LAAVI'!K50+'OKT LAAVI'!K50+'Pelastus LAAVI'!K50</f>
        <v>0</v>
      </c>
      <c r="L50" s="26">
        <f>'POL LAAVI'!L50+'TS LAAVI'!L50+'YMP LAAVI'!L50+'OKT LAAVI'!L50+'Pelastus LAAVI'!L50</f>
        <v>0</v>
      </c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>
        <f>'POL LAAVI'!C51+'TS LAAVI'!C51+'YMP LAAVI'!C51+'OKT LAAVI'!C51+'Pelastus LAAVI'!C51</f>
        <v>0</v>
      </c>
      <c r="D51" s="25">
        <f>'POL LAAVI'!D51+'TS LAAVI'!D51+'YMP LAAVI'!D51+'OKT LAAVI'!D51+'Pelastus LAAVI'!D51</f>
        <v>0</v>
      </c>
      <c r="E51" s="26">
        <f>'POL LAAVI'!E51+'TS LAAVI'!E51+'YMP LAAVI'!E51+'OKT LAAVI'!E51+'Pelastus LAAVI'!E51</f>
        <v>0</v>
      </c>
      <c r="F51" s="26">
        <f>'POL LAAVI'!F51+'TS LAAVI'!F51+'YMP LAAVI'!F51+'OKT LAAVI'!F51+'Pelastus LAAVI'!F51</f>
        <v>0</v>
      </c>
      <c r="G51" s="26">
        <f>'POL LAAVI'!G51+'TS LAAVI'!G51+'YMP LAAVI'!G51+'OKT LAAVI'!G51+'Pelastus LAAVI'!G51</f>
        <v>0</v>
      </c>
      <c r="H51" s="27">
        <f t="shared" si="92"/>
        <v>0</v>
      </c>
      <c r="I51" s="25">
        <f>'POL LAAVI'!I51+'TS LAAVI'!I51+'YMP LAAVI'!I51+'OKT LAAVI'!I51+'Pelastus LAAVI'!I51</f>
        <v>0</v>
      </c>
      <c r="J51" s="26">
        <f>'POL LAAVI'!J51+'TS LAAVI'!J51+'YMP LAAVI'!J51+'OKT LAAVI'!J51+'Pelastus LAAVI'!J51</f>
        <v>0</v>
      </c>
      <c r="K51" s="26">
        <f>'POL LAAVI'!K51+'TS LAAVI'!K51+'YMP LAAVI'!K51+'OKT LAAVI'!K51+'Pelastus LAAVI'!K51</f>
        <v>0</v>
      </c>
      <c r="L51" s="26">
        <f>'POL LAAVI'!L51+'TS LAAVI'!L51+'YMP LAAVI'!L51+'OKT LAAVI'!L51+'Pelastus LAAVI'!L51</f>
        <v>0</v>
      </c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Rovaniemi</v>
      </c>
      <c r="B53" s="180"/>
      <c r="C53" s="24">
        <f>'POL LAAVI'!C53+'TS LAAVI'!C53+'YMP LAAVI'!C53+'OKT LAAVI'!C53+'Pelastus LAAVI'!C53</f>
        <v>0</v>
      </c>
      <c r="D53" s="25">
        <f>'POL LAAVI'!D53+'TS LAAVI'!D53+'YMP LAAVI'!D53+'OKT LAAVI'!D53+'Pelastus LAAVI'!D53</f>
        <v>0</v>
      </c>
      <c r="E53" s="26">
        <f>'POL LAAVI'!E53+'TS LAAVI'!E53+'YMP LAAVI'!E53+'OKT LAAVI'!E53+'Pelastus LAAVI'!E53</f>
        <v>0</v>
      </c>
      <c r="F53" s="26">
        <f>'POL LAAVI'!F53+'TS LAAVI'!F53+'YMP LAAVI'!F53+'OKT LAAVI'!F53+'Pelastus LAAVI'!F53</f>
        <v>0</v>
      </c>
      <c r="G53" s="26">
        <f>'POL LAAVI'!G53+'TS LAAVI'!G53+'YMP LAAVI'!G53+'OKT LAAVI'!G53+'Pelastus LAAVI'!G53</f>
        <v>0</v>
      </c>
      <c r="H53" s="27">
        <f>D53+E53+F53+G53</f>
        <v>0</v>
      </c>
      <c r="I53" s="25">
        <f>'POL LAAVI'!I53+'TS LAAVI'!I53+'YMP LAAVI'!I53+'OKT LAAVI'!I53+'Pelastus LAAVI'!I53</f>
        <v>0</v>
      </c>
      <c r="J53" s="26">
        <f>'POL LAAVI'!J53+'TS LAAVI'!J53+'YMP LAAVI'!J53+'OKT LAAVI'!J53+'Pelastus LAAVI'!J53</f>
        <v>0</v>
      </c>
      <c r="K53" s="26">
        <f>'POL LAAVI'!K53+'TS LAAVI'!K53+'YMP LAAVI'!K53+'OKT LAAVI'!K53+'Pelastus LAAVI'!K53</f>
        <v>0</v>
      </c>
      <c r="L53" s="26">
        <f>'POL LAAVI'!L53+'TS LAAVI'!L53+'YMP LAAVI'!L53+'OKT LAAVI'!L53+'Pelastus LAAVI'!L53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>
        <f>'POL LAAVI'!C54+'TS LAAVI'!C54+'YMP LAAVI'!C54+'OKT LAAVI'!C54+'Pelastus LAAVI'!C54</f>
        <v>0</v>
      </c>
      <c r="D54" s="25">
        <f>'POL LAAVI'!D54+'TS LAAVI'!D54+'YMP LAAVI'!D54+'OKT LAAVI'!D54+'Pelastus LAAVI'!D54</f>
        <v>0</v>
      </c>
      <c r="E54" s="26">
        <f>'POL LAAVI'!E54+'TS LAAVI'!E54+'YMP LAAVI'!E54+'OKT LAAVI'!E54+'Pelastus LAAVI'!E54</f>
        <v>0</v>
      </c>
      <c r="F54" s="26">
        <f>'POL LAAVI'!F54+'TS LAAVI'!F54+'YMP LAAVI'!F54+'OKT LAAVI'!F54+'Pelastus LAAVI'!F54</f>
        <v>0</v>
      </c>
      <c r="G54" s="26">
        <f>'POL LAAVI'!G54+'TS LAAVI'!G54+'YMP LAAVI'!G54+'OKT LAAVI'!G54+'Pelastus LAAVI'!G54</f>
        <v>0</v>
      </c>
      <c r="H54" s="27">
        <f t="shared" ref="H54:H55" si="103">D54+E54+F54+G54</f>
        <v>0</v>
      </c>
      <c r="I54" s="25">
        <f>'POL LAAVI'!I54+'TS LAAVI'!I54+'YMP LAAVI'!I54+'OKT LAAVI'!I54+'Pelastus LAAVI'!I54</f>
        <v>0</v>
      </c>
      <c r="J54" s="26">
        <f>'POL LAAVI'!J54+'TS LAAVI'!J54+'YMP LAAVI'!J54+'OKT LAAVI'!J54+'Pelastus LAAVI'!J54</f>
        <v>0</v>
      </c>
      <c r="K54" s="26">
        <f>'POL LAAVI'!K54+'TS LAAVI'!K54+'YMP LAAVI'!K54+'OKT LAAVI'!K54+'Pelastus LAAVI'!K54</f>
        <v>0</v>
      </c>
      <c r="L54" s="26">
        <f>'POL LAAVI'!L54+'TS LAAVI'!L54+'YMP LAAVI'!L54+'OKT LAAVI'!L54+'Pelastus LAAVI'!L54</f>
        <v>0</v>
      </c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>
        <f>'POL LAAVI'!C55+'TS LAAVI'!C55+'YMP LAAVI'!C55+'OKT LAAVI'!C55+'Pelastus LAAVI'!C55</f>
        <v>0</v>
      </c>
      <c r="D55" s="25">
        <f>'POL LAAVI'!D55+'TS LAAVI'!D55+'YMP LAAVI'!D55+'OKT LAAVI'!D55+'Pelastus LAAVI'!D55</f>
        <v>0</v>
      </c>
      <c r="E55" s="26">
        <f>'POL LAAVI'!E55+'TS LAAVI'!E55+'YMP LAAVI'!E55+'OKT LAAVI'!E55+'Pelastus LAAVI'!E55</f>
        <v>0</v>
      </c>
      <c r="F55" s="26">
        <f>'POL LAAVI'!F55+'TS LAAVI'!F55+'YMP LAAVI'!F55+'OKT LAAVI'!F55+'Pelastus LAAVI'!F55</f>
        <v>0</v>
      </c>
      <c r="G55" s="26">
        <f>'POL LAAVI'!G55+'TS LAAVI'!G55+'YMP LAAVI'!G55+'OKT LAAVI'!G55+'Pelastus LAAVI'!G55</f>
        <v>0</v>
      </c>
      <c r="H55" s="27">
        <f t="shared" si="103"/>
        <v>0</v>
      </c>
      <c r="I55" s="25">
        <f>'POL LAAVI'!I55+'TS LAAVI'!I55+'YMP LAAVI'!I55+'OKT LAAVI'!I55+'Pelastus LAAVI'!I55</f>
        <v>0</v>
      </c>
      <c r="J55" s="26">
        <f>'POL LAAVI'!J55+'TS LAAVI'!J55+'YMP LAAVI'!J55+'OKT LAAVI'!J55+'Pelastus LAAVI'!J55</f>
        <v>0</v>
      </c>
      <c r="K55" s="26">
        <f>'POL LAAVI'!K55+'TS LAAVI'!K55+'YMP LAAVI'!K55+'OKT LAAVI'!K55+'Pelastus LAAVI'!K55</f>
        <v>0</v>
      </c>
      <c r="L55" s="26">
        <f>'POL LAAVI'!L55+'TS LAAVI'!L55+'YMP LAAVI'!L55+'OKT LAAVI'!L55+'Pelastus LAAVI'!L55</f>
        <v>0</v>
      </c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1.2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0.1</v>
      </c>
      <c r="G56" s="22">
        <f t="shared" si="109"/>
        <v>0.2</v>
      </c>
      <c r="H56" s="23">
        <f t="shared" si="109"/>
        <v>0.30000000000000004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1.2</v>
      </c>
      <c r="T56" s="22">
        <f>SUM(T57:T59)</f>
        <v>1.2</v>
      </c>
      <c r="U56" s="22">
        <f t="shared" ref="U56:W56" si="112">SUM(U57:U59)</f>
        <v>1.2</v>
      </c>
      <c r="V56" s="22">
        <f t="shared" si="112"/>
        <v>1.0999999999999999</v>
      </c>
      <c r="W56" s="22">
        <f t="shared" si="112"/>
        <v>0.89999999999999991</v>
      </c>
      <c r="X56" s="23">
        <f t="shared" si="18"/>
        <v>-0.30000000000000004</v>
      </c>
    </row>
    <row r="57" spans="1:24">
      <c r="A57" s="40" t="str">
        <f>$A$7</f>
        <v>Rovaniemi</v>
      </c>
      <c r="B57" s="40"/>
      <c r="C57" s="35">
        <f>C21+C25+C29+C33+C37+C41+C45+C49+C53</f>
        <v>1.2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0.1</v>
      </c>
      <c r="G57" s="30">
        <f t="shared" si="113"/>
        <v>0.2</v>
      </c>
      <c r="H57" s="27">
        <f>D57+E57+F57+G57</f>
        <v>0.30000000000000004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1.2</v>
      </c>
      <c r="T57" s="30">
        <f>S57-D57-I57+N57</f>
        <v>1.2</v>
      </c>
      <c r="U57" s="30">
        <f t="shared" ref="U57:W59" si="116">T57-E57-J57+O57</f>
        <v>1.2</v>
      </c>
      <c r="V57" s="30">
        <f t="shared" si="116"/>
        <v>1.0999999999999999</v>
      </c>
      <c r="W57" s="30">
        <f t="shared" si="116"/>
        <v>0.89999999999999991</v>
      </c>
      <c r="X57" s="29">
        <f t="shared" si="18"/>
        <v>-0.30000000000000004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9" t="s">
        <v>136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41">
        <v>41729</v>
      </c>
      <c r="B2" s="3"/>
    </row>
    <row r="3" spans="1:24" s="57" customFormat="1" ht="15.75" thickBot="1">
      <c r="A3" s="163" t="s">
        <v>128</v>
      </c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63.800000000000004</v>
      </c>
      <c r="D13" s="60">
        <f t="shared" si="0"/>
        <v>1.75</v>
      </c>
      <c r="E13" s="61">
        <f t="shared" si="0"/>
        <v>0.75</v>
      </c>
      <c r="F13" s="61">
        <f t="shared" si="0"/>
        <v>2.65</v>
      </c>
      <c r="G13" s="61">
        <f t="shared" si="0"/>
        <v>0.25</v>
      </c>
      <c r="H13" s="62">
        <f t="shared" si="0"/>
        <v>5.4</v>
      </c>
      <c r="I13" s="60">
        <f t="shared" si="0"/>
        <v>6.0935000000000006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6.0935000000000006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63.800000000000004</v>
      </c>
      <c r="T13" s="61">
        <f>SUM(T14:T16)</f>
        <v>55.956500000000005</v>
      </c>
      <c r="U13" s="61">
        <f>SUM(U14:U16)</f>
        <v>55.206500000000005</v>
      </c>
      <c r="V13" s="61">
        <f>SUM(V14:V16)</f>
        <v>52.556500000000007</v>
      </c>
      <c r="W13" s="61">
        <f>SUM(W14:W16)</f>
        <v>52.306500000000007</v>
      </c>
      <c r="X13" s="62">
        <f>W13-S13</f>
        <v>-11.493499999999997</v>
      </c>
    </row>
    <row r="14" spans="1:24" s="71" customFormat="1">
      <c r="A14" s="72" t="str">
        <f>$A$7</f>
        <v>Paikkakunta 1</v>
      </c>
      <c r="B14" s="183"/>
      <c r="C14" s="242">
        <f>'POL ESAVI'!C14+'POL LSAVI'!C14+'POL LSSAVI'!C14+'POL ISAVI'!C14+'POL PSAVI'!C14+'POL LAAVI'!C14</f>
        <v>31.680000000000003</v>
      </c>
      <c r="D14" s="243">
        <f>'POL ESAVI'!D14+'POL LSAVI'!D14+'POL LSSAVI'!D14+'POL ISAVI'!D14+'POL PSAVI'!D14+'POL LAAVI'!D14</f>
        <v>0.5</v>
      </c>
      <c r="E14" s="137">
        <f>'POL ESAVI'!E14+'POL LSAVI'!E14+'POL LSSAVI'!E14+'POL ISAVI'!E14+'POL PSAVI'!E14+'POL LAAVI'!E14</f>
        <v>0</v>
      </c>
      <c r="F14" s="137">
        <f>'POL ESAVI'!F14+'POL LSAVI'!F14+'POL LSSAVI'!F14+'POL ISAVI'!F14+'POL PSAVI'!F14+'POL LAAVI'!F14</f>
        <v>0.9</v>
      </c>
      <c r="G14" s="137">
        <f>'POL ESAVI'!G14+'POL LSAVI'!G14+'POL LSSAVI'!G14+'POL ISAVI'!G14+'POL PSAVI'!G14+'POL LAAVI'!G14</f>
        <v>0</v>
      </c>
      <c r="H14" s="134">
        <f>D14+E14+F14+G14</f>
        <v>1.4</v>
      </c>
      <c r="I14" s="243">
        <f>'POL ESAVI'!I14+'POL LSAVI'!I14+'POL LSSAVI'!I14+'POL ISAVI'!I14+'POL PSAVI'!I14+'POL LAAVI'!I14</f>
        <v>2.4300000000000002</v>
      </c>
      <c r="J14" s="137">
        <f>'POL ESAVI'!J14+'POL LSAVI'!J14+'POL LSSAVI'!J14+'POL ISAVI'!J14+'POL PSAVI'!J14+'POL LAAVI'!J14</f>
        <v>0</v>
      </c>
      <c r="K14" s="137">
        <f>'POL ESAVI'!K14+'POL LSAVI'!K14+'POL LSSAVI'!K14+'POL ISAVI'!K14+'POL PSAVI'!K14+'POL LAAVI'!K14</f>
        <v>0</v>
      </c>
      <c r="L14" s="137">
        <f>'POL ESAVI'!L14+'POL LSAVI'!L14+'POL LSSAVI'!L14+'POL ISAVI'!L14+'POL PSAVI'!L14+'POL LAAVI'!L14</f>
        <v>0</v>
      </c>
      <c r="M14" s="134">
        <f>I14+J14+K14+L14</f>
        <v>2.4300000000000002</v>
      </c>
      <c r="N14" s="74"/>
      <c r="O14" s="75"/>
      <c r="P14" s="75"/>
      <c r="Q14" s="75"/>
      <c r="R14" s="73">
        <f>N14+O14+P14+Q14</f>
        <v>0</v>
      </c>
      <c r="S14" s="76">
        <f>C14</f>
        <v>31.680000000000003</v>
      </c>
      <c r="T14" s="77">
        <f>S14-D14-I14+N14</f>
        <v>28.750000000000004</v>
      </c>
      <c r="U14" s="77">
        <f t="shared" ref="U14:U16" si="1">T14-E14-J14+O14</f>
        <v>28.750000000000004</v>
      </c>
      <c r="V14" s="77">
        <f t="shared" ref="V14:V16" si="2">U14-F14-K14+P14</f>
        <v>27.850000000000005</v>
      </c>
      <c r="W14" s="77">
        <f t="shared" ref="W14:W16" si="3">V14-G14-L14+Q14</f>
        <v>27.850000000000005</v>
      </c>
      <c r="X14" s="78">
        <f>W14-S14</f>
        <v>-3.8299999999999983</v>
      </c>
    </row>
    <row r="15" spans="1:24" s="71" customFormat="1">
      <c r="A15" s="72" t="str">
        <f>$A$8</f>
        <v>Paikkakunta 2</v>
      </c>
      <c r="B15" s="184"/>
      <c r="C15" s="242">
        <f>'POL ESAVI'!C15+'POL LSAVI'!C15+'POL LSSAVI'!C15+'POL ISAVI'!C15+'POL PSAVI'!C15+'POL LAAVI'!C15</f>
        <v>15.879999999999999</v>
      </c>
      <c r="D15" s="243">
        <f>'POL ESAVI'!D15+'POL LSAVI'!D15+'POL LSSAVI'!D15+'POL ISAVI'!D15+'POL PSAVI'!D15+'POL LAAVI'!D15</f>
        <v>0</v>
      </c>
      <c r="E15" s="137">
        <f>'POL ESAVI'!E15+'POL LSAVI'!E15+'POL LSSAVI'!E15+'POL ISAVI'!E15+'POL PSAVI'!E15+'POL LAAVI'!E15</f>
        <v>0</v>
      </c>
      <c r="F15" s="137">
        <f>'POL ESAVI'!F15+'POL LSAVI'!F15+'POL LSSAVI'!F15+'POL ISAVI'!F15+'POL PSAVI'!F15+'POL LAAVI'!F15</f>
        <v>0</v>
      </c>
      <c r="G15" s="137">
        <f>'POL ESAVI'!G15+'POL LSAVI'!G15+'POL LSSAVI'!G15+'POL ISAVI'!G15+'POL PSAVI'!G15+'POL LAAVI'!G15</f>
        <v>0</v>
      </c>
      <c r="H15" s="134">
        <f>D15+E15+F15+G15</f>
        <v>0</v>
      </c>
      <c r="I15" s="243">
        <f>'POL ESAVI'!I15+'POL LSAVI'!I15+'POL LSSAVI'!I15+'POL ISAVI'!I15+'POL PSAVI'!I15+'POL LAAVI'!I15</f>
        <v>1.9</v>
      </c>
      <c r="J15" s="137">
        <f>'POL ESAVI'!J15+'POL LSAVI'!J15+'POL LSSAVI'!J15+'POL ISAVI'!J15+'POL PSAVI'!J15+'POL LAAVI'!J15</f>
        <v>0</v>
      </c>
      <c r="K15" s="137">
        <f>'POL ESAVI'!K15+'POL LSAVI'!K15+'POL LSSAVI'!K15+'POL ISAVI'!K15+'POL PSAVI'!K15+'POL LAAVI'!K15</f>
        <v>0</v>
      </c>
      <c r="L15" s="137">
        <f>'POL ESAVI'!L15+'POL LSAVI'!L15+'POL LSSAVI'!L15+'POL ISAVI'!L15+'POL PSAVI'!L15+'POL LAAVI'!L15</f>
        <v>0</v>
      </c>
      <c r="M15" s="134">
        <f t="shared" ref="M15:M16" si="4">I15+J15+K15+L15</f>
        <v>1.9</v>
      </c>
      <c r="N15" s="74"/>
      <c r="O15" s="75"/>
      <c r="P15" s="75"/>
      <c r="Q15" s="75"/>
      <c r="R15" s="73">
        <f t="shared" ref="R15:R16" si="5">N15+O15+P15+Q15</f>
        <v>0</v>
      </c>
      <c r="S15" s="76">
        <f t="shared" ref="S15:S16" si="6">C15</f>
        <v>15.879999999999999</v>
      </c>
      <c r="T15" s="77">
        <f t="shared" ref="T15:T16" si="7">S15-D15-I15+N15</f>
        <v>13.979999999999999</v>
      </c>
      <c r="U15" s="77">
        <f t="shared" si="1"/>
        <v>13.979999999999999</v>
      </c>
      <c r="V15" s="77">
        <f t="shared" si="2"/>
        <v>13.979999999999999</v>
      </c>
      <c r="W15" s="77">
        <f t="shared" si="3"/>
        <v>13.979999999999999</v>
      </c>
      <c r="X15" s="78">
        <f t="shared" ref="X15:X16" si="8">W15-S15</f>
        <v>-1.9000000000000004</v>
      </c>
    </row>
    <row r="16" spans="1:24" s="71" customFormat="1">
      <c r="A16" s="72" t="str">
        <f>$A$9</f>
        <v>Paikkakunta 3</v>
      </c>
      <c r="B16" s="185"/>
      <c r="C16" s="242">
        <f>'POL ESAVI'!C16+'POL LSAVI'!C16+'POL LSSAVI'!C16+'POL ISAVI'!C16+'POL PSAVI'!C16+'POL LAAVI'!C16</f>
        <v>16.240000000000002</v>
      </c>
      <c r="D16" s="243">
        <f>'POL ESAVI'!D16+'POL LSAVI'!D16+'POL LSSAVI'!D16+'POL ISAVI'!D16+'POL PSAVI'!D16+'POL LAAVI'!D16</f>
        <v>1.25</v>
      </c>
      <c r="E16" s="137">
        <f>'POL ESAVI'!E16+'POL LSAVI'!E16+'POL LSSAVI'!E16+'POL ISAVI'!E16+'POL PSAVI'!E16+'POL LAAVI'!E16</f>
        <v>0.75</v>
      </c>
      <c r="F16" s="137">
        <f>'POL ESAVI'!F16+'POL LSAVI'!F16+'POL LSSAVI'!F16+'POL ISAVI'!F16+'POL PSAVI'!F16+'POL LAAVI'!F16</f>
        <v>1.75</v>
      </c>
      <c r="G16" s="137">
        <f>'POL ESAVI'!G16+'POL LSAVI'!G16+'POL LSSAVI'!G16+'POL ISAVI'!G16+'POL PSAVI'!G16+'POL LAAVI'!G16</f>
        <v>0.25</v>
      </c>
      <c r="H16" s="134">
        <f t="shared" ref="H16" si="9">D16+E16+F16+G16</f>
        <v>4</v>
      </c>
      <c r="I16" s="243">
        <f>'POL ESAVI'!I16+'POL LSAVI'!I16+'POL LSSAVI'!I16+'POL ISAVI'!I16+'POL PSAVI'!I16+'POL LAAVI'!I16</f>
        <v>1.7635000000000001</v>
      </c>
      <c r="J16" s="137">
        <f>'POL ESAVI'!J16+'POL LSAVI'!J16+'POL LSSAVI'!J16+'POL ISAVI'!J16+'POL PSAVI'!J16+'POL LAAVI'!J16</f>
        <v>0</v>
      </c>
      <c r="K16" s="137">
        <f>'POL ESAVI'!K16+'POL LSAVI'!K16+'POL LSSAVI'!K16+'POL ISAVI'!K16+'POL PSAVI'!K16+'POL LAAVI'!K16</f>
        <v>0</v>
      </c>
      <c r="L16" s="137">
        <f>'POL ESAVI'!L16+'POL LSAVI'!L16+'POL LSSAVI'!L16+'POL ISAVI'!L16+'POL PSAVI'!L16+'POL LAAVI'!L16</f>
        <v>0</v>
      </c>
      <c r="M16" s="134">
        <f t="shared" si="4"/>
        <v>1.7635000000000001</v>
      </c>
      <c r="N16" s="74"/>
      <c r="O16" s="75"/>
      <c r="P16" s="75"/>
      <c r="Q16" s="75"/>
      <c r="R16" s="73">
        <f t="shared" si="5"/>
        <v>0</v>
      </c>
      <c r="S16" s="76">
        <f t="shared" si="6"/>
        <v>16.240000000000002</v>
      </c>
      <c r="T16" s="77">
        <f t="shared" si="7"/>
        <v>13.226500000000001</v>
      </c>
      <c r="U16" s="77">
        <f t="shared" si="1"/>
        <v>12.476500000000001</v>
      </c>
      <c r="V16" s="77">
        <f t="shared" si="2"/>
        <v>10.726500000000001</v>
      </c>
      <c r="W16" s="77">
        <f t="shared" si="3"/>
        <v>10.476500000000001</v>
      </c>
      <c r="X16" s="78">
        <f t="shared" si="8"/>
        <v>-5.7635000000000005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10">C21+C22+C23</f>
        <v>0</v>
      </c>
      <c r="D20" s="46">
        <f>D21+D22+D23</f>
        <v>0</v>
      </c>
      <c r="E20" s="47">
        <f t="shared" ref="E20:H20" si="11">E21+E22+E23</f>
        <v>0</v>
      </c>
      <c r="F20" s="47">
        <f t="shared" si="11"/>
        <v>0</v>
      </c>
      <c r="G20" s="47">
        <f t="shared" si="11"/>
        <v>0</v>
      </c>
      <c r="H20" s="48">
        <f t="shared" si="11"/>
        <v>0</v>
      </c>
      <c r="I20" s="46">
        <f>I21+I22+I23</f>
        <v>0</v>
      </c>
      <c r="J20" s="47">
        <f t="shared" ref="J20:M20" si="12">J21+J22+J23</f>
        <v>0</v>
      </c>
      <c r="K20" s="47">
        <f t="shared" si="12"/>
        <v>0</v>
      </c>
      <c r="L20" s="47">
        <f t="shared" si="12"/>
        <v>0</v>
      </c>
      <c r="M20" s="48">
        <f t="shared" si="12"/>
        <v>0</v>
      </c>
      <c r="N20" s="46">
        <f>N21+N22+N23</f>
        <v>0</v>
      </c>
      <c r="O20" s="47">
        <f t="shared" ref="O20:R20" si="13">O21+O22+O23</f>
        <v>0</v>
      </c>
      <c r="P20" s="47">
        <f t="shared" si="13"/>
        <v>0</v>
      </c>
      <c r="Q20" s="47">
        <f t="shared" si="13"/>
        <v>0</v>
      </c>
      <c r="R20" s="48">
        <f t="shared" si="13"/>
        <v>0</v>
      </c>
      <c r="S20" s="46">
        <f>SUM(S21:S23)</f>
        <v>0</v>
      </c>
      <c r="T20" s="47">
        <f>SUM(T21:T23)</f>
        <v>0</v>
      </c>
      <c r="U20" s="47">
        <f t="shared" ref="U20:W20" si="14">SUM(U21:U23)</f>
        <v>0</v>
      </c>
      <c r="V20" s="47">
        <f t="shared" si="14"/>
        <v>0</v>
      </c>
      <c r="W20" s="47">
        <f t="shared" si="14"/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>
        <f>'POL ESAVI'!C21+'POL LSAVI'!C21+'POL LSSAVI'!C21+'POL ISAVI'!C21+'POL PSAVI'!C21+'POL LAAVI'!C21</f>
        <v>0</v>
      </c>
      <c r="D21" s="67">
        <f>'POL ESAVI'!D21+'POL LSAVI'!D21+'POL LSSAVI'!D21+'POL ISAVI'!D21+'POL PSAVI'!D21+'POL LAAVI'!D21</f>
        <v>0</v>
      </c>
      <c r="E21" s="68">
        <f>'POL ESAVI'!E21+'POL LSAVI'!E21+'POL LSSAVI'!E21+'POL ISAVI'!E21+'POL PSAVI'!E21+'POL LAAVI'!E21</f>
        <v>0</v>
      </c>
      <c r="F21" s="68">
        <f>'POL ESAVI'!F21+'POL LSAVI'!F21+'POL LSSAVI'!F21+'POL ISAVI'!F21+'POL PSAVI'!F21+'POL LAAVI'!F21</f>
        <v>0</v>
      </c>
      <c r="G21" s="68">
        <f>'POL ESAVI'!G21+'POL LSAVI'!G21+'POL LSSAVI'!G21+'POL ISAVI'!G21+'POL PSAVI'!G21+'POL LAAVI'!G21</f>
        <v>0</v>
      </c>
      <c r="H21" s="49">
        <f>D21+E21+F21+G21</f>
        <v>0</v>
      </c>
      <c r="I21" s="67">
        <f>'POL ESAVI'!I21+'POL LSAVI'!I21+'POL LSSAVI'!I21+'POL ISAVI'!I21+'POL PSAVI'!I21+'POL LAAVI'!I21</f>
        <v>0</v>
      </c>
      <c r="J21" s="68">
        <f>'POL ESAVI'!J21+'POL LSAVI'!J21+'POL LSSAVI'!J21+'POL ISAVI'!J21+'POL PSAVI'!J21+'POL LAAVI'!J21</f>
        <v>0</v>
      </c>
      <c r="K21" s="68">
        <f>'POL ESAVI'!K21+'POL LSAVI'!K21+'POL LSSAVI'!K21+'POL ISAVI'!K21+'POL PSAVI'!K21+'POL LAAVI'!K21</f>
        <v>0</v>
      </c>
      <c r="L21" s="68">
        <f>'POL ESAVI'!L21+'POL LSAVI'!L21+'POL LSSAVI'!L21+'POL ISAVI'!L21+'POL PSAVI'!L21+'POL LAAVI'!L21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5">T21-E21-J21+O21</f>
        <v>0</v>
      </c>
      <c r="V21" s="69">
        <f t="shared" si="15"/>
        <v>0</v>
      </c>
      <c r="W21" s="69">
        <f t="shared" si="15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'POL ESAVI'!C22+'POL LSAVI'!C22+'POL LSSAVI'!C22+'POL ISAVI'!C22+'POL PSAVI'!C22+'POL LAAVI'!C22</f>
        <v>0</v>
      </c>
      <c r="D22" s="67">
        <f>'POL ESAVI'!D22+'POL LSAVI'!D22+'POL LSSAVI'!D22+'POL ISAVI'!D22+'POL PSAVI'!D22+'POL LAAVI'!D22</f>
        <v>0</v>
      </c>
      <c r="E22" s="68">
        <f>'POL ESAVI'!E22+'POL LSAVI'!E22+'POL LSSAVI'!E22+'POL ISAVI'!E22+'POL PSAVI'!E22+'POL LAAVI'!E22</f>
        <v>0</v>
      </c>
      <c r="F22" s="68">
        <f>'POL ESAVI'!F22+'POL LSAVI'!F22+'POL LSSAVI'!F22+'POL ISAVI'!F22+'POL PSAVI'!F22+'POL LAAVI'!F22</f>
        <v>0</v>
      </c>
      <c r="G22" s="68">
        <f>'POL ESAVI'!G22+'POL LSAVI'!G22+'POL LSSAVI'!G22+'POL ISAVI'!G22+'POL PSAVI'!G22+'POL LAAVI'!G22</f>
        <v>0</v>
      </c>
      <c r="H22" s="49">
        <f>D22+E22+F22+G22</f>
        <v>0</v>
      </c>
      <c r="I22" s="67">
        <f>'POL ESAVI'!I22+'POL LSAVI'!I22+'POL LSSAVI'!I22+'POL ISAVI'!I22+'POL PSAVI'!I22+'POL LAAVI'!I22</f>
        <v>0</v>
      </c>
      <c r="J22" s="68">
        <f>'POL ESAVI'!J22+'POL LSAVI'!J22+'POL LSSAVI'!J22+'POL ISAVI'!J22+'POL PSAVI'!J22+'POL LAAVI'!J22</f>
        <v>0</v>
      </c>
      <c r="K22" s="68">
        <f>'POL ESAVI'!K22+'POL LSAVI'!K22+'POL LSSAVI'!K22+'POL ISAVI'!K22+'POL PSAVI'!K22+'POL LAAVI'!K22</f>
        <v>0</v>
      </c>
      <c r="L22" s="68">
        <f>'POL ESAVI'!L22+'POL LSAVI'!L22+'POL LSSAVI'!L22+'POL ISAVI'!L22+'POL PSAVI'!L22+'POL LAAVI'!L22</f>
        <v>0</v>
      </c>
      <c r="M22" s="49">
        <f t="shared" ref="M22:M23" si="16">I22+J22+K22+L22</f>
        <v>0</v>
      </c>
      <c r="N22" s="55"/>
      <c r="O22" s="56"/>
      <c r="P22" s="56"/>
      <c r="Q22" s="56"/>
      <c r="R22" s="49">
        <f t="shared" ref="R22:R23" si="17">N22+O22+P22+Q22</f>
        <v>0</v>
      </c>
      <c r="S22" s="50">
        <f t="shared" ref="S22:S23" si="18">C22</f>
        <v>0</v>
      </c>
      <c r="T22" s="69">
        <f t="shared" ref="T22:T23" si="19">S22-D22-I22+N22</f>
        <v>0</v>
      </c>
      <c r="U22" s="69">
        <f t="shared" si="15"/>
        <v>0</v>
      </c>
      <c r="V22" s="69">
        <f t="shared" si="15"/>
        <v>0</v>
      </c>
      <c r="W22" s="69">
        <f t="shared" si="15"/>
        <v>0</v>
      </c>
      <c r="X22" s="70">
        <f t="shared" ref="X22:X59" si="20">W22-S22</f>
        <v>0</v>
      </c>
    </row>
    <row r="23" spans="1:24" s="64" customFormat="1">
      <c r="A23" s="65" t="str">
        <f>$A$9</f>
        <v>Paikkakunta 3</v>
      </c>
      <c r="B23" s="102"/>
      <c r="C23" s="66">
        <f>'POL ESAVI'!C23+'POL LSAVI'!C23+'POL LSSAVI'!C23+'POL ISAVI'!C23+'POL PSAVI'!C23+'POL LAAVI'!C23</f>
        <v>0</v>
      </c>
      <c r="D23" s="67">
        <f>'POL ESAVI'!D23+'POL LSAVI'!D23+'POL LSSAVI'!D23+'POL ISAVI'!D23+'POL PSAVI'!D23+'POL LAAVI'!D23</f>
        <v>0</v>
      </c>
      <c r="E23" s="68">
        <f>'POL ESAVI'!E23+'POL LSAVI'!E23+'POL LSSAVI'!E23+'POL ISAVI'!E23+'POL PSAVI'!E23+'POL LAAVI'!E23</f>
        <v>0</v>
      </c>
      <c r="F23" s="68">
        <f>'POL ESAVI'!F23+'POL LSAVI'!F23+'POL LSSAVI'!F23+'POL ISAVI'!F23+'POL PSAVI'!F23+'POL LAAVI'!F23</f>
        <v>0</v>
      </c>
      <c r="G23" s="68">
        <f>'POL ESAVI'!G23+'POL LSAVI'!G23+'POL LSSAVI'!G23+'POL ISAVI'!G23+'POL PSAVI'!G23+'POL LAAVI'!G23</f>
        <v>0</v>
      </c>
      <c r="H23" s="49">
        <f t="shared" ref="H23" si="21">D23+E23+F23+G23</f>
        <v>0</v>
      </c>
      <c r="I23" s="67">
        <f>'POL ESAVI'!I23+'POL LSAVI'!I23+'POL LSSAVI'!I23+'POL ISAVI'!I23+'POL PSAVI'!I23+'POL LAAVI'!I23</f>
        <v>0</v>
      </c>
      <c r="J23" s="68">
        <f>'POL ESAVI'!J23+'POL LSAVI'!J23+'POL LSSAVI'!J23+'POL ISAVI'!J23+'POL PSAVI'!J23+'POL LAAVI'!J23</f>
        <v>0</v>
      </c>
      <c r="K23" s="68">
        <f>'POL ESAVI'!K23+'POL LSAVI'!K23+'POL LSSAVI'!K23+'POL ISAVI'!K23+'POL PSAVI'!K23+'POL LAAVI'!K23</f>
        <v>0</v>
      </c>
      <c r="L23" s="68">
        <f>'POL ESAVI'!L23+'POL LSAVI'!L23+'POL LSSAVI'!L23+'POL ISAVI'!L23+'POL PSAVI'!L23+'POL LAAVI'!L23</f>
        <v>0</v>
      </c>
      <c r="M23" s="49">
        <f t="shared" si="16"/>
        <v>0</v>
      </c>
      <c r="N23" s="55"/>
      <c r="O23" s="56"/>
      <c r="P23" s="56"/>
      <c r="Q23" s="56"/>
      <c r="R23" s="49">
        <f t="shared" si="17"/>
        <v>0</v>
      </c>
      <c r="S23" s="50">
        <f t="shared" si="18"/>
        <v>0</v>
      </c>
      <c r="T23" s="69">
        <f t="shared" si="19"/>
        <v>0</v>
      </c>
      <c r="U23" s="69">
        <f t="shared" si="15"/>
        <v>0</v>
      </c>
      <c r="V23" s="69">
        <f t="shared" si="15"/>
        <v>0</v>
      </c>
      <c r="W23" s="69">
        <f t="shared" si="15"/>
        <v>0</v>
      </c>
      <c r="X23" s="70">
        <f t="shared" si="20"/>
        <v>0</v>
      </c>
    </row>
    <row r="24" spans="1:24">
      <c r="A24" s="37" t="s">
        <v>13</v>
      </c>
      <c r="B24" s="37" t="s">
        <v>24</v>
      </c>
      <c r="C24" s="37">
        <f t="shared" ref="C24" si="22">C25+C26+C27</f>
        <v>2.9299999999999997</v>
      </c>
      <c r="D24" s="21">
        <f>D25+D26+D27</f>
        <v>0.5</v>
      </c>
      <c r="E24" s="22">
        <f t="shared" ref="E24:H24" si="23">E25+E26+E27</f>
        <v>0.5</v>
      </c>
      <c r="F24" s="22">
        <f t="shared" si="23"/>
        <v>0</v>
      </c>
      <c r="G24" s="22">
        <f t="shared" si="23"/>
        <v>0.5</v>
      </c>
      <c r="H24" s="23">
        <f t="shared" si="23"/>
        <v>1.5</v>
      </c>
      <c r="I24" s="21">
        <f>I25+I26+I27</f>
        <v>0.35</v>
      </c>
      <c r="J24" s="22">
        <f t="shared" ref="J24:M24" si="24">J25+J26+J27</f>
        <v>0</v>
      </c>
      <c r="K24" s="22">
        <f t="shared" si="24"/>
        <v>0</v>
      </c>
      <c r="L24" s="22">
        <f t="shared" si="24"/>
        <v>0</v>
      </c>
      <c r="M24" s="23">
        <f t="shared" si="24"/>
        <v>0.35</v>
      </c>
      <c r="N24" s="46">
        <f>N25+N26+N27</f>
        <v>0</v>
      </c>
      <c r="O24" s="47">
        <f t="shared" ref="O24:R24" si="25">O25+O26+O27</f>
        <v>0</v>
      </c>
      <c r="P24" s="47">
        <f t="shared" si="25"/>
        <v>0</v>
      </c>
      <c r="Q24" s="47">
        <f t="shared" si="25"/>
        <v>0</v>
      </c>
      <c r="R24" s="48">
        <f t="shared" si="25"/>
        <v>0</v>
      </c>
      <c r="S24" s="21">
        <f>SUM(S25:S27)</f>
        <v>2.9299999999999997</v>
      </c>
      <c r="T24" s="22">
        <f>SUM(T25:T27)</f>
        <v>2.08</v>
      </c>
      <c r="U24" s="22">
        <f t="shared" ref="U24:W24" si="26">SUM(U25:U27)</f>
        <v>1.5799999999999998</v>
      </c>
      <c r="V24" s="22">
        <f t="shared" si="26"/>
        <v>1.5799999999999998</v>
      </c>
      <c r="W24" s="22">
        <f t="shared" si="26"/>
        <v>1.0799999999999998</v>
      </c>
      <c r="X24" s="23">
        <f t="shared" si="20"/>
        <v>-1.8499999999999999</v>
      </c>
    </row>
    <row r="25" spans="1:24">
      <c r="A25" s="40" t="str">
        <f>$A$7</f>
        <v>Paikkakunta 1</v>
      </c>
      <c r="B25" s="180"/>
      <c r="C25" s="24">
        <f>'POL ESAVI'!C25+'POL LSAVI'!C25+'POL LSSAVI'!C25+'POL ISAVI'!C25+'POL PSAVI'!C25+'POL LAAVI'!C25</f>
        <v>1.65</v>
      </c>
      <c r="D25" s="25">
        <f>'POL ESAVI'!D25+'POL LSAVI'!D25+'POL LSSAVI'!D25+'POL ISAVI'!D25+'POL PSAVI'!D25+'POL LAAVI'!D25</f>
        <v>0</v>
      </c>
      <c r="E25" s="26">
        <f>'POL ESAVI'!E25+'POL LSAVI'!E25+'POL LSSAVI'!E25+'POL ISAVI'!E25+'POL PSAVI'!E25+'POL LAAVI'!E25</f>
        <v>0</v>
      </c>
      <c r="F25" s="26">
        <f>'POL ESAVI'!F25+'POL LSAVI'!F25+'POL LSSAVI'!F25+'POL ISAVI'!F25+'POL PSAVI'!F25+'POL LAAVI'!F25</f>
        <v>0</v>
      </c>
      <c r="G25" s="26">
        <f>'POL ESAVI'!G25+'POL LSAVI'!G25+'POL LSSAVI'!G25+'POL ISAVI'!G25+'POL PSAVI'!G25+'POL LAAVI'!G25</f>
        <v>0.5</v>
      </c>
      <c r="H25" s="27">
        <f>D25+E25+F25+G25</f>
        <v>0.5</v>
      </c>
      <c r="I25" s="25">
        <f>'POL ESAVI'!I25+'POL LSAVI'!I25+'POL LSSAVI'!I25+'POL ISAVI'!I25+'POL PSAVI'!I25+'POL LAAVI'!I25</f>
        <v>0.05</v>
      </c>
      <c r="J25" s="26">
        <f>'POL ESAVI'!J25+'POL LSAVI'!J25+'POL LSSAVI'!J25+'POL ISAVI'!J25+'POL PSAVI'!J25+'POL LAAVI'!J25</f>
        <v>0</v>
      </c>
      <c r="K25" s="26">
        <f>'POL ESAVI'!K25+'POL LSAVI'!K25+'POL LSSAVI'!K25+'POL ISAVI'!K25+'POL PSAVI'!K25+'POL LAAVI'!K25</f>
        <v>0</v>
      </c>
      <c r="L25" s="26">
        <f>'POL ESAVI'!L25+'POL LSAVI'!L25+'POL LSSAVI'!L25+'POL ISAVI'!L25+'POL PSAVI'!L25+'POL LAAVI'!L25</f>
        <v>0</v>
      </c>
      <c r="M25" s="27">
        <f>I25+J25+K25+L25</f>
        <v>0.05</v>
      </c>
      <c r="N25" s="55"/>
      <c r="O25" s="56"/>
      <c r="P25" s="56"/>
      <c r="Q25" s="56"/>
      <c r="R25" s="49">
        <f>N25+O25+P25+Q25</f>
        <v>0</v>
      </c>
      <c r="S25" s="28">
        <f>C25</f>
        <v>1.65</v>
      </c>
      <c r="T25" s="6">
        <f>S25-D25-I25+N25</f>
        <v>1.5999999999999999</v>
      </c>
      <c r="U25" s="6">
        <f t="shared" ref="U25:W27" si="27">T25-E25-J25+O25</f>
        <v>1.5999999999999999</v>
      </c>
      <c r="V25" s="6">
        <f t="shared" si="27"/>
        <v>1.5999999999999999</v>
      </c>
      <c r="W25" s="6">
        <f t="shared" si="27"/>
        <v>1.0999999999999999</v>
      </c>
      <c r="X25" s="29">
        <f t="shared" si="20"/>
        <v>-0.55000000000000004</v>
      </c>
    </row>
    <row r="26" spans="1:24">
      <c r="A26" s="40" t="str">
        <f>$A$8</f>
        <v>Paikkakunta 2</v>
      </c>
      <c r="B26" s="181"/>
      <c r="C26" s="24">
        <f>'POL ESAVI'!C26+'POL LSAVI'!C26+'POL LSSAVI'!C26+'POL ISAVI'!C26+'POL PSAVI'!C26+'POL LAAVI'!C26</f>
        <v>0.33</v>
      </c>
      <c r="D26" s="25">
        <f>'POL ESAVI'!D26+'POL LSAVI'!D26+'POL LSSAVI'!D26+'POL ISAVI'!D26+'POL PSAVI'!D26+'POL LAAVI'!D26</f>
        <v>0</v>
      </c>
      <c r="E26" s="26">
        <f>'POL ESAVI'!E26+'POL LSAVI'!E26+'POL LSSAVI'!E26+'POL ISAVI'!E26+'POL PSAVI'!E26+'POL LAAVI'!E26</f>
        <v>0</v>
      </c>
      <c r="F26" s="26">
        <f>'POL ESAVI'!F26+'POL LSAVI'!F26+'POL LSSAVI'!F26+'POL ISAVI'!F26+'POL PSAVI'!F26+'POL LAAVI'!F26</f>
        <v>0</v>
      </c>
      <c r="G26" s="26">
        <f>'POL ESAVI'!G26+'POL LSAVI'!G26+'POL LSSAVI'!G26+'POL ISAVI'!G26+'POL PSAVI'!G26+'POL LAAVI'!G26</f>
        <v>0</v>
      </c>
      <c r="H26" s="27">
        <f t="shared" ref="H26:H27" si="28">D26+E26+F26+G26</f>
        <v>0</v>
      </c>
      <c r="I26" s="25">
        <f>'POL ESAVI'!I26+'POL LSAVI'!I26+'POL LSSAVI'!I26+'POL ISAVI'!I26+'POL PSAVI'!I26+'POL LAAVI'!I26</f>
        <v>0.05</v>
      </c>
      <c r="J26" s="26">
        <f>'POL ESAVI'!J26+'POL LSAVI'!J26+'POL LSSAVI'!J26+'POL ISAVI'!J26+'POL PSAVI'!J26+'POL LAAVI'!J26</f>
        <v>0</v>
      </c>
      <c r="K26" s="26">
        <f>'POL ESAVI'!K26+'POL LSAVI'!K26+'POL LSSAVI'!K26+'POL ISAVI'!K26+'POL PSAVI'!K26+'POL LAAVI'!K26</f>
        <v>0</v>
      </c>
      <c r="L26" s="26">
        <f>'POL ESAVI'!L26+'POL LSAVI'!L26+'POL LSSAVI'!L26+'POL ISAVI'!L26+'POL PSAVI'!L26+'POL LAAVI'!L26</f>
        <v>0</v>
      </c>
      <c r="M26" s="27">
        <f t="shared" ref="M26:M27" si="29">I26+J26+K26+L26</f>
        <v>0.05</v>
      </c>
      <c r="N26" s="55"/>
      <c r="O26" s="56"/>
      <c r="P26" s="56"/>
      <c r="Q26" s="56"/>
      <c r="R26" s="49">
        <f t="shared" ref="R26:R27" si="30">N26+O26+P26+Q26</f>
        <v>0</v>
      </c>
      <c r="S26" s="28">
        <f t="shared" ref="S26:S27" si="31">C26</f>
        <v>0.33</v>
      </c>
      <c r="T26" s="6">
        <f t="shared" ref="T26:T27" si="32">S26-D26-I26+N26</f>
        <v>0.28000000000000003</v>
      </c>
      <c r="U26" s="6">
        <f t="shared" si="27"/>
        <v>0.28000000000000003</v>
      </c>
      <c r="V26" s="6">
        <f t="shared" si="27"/>
        <v>0.28000000000000003</v>
      </c>
      <c r="W26" s="6">
        <f t="shared" si="27"/>
        <v>0.28000000000000003</v>
      </c>
      <c r="X26" s="29">
        <f t="shared" si="20"/>
        <v>-4.9999999999999989E-2</v>
      </c>
    </row>
    <row r="27" spans="1:24">
      <c r="A27" s="39" t="str">
        <f>$A$9</f>
        <v>Paikkakunta 3</v>
      </c>
      <c r="B27" s="182"/>
      <c r="C27" s="24">
        <f>'POL ESAVI'!C27+'POL LSAVI'!C27+'POL LSSAVI'!C27+'POL ISAVI'!C27+'POL PSAVI'!C27+'POL LAAVI'!C27</f>
        <v>0.95</v>
      </c>
      <c r="D27" s="25">
        <f>'POL ESAVI'!D27+'POL LSAVI'!D27+'POL LSSAVI'!D27+'POL ISAVI'!D27+'POL PSAVI'!D27+'POL LAAVI'!D27</f>
        <v>0.5</v>
      </c>
      <c r="E27" s="26">
        <f>'POL ESAVI'!E27+'POL LSAVI'!E27+'POL LSSAVI'!E27+'POL ISAVI'!E27+'POL PSAVI'!E27+'POL LAAVI'!E27</f>
        <v>0.5</v>
      </c>
      <c r="F27" s="26">
        <f>'POL ESAVI'!F27+'POL LSAVI'!F27+'POL LSSAVI'!F27+'POL ISAVI'!F27+'POL PSAVI'!F27+'POL LAAVI'!F27</f>
        <v>0</v>
      </c>
      <c r="G27" s="26">
        <f>'POL ESAVI'!G27+'POL LSAVI'!G27+'POL LSSAVI'!G27+'POL ISAVI'!G27+'POL PSAVI'!G27+'POL LAAVI'!G27</f>
        <v>0</v>
      </c>
      <c r="H27" s="27">
        <f t="shared" si="28"/>
        <v>1</v>
      </c>
      <c r="I27" s="25">
        <f>'POL ESAVI'!I27+'POL LSAVI'!I27+'POL LSSAVI'!I27+'POL ISAVI'!I27+'POL PSAVI'!I27+'POL LAAVI'!I27</f>
        <v>0.25</v>
      </c>
      <c r="J27" s="26">
        <f>'POL ESAVI'!J27+'POL LSAVI'!J27+'POL LSSAVI'!J27+'POL ISAVI'!J27+'POL PSAVI'!J27+'POL LAAVI'!J27</f>
        <v>0</v>
      </c>
      <c r="K27" s="26">
        <f>'POL ESAVI'!K27+'POL LSAVI'!K27+'POL LSSAVI'!K27+'POL ISAVI'!K27+'POL PSAVI'!K27+'POL LAAVI'!K27</f>
        <v>0</v>
      </c>
      <c r="L27" s="26">
        <f>'POL ESAVI'!L27+'POL LSAVI'!L27+'POL LSSAVI'!L27+'POL ISAVI'!L27+'POL PSAVI'!L27+'POL LAAVI'!L27</f>
        <v>0</v>
      </c>
      <c r="M27" s="27">
        <f t="shared" si="29"/>
        <v>0.25</v>
      </c>
      <c r="N27" s="55"/>
      <c r="O27" s="56"/>
      <c r="P27" s="56"/>
      <c r="Q27" s="56"/>
      <c r="R27" s="49">
        <f t="shared" si="30"/>
        <v>0</v>
      </c>
      <c r="S27" s="28">
        <f t="shared" si="31"/>
        <v>0.95</v>
      </c>
      <c r="T27" s="6">
        <f t="shared" si="32"/>
        <v>0.19999999999999996</v>
      </c>
      <c r="U27" s="6">
        <f t="shared" si="27"/>
        <v>-0.30000000000000004</v>
      </c>
      <c r="V27" s="6">
        <f t="shared" si="27"/>
        <v>-0.30000000000000004</v>
      </c>
      <c r="W27" s="6">
        <f t="shared" si="27"/>
        <v>-0.30000000000000004</v>
      </c>
      <c r="X27" s="29">
        <f t="shared" si="20"/>
        <v>-1.25</v>
      </c>
    </row>
    <row r="28" spans="1:24">
      <c r="A28" s="37" t="s">
        <v>14</v>
      </c>
      <c r="B28" s="37" t="s">
        <v>24</v>
      </c>
      <c r="C28" s="37">
        <f t="shared" ref="C28" si="33">C29+C30+C31</f>
        <v>1.095</v>
      </c>
      <c r="D28" s="21">
        <f>D29+D30+D31</f>
        <v>0</v>
      </c>
      <c r="E28" s="22">
        <f t="shared" ref="E28:H28" si="34">E29+E30+E31</f>
        <v>0</v>
      </c>
      <c r="F28" s="22">
        <f t="shared" si="34"/>
        <v>0</v>
      </c>
      <c r="G28" s="22">
        <f t="shared" si="34"/>
        <v>0.08</v>
      </c>
      <c r="H28" s="23">
        <f t="shared" si="34"/>
        <v>0.08</v>
      </c>
      <c r="I28" s="21">
        <f>I29+I30+I31</f>
        <v>0.1</v>
      </c>
      <c r="J28" s="22">
        <f t="shared" ref="J28:M28" si="35">J29+J30+J31</f>
        <v>0</v>
      </c>
      <c r="K28" s="22">
        <f t="shared" si="35"/>
        <v>0</v>
      </c>
      <c r="L28" s="22">
        <f t="shared" si="35"/>
        <v>0</v>
      </c>
      <c r="M28" s="23">
        <f t="shared" si="35"/>
        <v>0.1</v>
      </c>
      <c r="N28" s="46">
        <f>N29+N30+N31</f>
        <v>0</v>
      </c>
      <c r="O28" s="47">
        <f t="shared" ref="O28:R28" si="36">O29+O30+O31</f>
        <v>0</v>
      </c>
      <c r="P28" s="47">
        <f t="shared" si="36"/>
        <v>0</v>
      </c>
      <c r="Q28" s="47">
        <f t="shared" si="36"/>
        <v>0</v>
      </c>
      <c r="R28" s="48">
        <f t="shared" si="36"/>
        <v>0</v>
      </c>
      <c r="S28" s="21">
        <f>SUM(S29:S31)</f>
        <v>1.095</v>
      </c>
      <c r="T28" s="22">
        <f>SUM(T29:T31)</f>
        <v>0.995</v>
      </c>
      <c r="U28" s="22">
        <f t="shared" ref="U28:W28" si="37">SUM(U29:U31)</f>
        <v>0.995</v>
      </c>
      <c r="V28" s="22">
        <f t="shared" si="37"/>
        <v>0.995</v>
      </c>
      <c r="W28" s="22">
        <f t="shared" si="37"/>
        <v>0.91500000000000004</v>
      </c>
      <c r="X28" s="23">
        <f t="shared" si="20"/>
        <v>-0.17999999999999994</v>
      </c>
    </row>
    <row r="29" spans="1:24">
      <c r="A29" s="40" t="str">
        <f>$A$7</f>
        <v>Paikkakunta 1</v>
      </c>
      <c r="B29" s="180"/>
      <c r="C29" s="24">
        <f>'POL ESAVI'!C29+'POL LSAVI'!C29+'POL LSSAVI'!C29+'POL ISAVI'!C29+'POL PSAVI'!C29+'POL LAAVI'!C29</f>
        <v>0.8849999999999999</v>
      </c>
      <c r="D29" s="25">
        <f>'POL ESAVI'!D29+'POL LSAVI'!D29+'POL LSSAVI'!D29+'POL ISAVI'!D29+'POL PSAVI'!D29+'POL LAAVI'!D29</f>
        <v>0</v>
      </c>
      <c r="E29" s="26">
        <f>'POL ESAVI'!E29+'POL LSAVI'!E29+'POL LSSAVI'!E29+'POL ISAVI'!E29+'POL PSAVI'!E29+'POL LAAVI'!E29</f>
        <v>0</v>
      </c>
      <c r="F29" s="26">
        <f>'POL ESAVI'!F29+'POL LSAVI'!F29+'POL LSSAVI'!F29+'POL ISAVI'!F29+'POL PSAVI'!F29+'POL LAAVI'!F29</f>
        <v>0</v>
      </c>
      <c r="G29" s="26">
        <f>'POL ESAVI'!G29+'POL LSAVI'!G29+'POL LSSAVI'!G29+'POL ISAVI'!G29+'POL PSAVI'!G29+'POL LAAVI'!G29</f>
        <v>0.08</v>
      </c>
      <c r="H29" s="27">
        <f>D29+E29+F29+G29</f>
        <v>0.08</v>
      </c>
      <c r="I29" s="25">
        <f>'POL ESAVI'!I29+'POL LSAVI'!I29+'POL LSSAVI'!I29+'POL ISAVI'!I29+'POL PSAVI'!I29+'POL LAAVI'!I29</f>
        <v>0.1</v>
      </c>
      <c r="J29" s="26">
        <f>'POL ESAVI'!J29+'POL LSAVI'!J29+'POL LSSAVI'!J29+'POL ISAVI'!J29+'POL PSAVI'!J29+'POL LAAVI'!J29</f>
        <v>0</v>
      </c>
      <c r="K29" s="26">
        <f>'POL ESAVI'!K29+'POL LSAVI'!K29+'POL LSSAVI'!K29+'POL ISAVI'!K29+'POL PSAVI'!K29+'POL LAAVI'!K29</f>
        <v>0</v>
      </c>
      <c r="L29" s="26">
        <f>'POL ESAVI'!L29+'POL LSAVI'!L29+'POL LSSAVI'!L29+'POL ISAVI'!L29+'POL PSAVI'!L29+'POL LAAVI'!L29</f>
        <v>0</v>
      </c>
      <c r="M29" s="27">
        <f>I29+J29+K29+L29</f>
        <v>0.1</v>
      </c>
      <c r="N29" s="55"/>
      <c r="O29" s="56"/>
      <c r="P29" s="56"/>
      <c r="Q29" s="56"/>
      <c r="R29" s="49">
        <f>N29+O29+P29+Q29</f>
        <v>0</v>
      </c>
      <c r="S29" s="28">
        <f>C29</f>
        <v>0.8849999999999999</v>
      </c>
      <c r="T29" s="6">
        <f>S29-D29-I29+N29</f>
        <v>0.78499999999999992</v>
      </c>
      <c r="U29" s="6">
        <f t="shared" ref="U29:W31" si="38">T29-E29-J29+O29</f>
        <v>0.78499999999999992</v>
      </c>
      <c r="V29" s="6">
        <f t="shared" si="38"/>
        <v>0.78499999999999992</v>
      </c>
      <c r="W29" s="6">
        <f t="shared" si="38"/>
        <v>0.70499999999999996</v>
      </c>
      <c r="X29" s="29">
        <f t="shared" si="20"/>
        <v>-0.17999999999999994</v>
      </c>
    </row>
    <row r="30" spans="1:24">
      <c r="A30" s="40" t="str">
        <f>$A$8</f>
        <v>Paikkakunta 2</v>
      </c>
      <c r="B30" s="181"/>
      <c r="C30" s="24">
        <f>'POL ESAVI'!C30+'POL LSAVI'!C30+'POL LSSAVI'!C30+'POL ISAVI'!C30+'POL PSAVI'!C30+'POL LAAVI'!C30</f>
        <v>6.0000000000000005E-2</v>
      </c>
      <c r="D30" s="25">
        <f>'POL ESAVI'!D30+'POL LSAVI'!D30+'POL LSSAVI'!D30+'POL ISAVI'!D30+'POL PSAVI'!D30+'POL LAAVI'!D30</f>
        <v>0</v>
      </c>
      <c r="E30" s="26">
        <f>'POL ESAVI'!E30+'POL LSAVI'!E30+'POL LSSAVI'!E30+'POL ISAVI'!E30+'POL PSAVI'!E30+'POL LAAVI'!E30</f>
        <v>0</v>
      </c>
      <c r="F30" s="26">
        <f>'POL ESAVI'!F30+'POL LSAVI'!F30+'POL LSSAVI'!F30+'POL ISAVI'!F30+'POL PSAVI'!F30+'POL LAAVI'!F30</f>
        <v>0</v>
      </c>
      <c r="G30" s="26">
        <f>'POL ESAVI'!G30+'POL LSAVI'!G30+'POL LSSAVI'!G30+'POL ISAVI'!G30+'POL PSAVI'!G30+'POL LAAVI'!G30</f>
        <v>0</v>
      </c>
      <c r="H30" s="27">
        <f t="shared" ref="H30:H31" si="39">D30+E30+F30+G30</f>
        <v>0</v>
      </c>
      <c r="I30" s="25">
        <f>'POL ESAVI'!I30+'POL LSAVI'!I30+'POL LSSAVI'!I30+'POL ISAVI'!I30+'POL PSAVI'!I30+'POL LAAVI'!I30</f>
        <v>0</v>
      </c>
      <c r="J30" s="26">
        <f>'POL ESAVI'!J30+'POL LSAVI'!J30+'POL LSSAVI'!J30+'POL ISAVI'!J30+'POL PSAVI'!J30+'POL LAAVI'!J30</f>
        <v>0</v>
      </c>
      <c r="K30" s="26">
        <f>'POL ESAVI'!K30+'POL LSAVI'!K30+'POL LSSAVI'!K30+'POL ISAVI'!K30+'POL PSAVI'!K30+'POL LAAVI'!K30</f>
        <v>0</v>
      </c>
      <c r="L30" s="26">
        <f>'POL ESAVI'!L30+'POL LSAVI'!L30+'POL LSSAVI'!L30+'POL ISAVI'!L30+'POL PSAVI'!L30+'POL LAAVI'!L30</f>
        <v>0</v>
      </c>
      <c r="M30" s="27">
        <f t="shared" ref="M30:M31" si="40">I30+J30+K30+L30</f>
        <v>0</v>
      </c>
      <c r="N30" s="55"/>
      <c r="O30" s="56"/>
      <c r="P30" s="56"/>
      <c r="Q30" s="56"/>
      <c r="R30" s="49">
        <f t="shared" ref="R30:R31" si="41">N30+O30+P30+Q30</f>
        <v>0</v>
      </c>
      <c r="S30" s="28">
        <f t="shared" ref="S30:S31" si="42">C30</f>
        <v>6.0000000000000005E-2</v>
      </c>
      <c r="T30" s="6">
        <f t="shared" ref="T30:T31" si="43">S30-D30-I30+N30</f>
        <v>6.0000000000000005E-2</v>
      </c>
      <c r="U30" s="6">
        <f t="shared" si="38"/>
        <v>6.0000000000000005E-2</v>
      </c>
      <c r="V30" s="6">
        <f t="shared" si="38"/>
        <v>6.0000000000000005E-2</v>
      </c>
      <c r="W30" s="6">
        <f t="shared" si="38"/>
        <v>6.0000000000000005E-2</v>
      </c>
      <c r="X30" s="29">
        <f t="shared" si="20"/>
        <v>0</v>
      </c>
    </row>
    <row r="31" spans="1:24">
      <c r="A31" s="39" t="str">
        <f>$A$9</f>
        <v>Paikkakunta 3</v>
      </c>
      <c r="B31" s="182"/>
      <c r="C31" s="24">
        <f>'POL ESAVI'!C31+'POL LSAVI'!C31+'POL LSSAVI'!C31+'POL ISAVI'!C31+'POL PSAVI'!C31+'POL LAAVI'!C31</f>
        <v>0.15000000000000002</v>
      </c>
      <c r="D31" s="25">
        <f>'POL ESAVI'!D31+'POL LSAVI'!D31+'POL LSSAVI'!D31+'POL ISAVI'!D31+'POL PSAVI'!D31+'POL LAAVI'!D31</f>
        <v>0</v>
      </c>
      <c r="E31" s="26">
        <f>'POL ESAVI'!E31+'POL LSAVI'!E31+'POL LSSAVI'!E31+'POL ISAVI'!E31+'POL PSAVI'!E31+'POL LAAVI'!E31</f>
        <v>0</v>
      </c>
      <c r="F31" s="26">
        <f>'POL ESAVI'!F31+'POL LSAVI'!F31+'POL LSSAVI'!F31+'POL ISAVI'!F31+'POL PSAVI'!F31+'POL LAAVI'!F31</f>
        <v>0</v>
      </c>
      <c r="G31" s="26">
        <f>'POL ESAVI'!G31+'POL LSAVI'!G31+'POL LSSAVI'!G31+'POL ISAVI'!G31+'POL PSAVI'!G31+'POL LAAVI'!G31</f>
        <v>0</v>
      </c>
      <c r="H31" s="27">
        <f t="shared" si="39"/>
        <v>0</v>
      </c>
      <c r="I31" s="25">
        <f>'POL ESAVI'!I31+'POL LSAVI'!I31+'POL LSSAVI'!I31+'POL ISAVI'!I31+'POL PSAVI'!I31+'POL LAAVI'!I31</f>
        <v>0</v>
      </c>
      <c r="J31" s="26">
        <f>'POL ESAVI'!J31+'POL LSAVI'!J31+'POL LSSAVI'!J31+'POL ISAVI'!J31+'POL PSAVI'!J31+'POL LAAVI'!J31</f>
        <v>0</v>
      </c>
      <c r="K31" s="26">
        <f>'POL ESAVI'!K31+'POL LSAVI'!K31+'POL LSSAVI'!K31+'POL ISAVI'!K31+'POL PSAVI'!K31+'POL LAAVI'!K31</f>
        <v>0</v>
      </c>
      <c r="L31" s="26">
        <f>'POL ESAVI'!L31+'POL LSAVI'!L31+'POL LSSAVI'!L31+'POL ISAVI'!L31+'POL PSAVI'!L31+'POL LAAVI'!L31</f>
        <v>0</v>
      </c>
      <c r="M31" s="27">
        <f t="shared" si="40"/>
        <v>0</v>
      </c>
      <c r="N31" s="55"/>
      <c r="O31" s="56"/>
      <c r="P31" s="56"/>
      <c r="Q31" s="56"/>
      <c r="R31" s="49">
        <f t="shared" si="41"/>
        <v>0</v>
      </c>
      <c r="S31" s="28">
        <f t="shared" si="42"/>
        <v>0.15000000000000002</v>
      </c>
      <c r="T31" s="6">
        <f t="shared" si="43"/>
        <v>0.15000000000000002</v>
      </c>
      <c r="U31" s="6">
        <f t="shared" si="38"/>
        <v>0.15000000000000002</v>
      </c>
      <c r="V31" s="6">
        <f t="shared" si="38"/>
        <v>0.15000000000000002</v>
      </c>
      <c r="W31" s="6">
        <f t="shared" si="38"/>
        <v>0.15000000000000002</v>
      </c>
      <c r="X31" s="29">
        <f t="shared" si="20"/>
        <v>0</v>
      </c>
    </row>
    <row r="32" spans="1:24">
      <c r="A32" s="37" t="s">
        <v>15</v>
      </c>
      <c r="B32" s="37" t="s">
        <v>24</v>
      </c>
      <c r="C32" s="37">
        <f t="shared" ref="C32" si="44">C33+C34+C35</f>
        <v>0.25</v>
      </c>
      <c r="D32" s="21">
        <f>D33+D34+D35</f>
        <v>0</v>
      </c>
      <c r="E32" s="22">
        <f t="shared" ref="E32:H32" si="45">E33+E34+E35</f>
        <v>0</v>
      </c>
      <c r="F32" s="22">
        <f t="shared" si="45"/>
        <v>0</v>
      </c>
      <c r="G32" s="22">
        <f t="shared" si="45"/>
        <v>0</v>
      </c>
      <c r="H32" s="23">
        <f t="shared" si="45"/>
        <v>0</v>
      </c>
      <c r="I32" s="21">
        <f>I33+I34+I35</f>
        <v>0</v>
      </c>
      <c r="J32" s="22">
        <f t="shared" ref="J32:M32" si="46">J33+J34+J35</f>
        <v>0</v>
      </c>
      <c r="K32" s="22">
        <f t="shared" si="46"/>
        <v>0</v>
      </c>
      <c r="L32" s="22">
        <f t="shared" si="46"/>
        <v>0</v>
      </c>
      <c r="M32" s="23">
        <f t="shared" si="46"/>
        <v>0</v>
      </c>
      <c r="N32" s="46">
        <f>N33+N34+N35</f>
        <v>0</v>
      </c>
      <c r="O32" s="47">
        <f t="shared" ref="O32:R32" si="47">O33+O34+O35</f>
        <v>0</v>
      </c>
      <c r="P32" s="47">
        <f t="shared" si="47"/>
        <v>0</v>
      </c>
      <c r="Q32" s="47">
        <f t="shared" si="47"/>
        <v>0</v>
      </c>
      <c r="R32" s="48">
        <f t="shared" si="47"/>
        <v>0</v>
      </c>
      <c r="S32" s="21">
        <f>SUM(S33:S35)</f>
        <v>0.25</v>
      </c>
      <c r="T32" s="22">
        <f>SUM(T33:T35)</f>
        <v>0.25</v>
      </c>
      <c r="U32" s="22">
        <f t="shared" ref="U32:W32" si="48">SUM(U33:U35)</f>
        <v>0.25</v>
      </c>
      <c r="V32" s="22">
        <f t="shared" si="48"/>
        <v>0.25</v>
      </c>
      <c r="W32" s="22">
        <f t="shared" si="48"/>
        <v>0.25</v>
      </c>
      <c r="X32" s="23">
        <f t="shared" si="20"/>
        <v>0</v>
      </c>
    </row>
    <row r="33" spans="1:24">
      <c r="A33" s="40" t="str">
        <f>$A$7</f>
        <v>Paikkakunta 1</v>
      </c>
      <c r="B33" s="180"/>
      <c r="C33" s="24">
        <f>'POL ESAVI'!C33+'POL LSAVI'!C33+'POL LSSAVI'!C33+'POL ISAVI'!C33+'POL PSAVI'!C33+'POL LAAVI'!C33</f>
        <v>0.25</v>
      </c>
      <c r="D33" s="25">
        <f>'POL ESAVI'!D33+'POL LSAVI'!D33+'POL LSSAVI'!D33+'POL ISAVI'!D33+'POL PSAVI'!D33+'POL LAAVI'!D33</f>
        <v>0</v>
      </c>
      <c r="E33" s="26">
        <f>'POL ESAVI'!E33+'POL LSAVI'!E33+'POL LSSAVI'!E33+'POL ISAVI'!E33+'POL PSAVI'!E33+'POL LAAVI'!E33</f>
        <v>0</v>
      </c>
      <c r="F33" s="26">
        <f>'POL ESAVI'!F33+'POL LSAVI'!F33+'POL LSSAVI'!F33+'POL ISAVI'!F33+'POL PSAVI'!F33+'POL LAAVI'!F33</f>
        <v>0</v>
      </c>
      <c r="G33" s="26">
        <f>'POL ESAVI'!G33+'POL LSAVI'!G33+'POL LSSAVI'!G33+'POL ISAVI'!G33+'POL PSAVI'!G33+'POL LAAVI'!G33</f>
        <v>0</v>
      </c>
      <c r="H33" s="27">
        <f>D33+E33+F33+G33</f>
        <v>0</v>
      </c>
      <c r="I33" s="25">
        <f>'POL ESAVI'!I33+'POL LSAVI'!I33+'POL LSSAVI'!I33+'POL ISAVI'!I33+'POL PSAVI'!I33+'POL LAAVI'!I33</f>
        <v>0</v>
      </c>
      <c r="J33" s="26">
        <f>'POL ESAVI'!J33+'POL LSAVI'!J33+'POL LSSAVI'!J33+'POL ISAVI'!J33+'POL PSAVI'!J33+'POL LAAVI'!J33</f>
        <v>0</v>
      </c>
      <c r="K33" s="26">
        <f>'POL ESAVI'!K33+'POL LSAVI'!K33+'POL LSSAVI'!K33+'POL ISAVI'!K33+'POL PSAVI'!K33+'POL LAAVI'!K33</f>
        <v>0</v>
      </c>
      <c r="L33" s="26">
        <f>'POL ESAVI'!L33+'POL LSAVI'!L33+'POL LSSAVI'!L33+'POL ISAVI'!L33+'POL PSAVI'!L33+'POL LAAVI'!L33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0.25</v>
      </c>
      <c r="T33" s="30">
        <f>S33-D33-I33+N33</f>
        <v>0.25</v>
      </c>
      <c r="U33" s="30">
        <f t="shared" ref="U33:W35" si="49">T33-E33-J33+O33</f>
        <v>0.25</v>
      </c>
      <c r="V33" s="30">
        <f t="shared" si="49"/>
        <v>0.25</v>
      </c>
      <c r="W33" s="30">
        <f t="shared" si="49"/>
        <v>0.25</v>
      </c>
      <c r="X33" s="29">
        <f t="shared" si="20"/>
        <v>0</v>
      </c>
    </row>
    <row r="34" spans="1:24">
      <c r="A34" s="40" t="str">
        <f>$A$8</f>
        <v>Paikkakunta 2</v>
      </c>
      <c r="B34" s="181"/>
      <c r="C34" s="24">
        <f>'POL ESAVI'!C34+'POL LSAVI'!C34+'POL LSSAVI'!C34+'POL ISAVI'!C34+'POL PSAVI'!C34+'POL LAAVI'!C34</f>
        <v>0</v>
      </c>
      <c r="D34" s="25">
        <f>'POL ESAVI'!D34+'POL LSAVI'!D34+'POL LSSAVI'!D34+'POL ISAVI'!D34+'POL PSAVI'!D34+'POL LAAVI'!D34</f>
        <v>0</v>
      </c>
      <c r="E34" s="26">
        <f>'POL ESAVI'!E34+'POL LSAVI'!E34+'POL LSSAVI'!E34+'POL ISAVI'!E34+'POL PSAVI'!E34+'POL LAAVI'!E34</f>
        <v>0</v>
      </c>
      <c r="F34" s="26">
        <f>'POL ESAVI'!F34+'POL LSAVI'!F34+'POL LSSAVI'!F34+'POL ISAVI'!F34+'POL PSAVI'!F34+'POL LAAVI'!F34</f>
        <v>0</v>
      </c>
      <c r="G34" s="26">
        <f>'POL ESAVI'!G34+'POL LSAVI'!G34+'POL LSSAVI'!G34+'POL ISAVI'!G34+'POL PSAVI'!G34+'POL LAAVI'!G34</f>
        <v>0</v>
      </c>
      <c r="H34" s="27">
        <f t="shared" ref="H34:H35" si="50">D34+E34+F34+G34</f>
        <v>0</v>
      </c>
      <c r="I34" s="25">
        <f>'POL ESAVI'!I34+'POL LSAVI'!I34+'POL LSSAVI'!I34+'POL ISAVI'!I34+'POL PSAVI'!I34+'POL LAAVI'!I34</f>
        <v>0</v>
      </c>
      <c r="J34" s="26">
        <f>'POL ESAVI'!J34+'POL LSAVI'!J34+'POL LSSAVI'!J34+'POL ISAVI'!J34+'POL PSAVI'!J34+'POL LAAVI'!J34</f>
        <v>0</v>
      </c>
      <c r="K34" s="26">
        <f>'POL ESAVI'!K34+'POL LSAVI'!K34+'POL LSSAVI'!K34+'POL ISAVI'!K34+'POL PSAVI'!K34+'POL LAAVI'!K34</f>
        <v>0</v>
      </c>
      <c r="L34" s="26">
        <f>'POL ESAVI'!L34+'POL LSAVI'!L34+'POL LSSAVI'!L34+'POL ISAVI'!L34+'POL PSAVI'!L34+'POL LAAVI'!L34</f>
        <v>0</v>
      </c>
      <c r="M34" s="27">
        <f t="shared" ref="M34:M35" si="51">I34+J34+K34+L34</f>
        <v>0</v>
      </c>
      <c r="N34" s="55"/>
      <c r="O34" s="56"/>
      <c r="P34" s="56"/>
      <c r="Q34" s="56"/>
      <c r="R34" s="49">
        <f t="shared" ref="R34:R35" si="52">N34+O34+P34+Q34</f>
        <v>0</v>
      </c>
      <c r="S34" s="28">
        <f t="shared" ref="S34:S35" si="53">C34</f>
        <v>0</v>
      </c>
      <c r="T34" s="30">
        <f t="shared" ref="T34:T35" si="54">S34-D34-I34+N34</f>
        <v>0</v>
      </c>
      <c r="U34" s="30">
        <f t="shared" si="49"/>
        <v>0</v>
      </c>
      <c r="V34" s="30">
        <f t="shared" si="49"/>
        <v>0</v>
      </c>
      <c r="W34" s="30">
        <f t="shared" si="49"/>
        <v>0</v>
      </c>
      <c r="X34" s="29">
        <f t="shared" si="20"/>
        <v>0</v>
      </c>
    </row>
    <row r="35" spans="1:24">
      <c r="A35" s="39" t="str">
        <f>$A$9</f>
        <v>Paikkakunta 3</v>
      </c>
      <c r="B35" s="182"/>
      <c r="C35" s="24">
        <f>'POL ESAVI'!C35+'POL LSAVI'!C35+'POL LSSAVI'!C35+'POL ISAVI'!C35+'POL PSAVI'!C35+'POL LAAVI'!C35</f>
        <v>0</v>
      </c>
      <c r="D35" s="25">
        <f>'POL ESAVI'!D35+'POL LSAVI'!D35+'POL LSSAVI'!D35+'POL ISAVI'!D35+'POL PSAVI'!D35+'POL LAAVI'!D35</f>
        <v>0</v>
      </c>
      <c r="E35" s="26">
        <f>'POL ESAVI'!E35+'POL LSAVI'!E35+'POL LSSAVI'!E35+'POL ISAVI'!E35+'POL PSAVI'!E35+'POL LAAVI'!E35</f>
        <v>0</v>
      </c>
      <c r="F35" s="26">
        <f>'POL ESAVI'!F35+'POL LSAVI'!F35+'POL LSSAVI'!F35+'POL ISAVI'!F35+'POL PSAVI'!F35+'POL LAAVI'!F35</f>
        <v>0</v>
      </c>
      <c r="G35" s="26">
        <f>'POL ESAVI'!G35+'POL LSAVI'!G35+'POL LSSAVI'!G35+'POL ISAVI'!G35+'POL PSAVI'!G35+'POL LAAVI'!G35</f>
        <v>0</v>
      </c>
      <c r="H35" s="27">
        <f t="shared" si="50"/>
        <v>0</v>
      </c>
      <c r="I35" s="25">
        <f>'POL ESAVI'!I35+'POL LSAVI'!I35+'POL LSSAVI'!I35+'POL ISAVI'!I35+'POL PSAVI'!I35+'POL LAAVI'!I35</f>
        <v>0</v>
      </c>
      <c r="J35" s="26">
        <f>'POL ESAVI'!J35+'POL LSAVI'!J35+'POL LSSAVI'!J35+'POL ISAVI'!J35+'POL PSAVI'!J35+'POL LAAVI'!J35</f>
        <v>0</v>
      </c>
      <c r="K35" s="26">
        <f>'POL ESAVI'!K35+'POL LSAVI'!K35+'POL LSSAVI'!K35+'POL ISAVI'!K35+'POL PSAVI'!K35+'POL LAAVI'!K35</f>
        <v>0</v>
      </c>
      <c r="L35" s="26">
        <f>'POL ESAVI'!L35+'POL LSAVI'!L35+'POL LSSAVI'!L35+'POL ISAVI'!L35+'POL PSAVI'!L35+'POL LAAVI'!L35</f>
        <v>0</v>
      </c>
      <c r="M35" s="27">
        <f t="shared" si="51"/>
        <v>0</v>
      </c>
      <c r="N35" s="55"/>
      <c r="O35" s="56"/>
      <c r="P35" s="56"/>
      <c r="Q35" s="56"/>
      <c r="R35" s="49">
        <f t="shared" si="52"/>
        <v>0</v>
      </c>
      <c r="S35" s="28">
        <f t="shared" si="53"/>
        <v>0</v>
      </c>
      <c r="T35" s="30">
        <f t="shared" si="54"/>
        <v>0</v>
      </c>
      <c r="U35" s="30">
        <f t="shared" si="49"/>
        <v>0</v>
      </c>
      <c r="V35" s="30">
        <f t="shared" si="49"/>
        <v>0</v>
      </c>
      <c r="W35" s="30">
        <f t="shared" si="49"/>
        <v>0</v>
      </c>
      <c r="X35" s="29">
        <f t="shared" si="20"/>
        <v>0</v>
      </c>
    </row>
    <row r="36" spans="1:24">
      <c r="A36" s="37" t="s">
        <v>16</v>
      </c>
      <c r="B36" s="37" t="s">
        <v>24</v>
      </c>
      <c r="C36" s="37">
        <f t="shared" ref="C36" si="55">C37+C38+C39</f>
        <v>0.15</v>
      </c>
      <c r="D36" s="21">
        <f>D37+D38+D39</f>
        <v>0</v>
      </c>
      <c r="E36" s="22">
        <f t="shared" ref="E36:H36" si="56">E37+E38+E39</f>
        <v>0</v>
      </c>
      <c r="F36" s="22">
        <f t="shared" si="56"/>
        <v>0</v>
      </c>
      <c r="G36" s="22">
        <f t="shared" si="56"/>
        <v>0</v>
      </c>
      <c r="H36" s="23">
        <f t="shared" si="56"/>
        <v>0</v>
      </c>
      <c r="I36" s="21">
        <f>I37+I38+I39</f>
        <v>0</v>
      </c>
      <c r="J36" s="22">
        <f t="shared" ref="J36:M36" si="57">J37+J38+J39</f>
        <v>0</v>
      </c>
      <c r="K36" s="22">
        <f t="shared" si="57"/>
        <v>0</v>
      </c>
      <c r="L36" s="22">
        <f t="shared" si="57"/>
        <v>0</v>
      </c>
      <c r="M36" s="23">
        <f t="shared" si="57"/>
        <v>0</v>
      </c>
      <c r="N36" s="46">
        <f>N37+N38+N39</f>
        <v>0</v>
      </c>
      <c r="O36" s="47">
        <f t="shared" ref="O36:R36" si="58">O37+O38+O39</f>
        <v>0</v>
      </c>
      <c r="P36" s="47">
        <f t="shared" si="58"/>
        <v>0</v>
      </c>
      <c r="Q36" s="47">
        <f t="shared" si="58"/>
        <v>0</v>
      </c>
      <c r="R36" s="48">
        <f t="shared" si="58"/>
        <v>0</v>
      </c>
      <c r="S36" s="21">
        <f>SUM(S37:S39)</f>
        <v>0.15</v>
      </c>
      <c r="T36" s="22">
        <f>SUM(T37:T39)</f>
        <v>0.15</v>
      </c>
      <c r="U36" s="22">
        <f t="shared" ref="U36:W36" si="59">SUM(U37:U39)</f>
        <v>0.15</v>
      </c>
      <c r="V36" s="22">
        <f t="shared" si="59"/>
        <v>0.15</v>
      </c>
      <c r="W36" s="22">
        <f t="shared" si="59"/>
        <v>0.15</v>
      </c>
      <c r="X36" s="23">
        <f t="shared" si="20"/>
        <v>0</v>
      </c>
    </row>
    <row r="37" spans="1:24">
      <c r="A37" s="40" t="str">
        <f>$A$7</f>
        <v>Paikkakunta 1</v>
      </c>
      <c r="B37" s="180"/>
      <c r="C37" s="24">
        <f>'POL ESAVI'!C37+'POL LSAVI'!C37+'POL LSSAVI'!C37+'POL ISAVI'!C37+'POL PSAVI'!C37+'POL LAAVI'!C37</f>
        <v>0.125</v>
      </c>
      <c r="D37" s="25">
        <f>'POL ESAVI'!D37+'POL LSAVI'!D37+'POL LSSAVI'!D37+'POL ISAVI'!D37+'POL PSAVI'!D37+'POL LAAVI'!D37</f>
        <v>0</v>
      </c>
      <c r="E37" s="26">
        <f>'POL ESAVI'!E37+'POL LSAVI'!E37+'POL LSSAVI'!E37+'POL ISAVI'!E37+'POL PSAVI'!E37+'POL LAAVI'!E37</f>
        <v>0</v>
      </c>
      <c r="F37" s="26">
        <f>'POL ESAVI'!F37+'POL LSAVI'!F37+'POL LSSAVI'!F37+'POL ISAVI'!F37+'POL PSAVI'!F37+'POL LAAVI'!F37</f>
        <v>0</v>
      </c>
      <c r="G37" s="26">
        <f>'POL ESAVI'!G37+'POL LSAVI'!G37+'POL LSSAVI'!G37+'POL ISAVI'!G37+'POL PSAVI'!G37+'POL LAAVI'!G37</f>
        <v>0</v>
      </c>
      <c r="H37" s="27">
        <f>D37+E37+F37+G37</f>
        <v>0</v>
      </c>
      <c r="I37" s="25">
        <f>'POL ESAVI'!I37+'POL LSAVI'!I37+'POL LSSAVI'!I37+'POL ISAVI'!I37+'POL PSAVI'!I37+'POL LAAVI'!I37</f>
        <v>0</v>
      </c>
      <c r="J37" s="26">
        <f>'POL ESAVI'!J37+'POL LSAVI'!J37+'POL LSSAVI'!J37+'POL ISAVI'!J37+'POL PSAVI'!J37+'POL LAAVI'!J37</f>
        <v>0</v>
      </c>
      <c r="K37" s="26">
        <f>'POL ESAVI'!K37+'POL LSAVI'!K37+'POL LSSAVI'!K37+'POL ISAVI'!K37+'POL PSAVI'!K37+'POL LAAVI'!K37</f>
        <v>0</v>
      </c>
      <c r="L37" s="26">
        <f>'POL ESAVI'!L37+'POL LSAVI'!L37+'POL LSSAVI'!L37+'POL ISAVI'!L37+'POL PSAVI'!L37+'POL LAAVI'!L37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0.125</v>
      </c>
      <c r="T37" s="30">
        <f>S37-D37-I37+N37</f>
        <v>0.125</v>
      </c>
      <c r="U37" s="30">
        <f t="shared" ref="U37:W39" si="60">T37-E37-J37+O37</f>
        <v>0.125</v>
      </c>
      <c r="V37" s="30">
        <f t="shared" si="60"/>
        <v>0.125</v>
      </c>
      <c r="W37" s="30">
        <f t="shared" si="60"/>
        <v>0.125</v>
      </c>
      <c r="X37" s="29">
        <f t="shared" si="20"/>
        <v>0</v>
      </c>
    </row>
    <row r="38" spans="1:24">
      <c r="A38" s="40" t="str">
        <f>$A$8</f>
        <v>Paikkakunta 2</v>
      </c>
      <c r="B38" s="181"/>
      <c r="C38" s="24">
        <f>'POL ESAVI'!C38+'POL LSAVI'!C38+'POL LSSAVI'!C38+'POL ISAVI'!C38+'POL PSAVI'!C38+'POL LAAVI'!C38</f>
        <v>0</v>
      </c>
      <c r="D38" s="25">
        <f>'POL ESAVI'!D38+'POL LSAVI'!D38+'POL LSSAVI'!D38+'POL ISAVI'!D38+'POL PSAVI'!D38+'POL LAAVI'!D38</f>
        <v>0</v>
      </c>
      <c r="E38" s="26">
        <f>'POL ESAVI'!E38+'POL LSAVI'!E38+'POL LSSAVI'!E38+'POL ISAVI'!E38+'POL PSAVI'!E38+'POL LAAVI'!E38</f>
        <v>0</v>
      </c>
      <c r="F38" s="26">
        <f>'POL ESAVI'!F38+'POL LSAVI'!F38+'POL LSSAVI'!F38+'POL ISAVI'!F38+'POL PSAVI'!F38+'POL LAAVI'!F38</f>
        <v>0</v>
      </c>
      <c r="G38" s="26">
        <f>'POL ESAVI'!G38+'POL LSAVI'!G38+'POL LSSAVI'!G38+'POL ISAVI'!G38+'POL PSAVI'!G38+'POL LAAVI'!G38</f>
        <v>0</v>
      </c>
      <c r="H38" s="27">
        <f t="shared" ref="H38:H39" si="61">D38+E38+F38+G38</f>
        <v>0</v>
      </c>
      <c r="I38" s="25">
        <f>'POL ESAVI'!I38+'POL LSAVI'!I38+'POL LSSAVI'!I38+'POL ISAVI'!I38+'POL PSAVI'!I38+'POL LAAVI'!I38</f>
        <v>0</v>
      </c>
      <c r="J38" s="26">
        <f>'POL ESAVI'!J38+'POL LSAVI'!J38+'POL LSSAVI'!J38+'POL ISAVI'!J38+'POL PSAVI'!J38+'POL LAAVI'!J38</f>
        <v>0</v>
      </c>
      <c r="K38" s="26">
        <f>'POL ESAVI'!K38+'POL LSAVI'!K38+'POL LSSAVI'!K38+'POL ISAVI'!K38+'POL PSAVI'!K38+'POL LAAVI'!K38</f>
        <v>0</v>
      </c>
      <c r="L38" s="26">
        <f>'POL ESAVI'!L38+'POL LSAVI'!L38+'POL LSSAVI'!L38+'POL ISAVI'!L38+'POL PSAVI'!L38+'POL LAAVI'!L38</f>
        <v>0</v>
      </c>
      <c r="M38" s="27">
        <f t="shared" ref="M38:M39" si="62">I38+J38+K38+L38</f>
        <v>0</v>
      </c>
      <c r="N38" s="55"/>
      <c r="O38" s="56"/>
      <c r="P38" s="56"/>
      <c r="Q38" s="56"/>
      <c r="R38" s="49">
        <f t="shared" ref="R38:R39" si="63">N38+O38+P38+Q38</f>
        <v>0</v>
      </c>
      <c r="S38" s="28">
        <f t="shared" ref="S38:S39" si="64">C38</f>
        <v>0</v>
      </c>
      <c r="T38" s="30">
        <f t="shared" ref="T38:T39" si="65">S38-D38-I38+N38</f>
        <v>0</v>
      </c>
      <c r="U38" s="30">
        <f t="shared" si="60"/>
        <v>0</v>
      </c>
      <c r="V38" s="30">
        <f t="shared" si="60"/>
        <v>0</v>
      </c>
      <c r="W38" s="30">
        <f t="shared" si="60"/>
        <v>0</v>
      </c>
      <c r="X38" s="29">
        <f t="shared" si="20"/>
        <v>0</v>
      </c>
    </row>
    <row r="39" spans="1:24">
      <c r="A39" s="39" t="str">
        <f>$A$9</f>
        <v>Paikkakunta 3</v>
      </c>
      <c r="B39" s="182"/>
      <c r="C39" s="24">
        <f>'POL ESAVI'!C39+'POL LSAVI'!C39+'POL LSSAVI'!C39+'POL ISAVI'!C39+'POL PSAVI'!C39+'POL LAAVI'!C39</f>
        <v>2.5000000000000001E-2</v>
      </c>
      <c r="D39" s="25">
        <f>'POL ESAVI'!D39+'POL LSAVI'!D39+'POL LSSAVI'!D39+'POL ISAVI'!D39+'POL PSAVI'!D39+'POL LAAVI'!D39</f>
        <v>0</v>
      </c>
      <c r="E39" s="26">
        <f>'POL ESAVI'!E39+'POL LSAVI'!E39+'POL LSSAVI'!E39+'POL ISAVI'!E39+'POL PSAVI'!E39+'POL LAAVI'!E39</f>
        <v>0</v>
      </c>
      <c r="F39" s="26">
        <f>'POL ESAVI'!F39+'POL LSAVI'!F39+'POL LSSAVI'!F39+'POL ISAVI'!F39+'POL PSAVI'!F39+'POL LAAVI'!F39</f>
        <v>0</v>
      </c>
      <c r="G39" s="26">
        <f>'POL ESAVI'!G39+'POL LSAVI'!G39+'POL LSSAVI'!G39+'POL ISAVI'!G39+'POL PSAVI'!G39+'POL LAAVI'!G39</f>
        <v>0</v>
      </c>
      <c r="H39" s="27">
        <f t="shared" si="61"/>
        <v>0</v>
      </c>
      <c r="I39" s="25">
        <f>'POL ESAVI'!I39+'POL LSAVI'!I39+'POL LSSAVI'!I39+'POL ISAVI'!I39+'POL PSAVI'!I39+'POL LAAVI'!I39</f>
        <v>0</v>
      </c>
      <c r="J39" s="26">
        <f>'POL ESAVI'!J39+'POL LSAVI'!J39+'POL LSSAVI'!J39+'POL ISAVI'!J39+'POL PSAVI'!J39+'POL LAAVI'!J39</f>
        <v>0</v>
      </c>
      <c r="K39" s="26">
        <f>'POL ESAVI'!K39+'POL LSAVI'!K39+'POL LSSAVI'!K39+'POL ISAVI'!K39+'POL PSAVI'!K39+'POL LAAVI'!K39</f>
        <v>0</v>
      </c>
      <c r="L39" s="26">
        <f>'POL ESAVI'!L39+'POL LSAVI'!L39+'POL LSSAVI'!L39+'POL ISAVI'!L39+'POL PSAVI'!L39+'POL LAAVI'!L39</f>
        <v>0</v>
      </c>
      <c r="M39" s="27">
        <f t="shared" si="62"/>
        <v>0</v>
      </c>
      <c r="N39" s="55"/>
      <c r="O39" s="56"/>
      <c r="P39" s="56"/>
      <c r="Q39" s="56"/>
      <c r="R39" s="49">
        <f t="shared" si="63"/>
        <v>0</v>
      </c>
      <c r="S39" s="28">
        <f t="shared" si="64"/>
        <v>2.5000000000000001E-2</v>
      </c>
      <c r="T39" s="30">
        <f t="shared" si="65"/>
        <v>2.5000000000000001E-2</v>
      </c>
      <c r="U39" s="30">
        <f t="shared" si="60"/>
        <v>2.5000000000000001E-2</v>
      </c>
      <c r="V39" s="30">
        <f t="shared" si="60"/>
        <v>2.5000000000000001E-2</v>
      </c>
      <c r="W39" s="30">
        <f t="shared" si="60"/>
        <v>2.5000000000000001E-2</v>
      </c>
      <c r="X39" s="29">
        <f t="shared" si="20"/>
        <v>0</v>
      </c>
    </row>
    <row r="40" spans="1:24">
      <c r="A40" s="37" t="s">
        <v>17</v>
      </c>
      <c r="B40" s="37" t="s">
        <v>24</v>
      </c>
      <c r="C40" s="37">
        <f t="shared" ref="C40" si="66">C41+C42+C43</f>
        <v>1.4750000000000001</v>
      </c>
      <c r="D40" s="21">
        <f>D41+D42+D43</f>
        <v>0</v>
      </c>
      <c r="E40" s="22">
        <f t="shared" ref="E40:H40" si="67">E41+E42+E43</f>
        <v>0</v>
      </c>
      <c r="F40" s="22">
        <f t="shared" si="67"/>
        <v>0</v>
      </c>
      <c r="G40" s="22">
        <f t="shared" si="67"/>
        <v>0.24</v>
      </c>
      <c r="H40" s="23">
        <f t="shared" si="67"/>
        <v>0.24</v>
      </c>
      <c r="I40" s="21">
        <f>I41+I42+I43</f>
        <v>0.2</v>
      </c>
      <c r="J40" s="22">
        <f t="shared" ref="J40:M40" si="68">J41+J42+J43</f>
        <v>0</v>
      </c>
      <c r="K40" s="22">
        <f t="shared" si="68"/>
        <v>0</v>
      </c>
      <c r="L40" s="22">
        <f t="shared" si="68"/>
        <v>0</v>
      </c>
      <c r="M40" s="23">
        <f t="shared" si="68"/>
        <v>0.2</v>
      </c>
      <c r="N40" s="46">
        <f>N41+N42+N43</f>
        <v>0</v>
      </c>
      <c r="O40" s="47">
        <f t="shared" ref="O40:R40" si="69">O41+O42+O43</f>
        <v>0</v>
      </c>
      <c r="P40" s="47">
        <f t="shared" si="69"/>
        <v>0</v>
      </c>
      <c r="Q40" s="47">
        <f t="shared" si="69"/>
        <v>0</v>
      </c>
      <c r="R40" s="48">
        <f t="shared" si="69"/>
        <v>0</v>
      </c>
      <c r="S40" s="21">
        <f>SUM(S41:S43)</f>
        <v>1.4750000000000001</v>
      </c>
      <c r="T40" s="22">
        <f>SUM(T41:T43)</f>
        <v>1.2749999999999999</v>
      </c>
      <c r="U40" s="22">
        <f t="shared" ref="U40:W40" si="70">SUM(U41:U43)</f>
        <v>1.2749999999999999</v>
      </c>
      <c r="V40" s="22">
        <f t="shared" si="70"/>
        <v>1.2749999999999999</v>
      </c>
      <c r="W40" s="22">
        <f t="shared" si="70"/>
        <v>1.0349999999999999</v>
      </c>
      <c r="X40" s="23">
        <f t="shared" si="20"/>
        <v>-0.44000000000000017</v>
      </c>
    </row>
    <row r="41" spans="1:24">
      <c r="A41" s="40" t="str">
        <f>$A$7</f>
        <v>Paikkakunta 1</v>
      </c>
      <c r="B41" s="180"/>
      <c r="C41" s="24">
        <f>'POL ESAVI'!C41+'POL LSAVI'!C41+'POL LSSAVI'!C41+'POL ISAVI'!C41+'POL PSAVI'!C41+'POL LAAVI'!C41</f>
        <v>1.24</v>
      </c>
      <c r="D41" s="25">
        <f>'POL ESAVI'!D41+'POL LSAVI'!D41+'POL LSSAVI'!D41+'POL ISAVI'!D41+'POL PSAVI'!D41+'POL LAAVI'!D41</f>
        <v>0</v>
      </c>
      <c r="E41" s="26">
        <f>'POL ESAVI'!E41+'POL LSAVI'!E41+'POL LSSAVI'!E41+'POL ISAVI'!E41+'POL PSAVI'!E41+'POL LAAVI'!E41</f>
        <v>0</v>
      </c>
      <c r="F41" s="26">
        <f>'POL ESAVI'!F41+'POL LSAVI'!F41+'POL LSSAVI'!F41+'POL ISAVI'!F41+'POL PSAVI'!F41+'POL LAAVI'!F41</f>
        <v>0</v>
      </c>
      <c r="G41" s="26">
        <f>'POL ESAVI'!G41+'POL LSAVI'!G41+'POL LSSAVI'!G41+'POL ISAVI'!G41+'POL PSAVI'!G41+'POL LAAVI'!G41</f>
        <v>0.24</v>
      </c>
      <c r="H41" s="27">
        <f>D41+E41+F41+G41</f>
        <v>0.24</v>
      </c>
      <c r="I41" s="25">
        <f>'POL ESAVI'!I41+'POL LSAVI'!I41+'POL LSSAVI'!I41+'POL ISAVI'!I41+'POL PSAVI'!I41+'POL LAAVI'!I41</f>
        <v>0.1</v>
      </c>
      <c r="J41" s="26">
        <f>'POL ESAVI'!J41+'POL LSAVI'!J41+'POL LSSAVI'!J41+'POL ISAVI'!J41+'POL PSAVI'!J41+'POL LAAVI'!J41</f>
        <v>0</v>
      </c>
      <c r="K41" s="26">
        <f>'POL ESAVI'!K41+'POL LSAVI'!K41+'POL LSSAVI'!K41+'POL ISAVI'!K41+'POL PSAVI'!K41+'POL LAAVI'!K41</f>
        <v>0</v>
      </c>
      <c r="L41" s="26">
        <f>'POL ESAVI'!L41+'POL LSAVI'!L41+'POL LSSAVI'!L41+'POL ISAVI'!L41+'POL PSAVI'!L41+'POL LAAVI'!L41</f>
        <v>0</v>
      </c>
      <c r="M41" s="27">
        <f>I41+J41+K41+L41</f>
        <v>0.1</v>
      </c>
      <c r="N41" s="55"/>
      <c r="O41" s="56"/>
      <c r="P41" s="56"/>
      <c r="Q41" s="56"/>
      <c r="R41" s="49">
        <f>N41+O41+P41+Q41</f>
        <v>0</v>
      </c>
      <c r="S41" s="28">
        <f>C41</f>
        <v>1.24</v>
      </c>
      <c r="T41" s="30">
        <f>S41-D41-I41+N41</f>
        <v>1.1399999999999999</v>
      </c>
      <c r="U41" s="30">
        <f t="shared" ref="U41:W43" si="71">T41-E41-J41+O41</f>
        <v>1.1399999999999999</v>
      </c>
      <c r="V41" s="30">
        <f t="shared" si="71"/>
        <v>1.1399999999999999</v>
      </c>
      <c r="W41" s="30">
        <f t="shared" si="71"/>
        <v>0.89999999999999991</v>
      </c>
      <c r="X41" s="29">
        <f t="shared" si="20"/>
        <v>-0.34000000000000008</v>
      </c>
    </row>
    <row r="42" spans="1:24">
      <c r="A42" s="40" t="str">
        <f>$A$8</f>
        <v>Paikkakunta 2</v>
      </c>
      <c r="B42" s="181"/>
      <c r="C42" s="24">
        <f>'POL ESAVI'!C42+'POL LSAVI'!C42+'POL LSSAVI'!C42+'POL ISAVI'!C42+'POL PSAVI'!C42+'POL LAAVI'!C42</f>
        <v>0.11</v>
      </c>
      <c r="D42" s="25">
        <f>'POL ESAVI'!D42+'POL LSAVI'!D42+'POL LSSAVI'!D42+'POL ISAVI'!D42+'POL PSAVI'!D42+'POL LAAVI'!D42</f>
        <v>0</v>
      </c>
      <c r="E42" s="26">
        <f>'POL ESAVI'!E42+'POL LSAVI'!E42+'POL LSSAVI'!E42+'POL ISAVI'!E42+'POL PSAVI'!E42+'POL LAAVI'!E42</f>
        <v>0</v>
      </c>
      <c r="F42" s="26">
        <f>'POL ESAVI'!F42+'POL LSAVI'!F42+'POL LSSAVI'!F42+'POL ISAVI'!F42+'POL PSAVI'!F42+'POL LAAVI'!F42</f>
        <v>0</v>
      </c>
      <c r="G42" s="26">
        <f>'POL ESAVI'!G42+'POL LSAVI'!G42+'POL LSSAVI'!G42+'POL ISAVI'!G42+'POL PSAVI'!G42+'POL LAAVI'!G42</f>
        <v>0</v>
      </c>
      <c r="H42" s="27">
        <f t="shared" ref="H42:H43" si="72">D42+E42+F42+G42</f>
        <v>0</v>
      </c>
      <c r="I42" s="25">
        <f>'POL ESAVI'!I42+'POL LSAVI'!I42+'POL LSSAVI'!I42+'POL ISAVI'!I42+'POL PSAVI'!I42+'POL LAAVI'!I42</f>
        <v>0</v>
      </c>
      <c r="J42" s="26">
        <f>'POL ESAVI'!J42+'POL LSAVI'!J42+'POL LSSAVI'!J42+'POL ISAVI'!J42+'POL PSAVI'!J42+'POL LAAVI'!J42</f>
        <v>0</v>
      </c>
      <c r="K42" s="26">
        <f>'POL ESAVI'!K42+'POL LSAVI'!K42+'POL LSSAVI'!K42+'POL ISAVI'!K42+'POL PSAVI'!K42+'POL LAAVI'!K42</f>
        <v>0</v>
      </c>
      <c r="L42" s="26">
        <f>'POL ESAVI'!L42+'POL LSAVI'!L42+'POL LSSAVI'!L42+'POL ISAVI'!L42+'POL PSAVI'!L42+'POL LAAVI'!L42</f>
        <v>0</v>
      </c>
      <c r="M42" s="27">
        <f t="shared" ref="M42:M43" si="73">I42+J42+K42+L42</f>
        <v>0</v>
      </c>
      <c r="N42" s="55"/>
      <c r="O42" s="56"/>
      <c r="P42" s="56"/>
      <c r="Q42" s="56"/>
      <c r="R42" s="49">
        <f t="shared" ref="R42:R43" si="74">N42+O42+P42+Q42</f>
        <v>0</v>
      </c>
      <c r="S42" s="28">
        <f t="shared" ref="S42:S43" si="75">C42</f>
        <v>0.11</v>
      </c>
      <c r="T42" s="30">
        <f t="shared" ref="T42:T43" si="76">S42-D42-I42+N42</f>
        <v>0.11</v>
      </c>
      <c r="U42" s="30">
        <f t="shared" si="71"/>
        <v>0.11</v>
      </c>
      <c r="V42" s="30">
        <f t="shared" si="71"/>
        <v>0.11</v>
      </c>
      <c r="W42" s="30">
        <f t="shared" si="71"/>
        <v>0.11</v>
      </c>
      <c r="X42" s="29">
        <f t="shared" si="20"/>
        <v>0</v>
      </c>
    </row>
    <row r="43" spans="1:24">
      <c r="A43" s="39" t="str">
        <f>$A$9</f>
        <v>Paikkakunta 3</v>
      </c>
      <c r="B43" s="182"/>
      <c r="C43" s="24">
        <f>'POL ESAVI'!C43+'POL LSAVI'!C43+'POL LSSAVI'!C43+'POL ISAVI'!C43+'POL PSAVI'!C43+'POL LAAVI'!C43</f>
        <v>0.125</v>
      </c>
      <c r="D43" s="25">
        <f>'POL ESAVI'!D43+'POL LSAVI'!D43+'POL LSSAVI'!D43+'POL ISAVI'!D43+'POL PSAVI'!D43+'POL LAAVI'!D43</f>
        <v>0</v>
      </c>
      <c r="E43" s="26">
        <f>'POL ESAVI'!E43+'POL LSAVI'!E43+'POL LSSAVI'!E43+'POL ISAVI'!E43+'POL PSAVI'!E43+'POL LAAVI'!E43</f>
        <v>0</v>
      </c>
      <c r="F43" s="26">
        <f>'POL ESAVI'!F43+'POL LSAVI'!F43+'POL LSSAVI'!F43+'POL ISAVI'!F43+'POL PSAVI'!F43+'POL LAAVI'!F43</f>
        <v>0</v>
      </c>
      <c r="G43" s="26">
        <f>'POL ESAVI'!G43+'POL LSAVI'!G43+'POL LSSAVI'!G43+'POL ISAVI'!G43+'POL PSAVI'!G43+'POL LAAVI'!G43</f>
        <v>0</v>
      </c>
      <c r="H43" s="27">
        <f t="shared" si="72"/>
        <v>0</v>
      </c>
      <c r="I43" s="25">
        <f>'POL ESAVI'!I43+'POL LSAVI'!I43+'POL LSSAVI'!I43+'POL ISAVI'!I43+'POL PSAVI'!I43+'POL LAAVI'!I43</f>
        <v>0.1</v>
      </c>
      <c r="J43" s="26">
        <f>'POL ESAVI'!J43+'POL LSAVI'!J43+'POL LSSAVI'!J43+'POL ISAVI'!J43+'POL PSAVI'!J43+'POL LAAVI'!J43</f>
        <v>0</v>
      </c>
      <c r="K43" s="26">
        <f>'POL ESAVI'!K43+'POL LSAVI'!K43+'POL LSSAVI'!K43+'POL ISAVI'!K43+'POL PSAVI'!K43+'POL LAAVI'!K43</f>
        <v>0</v>
      </c>
      <c r="L43" s="26">
        <f>'POL ESAVI'!L43+'POL LSAVI'!L43+'POL LSSAVI'!L43+'POL ISAVI'!L43+'POL PSAVI'!L43+'POL LAAVI'!L43</f>
        <v>0</v>
      </c>
      <c r="M43" s="27">
        <f t="shared" si="73"/>
        <v>0.1</v>
      </c>
      <c r="N43" s="55"/>
      <c r="O43" s="56"/>
      <c r="P43" s="56"/>
      <c r="Q43" s="56"/>
      <c r="R43" s="49">
        <f t="shared" si="74"/>
        <v>0</v>
      </c>
      <c r="S43" s="28">
        <f t="shared" si="75"/>
        <v>0.125</v>
      </c>
      <c r="T43" s="30">
        <f t="shared" si="76"/>
        <v>2.4999999999999994E-2</v>
      </c>
      <c r="U43" s="30">
        <f t="shared" si="71"/>
        <v>2.4999999999999994E-2</v>
      </c>
      <c r="V43" s="30">
        <f t="shared" si="71"/>
        <v>2.4999999999999994E-2</v>
      </c>
      <c r="W43" s="30">
        <f t="shared" si="71"/>
        <v>2.4999999999999994E-2</v>
      </c>
      <c r="X43" s="29">
        <f t="shared" si="20"/>
        <v>-0.1</v>
      </c>
    </row>
    <row r="44" spans="1:24">
      <c r="A44" s="37" t="s">
        <v>18</v>
      </c>
      <c r="B44" s="37" t="s">
        <v>24</v>
      </c>
      <c r="C44" s="37">
        <f t="shared" ref="C44" si="77">C45+C46+C47</f>
        <v>2.3000000000000003</v>
      </c>
      <c r="D44" s="21">
        <f>D45+D46+D47</f>
        <v>0</v>
      </c>
      <c r="E44" s="22">
        <f t="shared" ref="E44:H44" si="78">E45+E46+E47</f>
        <v>0</v>
      </c>
      <c r="F44" s="22">
        <f t="shared" si="78"/>
        <v>0.1</v>
      </c>
      <c r="G44" s="22">
        <f t="shared" si="78"/>
        <v>0.13</v>
      </c>
      <c r="H44" s="23">
        <f t="shared" si="78"/>
        <v>0.23</v>
      </c>
      <c r="I44" s="21">
        <f>I45+I46+I47</f>
        <v>0.15000000000000002</v>
      </c>
      <c r="J44" s="22">
        <f t="shared" ref="J44:M44" si="79">J45+J46+J47</f>
        <v>0</v>
      </c>
      <c r="K44" s="22">
        <f t="shared" si="79"/>
        <v>0</v>
      </c>
      <c r="L44" s="22">
        <f t="shared" si="79"/>
        <v>0</v>
      </c>
      <c r="M44" s="23">
        <f t="shared" si="79"/>
        <v>0.15000000000000002</v>
      </c>
      <c r="N44" s="46">
        <f>N45+N46+N47</f>
        <v>0</v>
      </c>
      <c r="O44" s="47">
        <f t="shared" ref="O44:R44" si="80">O45+O46+O47</f>
        <v>0</v>
      </c>
      <c r="P44" s="47">
        <f t="shared" si="80"/>
        <v>0</v>
      </c>
      <c r="Q44" s="47">
        <f t="shared" si="80"/>
        <v>0</v>
      </c>
      <c r="R44" s="48">
        <f t="shared" si="80"/>
        <v>0</v>
      </c>
      <c r="S44" s="21">
        <f>SUM(S45:S47)</f>
        <v>2.3000000000000003</v>
      </c>
      <c r="T44" s="22">
        <f>SUM(T45:T47)</f>
        <v>2.1500000000000004</v>
      </c>
      <c r="U44" s="22">
        <f t="shared" ref="U44:W44" si="81">SUM(U45:U47)</f>
        <v>2.1500000000000004</v>
      </c>
      <c r="V44" s="22">
        <f t="shared" si="81"/>
        <v>2.0500000000000003</v>
      </c>
      <c r="W44" s="22">
        <f t="shared" si="81"/>
        <v>1.92</v>
      </c>
      <c r="X44" s="23">
        <f t="shared" si="20"/>
        <v>-0.38000000000000034</v>
      </c>
    </row>
    <row r="45" spans="1:24">
      <c r="A45" s="40" t="str">
        <f>$A$7</f>
        <v>Paikkakunta 1</v>
      </c>
      <c r="B45" s="180"/>
      <c r="C45" s="24">
        <f>'POL ESAVI'!C45+'POL LSAVI'!C45+'POL LSSAVI'!C45+'POL ISAVI'!C45+'POL PSAVI'!C45+'POL LAAVI'!C45</f>
        <v>1.3000000000000003</v>
      </c>
      <c r="D45" s="25">
        <f>'POL ESAVI'!D45+'POL LSAVI'!D45+'POL LSSAVI'!D45+'POL ISAVI'!D45+'POL PSAVI'!D45+'POL LAAVI'!D45</f>
        <v>0</v>
      </c>
      <c r="E45" s="26">
        <f>'POL ESAVI'!E45+'POL LSAVI'!E45+'POL LSSAVI'!E45+'POL ISAVI'!E45+'POL PSAVI'!E45+'POL LAAVI'!E45</f>
        <v>0</v>
      </c>
      <c r="F45" s="26">
        <f>'POL ESAVI'!F45+'POL LSAVI'!F45+'POL LSSAVI'!F45+'POL ISAVI'!F45+'POL PSAVI'!F45+'POL LAAVI'!F45</f>
        <v>0.1</v>
      </c>
      <c r="G45" s="26">
        <f>'POL ESAVI'!G45+'POL LSAVI'!G45+'POL LSSAVI'!G45+'POL ISAVI'!G45+'POL PSAVI'!G45+'POL LAAVI'!G45</f>
        <v>0.13</v>
      </c>
      <c r="H45" s="27">
        <f>D45+E45+F45+G45</f>
        <v>0.23</v>
      </c>
      <c r="I45" s="25">
        <f>'POL ESAVI'!I45+'POL LSAVI'!I45+'POL LSSAVI'!I45+'POL ISAVI'!I45+'POL PSAVI'!I45+'POL LAAVI'!I45</f>
        <v>0.05</v>
      </c>
      <c r="J45" s="26">
        <f>'POL ESAVI'!J45+'POL LSAVI'!J45+'POL LSSAVI'!J45+'POL ISAVI'!J45+'POL PSAVI'!J45+'POL LAAVI'!J45</f>
        <v>0</v>
      </c>
      <c r="K45" s="26">
        <f>'POL ESAVI'!K45+'POL LSAVI'!K45+'POL LSSAVI'!K45+'POL ISAVI'!K45+'POL PSAVI'!K45+'POL LAAVI'!K45</f>
        <v>0</v>
      </c>
      <c r="L45" s="26">
        <f>'POL ESAVI'!L45+'POL LSAVI'!L45+'POL LSSAVI'!L45+'POL ISAVI'!L45+'POL PSAVI'!L45+'POL LAAVI'!L45</f>
        <v>0</v>
      </c>
      <c r="M45" s="27">
        <f>I45+J45+K45+L45</f>
        <v>0.05</v>
      </c>
      <c r="N45" s="55"/>
      <c r="O45" s="56"/>
      <c r="P45" s="56"/>
      <c r="Q45" s="56"/>
      <c r="R45" s="49">
        <f>N45+O45+P45+Q45</f>
        <v>0</v>
      </c>
      <c r="S45" s="28">
        <f>C45</f>
        <v>1.3000000000000003</v>
      </c>
      <c r="T45" s="30">
        <f>S45-D45-I45+N45</f>
        <v>1.2500000000000002</v>
      </c>
      <c r="U45" s="30">
        <f t="shared" ref="U45:W47" si="82">T45-E45-J45+O45</f>
        <v>1.2500000000000002</v>
      </c>
      <c r="V45" s="30">
        <f t="shared" si="82"/>
        <v>1.1500000000000001</v>
      </c>
      <c r="W45" s="30">
        <f t="shared" si="82"/>
        <v>1.02</v>
      </c>
      <c r="X45" s="29">
        <f t="shared" si="20"/>
        <v>-0.28000000000000025</v>
      </c>
    </row>
    <row r="46" spans="1:24">
      <c r="A46" s="40" t="str">
        <f>$A$8</f>
        <v>Paikkakunta 2</v>
      </c>
      <c r="B46" s="181"/>
      <c r="C46" s="24">
        <f>'POL ESAVI'!C46+'POL LSAVI'!C46+'POL LSSAVI'!C46+'POL ISAVI'!C46+'POL PSAVI'!C46+'POL LAAVI'!C46</f>
        <v>0.75</v>
      </c>
      <c r="D46" s="25">
        <f>'POL ESAVI'!D46+'POL LSAVI'!D46+'POL LSSAVI'!D46+'POL ISAVI'!D46+'POL PSAVI'!D46+'POL LAAVI'!D46</f>
        <v>0</v>
      </c>
      <c r="E46" s="26">
        <f>'POL ESAVI'!E46+'POL LSAVI'!E46+'POL LSSAVI'!E46+'POL ISAVI'!E46+'POL PSAVI'!E46+'POL LAAVI'!E46</f>
        <v>0</v>
      </c>
      <c r="F46" s="26">
        <f>'POL ESAVI'!F46+'POL LSAVI'!F46+'POL LSSAVI'!F46+'POL ISAVI'!F46+'POL PSAVI'!F46+'POL LAAVI'!F46</f>
        <v>0</v>
      </c>
      <c r="G46" s="26">
        <f>'POL ESAVI'!G46+'POL LSAVI'!G46+'POL LSSAVI'!G46+'POL ISAVI'!G46+'POL PSAVI'!G46+'POL LAAVI'!G46</f>
        <v>0</v>
      </c>
      <c r="H46" s="27">
        <f t="shared" ref="H46:H47" si="83">D46+E46+F46+G46</f>
        <v>0</v>
      </c>
      <c r="I46" s="25">
        <f>'POL ESAVI'!I46+'POL LSAVI'!I46+'POL LSSAVI'!I46+'POL ISAVI'!I46+'POL PSAVI'!I46+'POL LAAVI'!I46</f>
        <v>0.05</v>
      </c>
      <c r="J46" s="26">
        <f>'POL ESAVI'!J46+'POL LSAVI'!J46+'POL LSSAVI'!J46+'POL ISAVI'!J46+'POL PSAVI'!J46+'POL LAAVI'!J46</f>
        <v>0</v>
      </c>
      <c r="K46" s="26">
        <f>'POL ESAVI'!K46+'POL LSAVI'!K46+'POL LSSAVI'!K46+'POL ISAVI'!K46+'POL PSAVI'!K46+'POL LAAVI'!K46</f>
        <v>0</v>
      </c>
      <c r="L46" s="26">
        <f>'POL ESAVI'!L46+'POL LSAVI'!L46+'POL LSSAVI'!L46+'POL ISAVI'!L46+'POL PSAVI'!L46+'POL LAAVI'!L46</f>
        <v>0</v>
      </c>
      <c r="M46" s="27">
        <f t="shared" ref="M46:M47" si="84">I46+J46+K46+L46</f>
        <v>0.05</v>
      </c>
      <c r="N46" s="55"/>
      <c r="O46" s="56"/>
      <c r="P46" s="56"/>
      <c r="Q46" s="56"/>
      <c r="R46" s="49">
        <f t="shared" ref="R46:R47" si="85">N46+O46+P46+Q46</f>
        <v>0</v>
      </c>
      <c r="S46" s="28">
        <f t="shared" ref="S46:S47" si="86">C46</f>
        <v>0.75</v>
      </c>
      <c r="T46" s="30">
        <f t="shared" ref="T46:T47" si="87">S46-D46-I46+N46</f>
        <v>0.7</v>
      </c>
      <c r="U46" s="30">
        <f t="shared" si="82"/>
        <v>0.7</v>
      </c>
      <c r="V46" s="30">
        <f t="shared" si="82"/>
        <v>0.7</v>
      </c>
      <c r="W46" s="30">
        <f t="shared" si="82"/>
        <v>0.7</v>
      </c>
      <c r="X46" s="29">
        <f t="shared" si="20"/>
        <v>-5.0000000000000044E-2</v>
      </c>
    </row>
    <row r="47" spans="1:24">
      <c r="A47" s="39" t="str">
        <f>$A$9</f>
        <v>Paikkakunta 3</v>
      </c>
      <c r="B47" s="182"/>
      <c r="C47" s="24">
        <f>'POL ESAVI'!C47+'POL LSAVI'!C47+'POL LSSAVI'!C47+'POL ISAVI'!C47+'POL PSAVI'!C47+'POL LAAVI'!C47</f>
        <v>0.25</v>
      </c>
      <c r="D47" s="25">
        <f>'POL ESAVI'!D47+'POL LSAVI'!D47+'POL LSSAVI'!D47+'POL ISAVI'!D47+'POL PSAVI'!D47+'POL LAAVI'!D47</f>
        <v>0</v>
      </c>
      <c r="E47" s="26">
        <f>'POL ESAVI'!E47+'POL LSAVI'!E47+'POL LSSAVI'!E47+'POL ISAVI'!E47+'POL PSAVI'!E47+'POL LAAVI'!E47</f>
        <v>0</v>
      </c>
      <c r="F47" s="26">
        <f>'POL ESAVI'!F47+'POL LSAVI'!F47+'POL LSSAVI'!F47+'POL ISAVI'!F47+'POL PSAVI'!F47+'POL LAAVI'!F47</f>
        <v>0</v>
      </c>
      <c r="G47" s="26">
        <f>'POL ESAVI'!G47+'POL LSAVI'!G47+'POL LSSAVI'!G47+'POL ISAVI'!G47+'POL PSAVI'!G47+'POL LAAVI'!G47</f>
        <v>0</v>
      </c>
      <c r="H47" s="27">
        <f t="shared" si="83"/>
        <v>0</v>
      </c>
      <c r="I47" s="25">
        <f>'POL ESAVI'!I47+'POL LSAVI'!I47+'POL LSSAVI'!I47+'POL ISAVI'!I47+'POL PSAVI'!I47+'POL LAAVI'!I47</f>
        <v>0.05</v>
      </c>
      <c r="J47" s="26">
        <f>'POL ESAVI'!J47+'POL LSAVI'!J47+'POL LSSAVI'!J47+'POL ISAVI'!J47+'POL PSAVI'!J47+'POL LAAVI'!J47</f>
        <v>0</v>
      </c>
      <c r="K47" s="26">
        <f>'POL ESAVI'!K47+'POL LSAVI'!K47+'POL LSSAVI'!K47+'POL ISAVI'!K47+'POL PSAVI'!K47+'POL LAAVI'!K47</f>
        <v>0</v>
      </c>
      <c r="L47" s="26">
        <f>'POL ESAVI'!L47+'POL LSAVI'!L47+'POL LSSAVI'!L47+'POL ISAVI'!L47+'POL PSAVI'!L47+'POL LAAVI'!L47</f>
        <v>0</v>
      </c>
      <c r="M47" s="27">
        <f t="shared" si="84"/>
        <v>0.05</v>
      </c>
      <c r="N47" s="55"/>
      <c r="O47" s="56"/>
      <c r="P47" s="56"/>
      <c r="Q47" s="56"/>
      <c r="R47" s="49">
        <f t="shared" si="85"/>
        <v>0</v>
      </c>
      <c r="S47" s="28">
        <f t="shared" si="86"/>
        <v>0.25</v>
      </c>
      <c r="T47" s="30">
        <f t="shared" si="87"/>
        <v>0.2</v>
      </c>
      <c r="U47" s="30">
        <f t="shared" si="82"/>
        <v>0.2</v>
      </c>
      <c r="V47" s="30">
        <f t="shared" si="82"/>
        <v>0.2</v>
      </c>
      <c r="W47" s="30">
        <f t="shared" si="82"/>
        <v>0.2</v>
      </c>
      <c r="X47" s="29">
        <f t="shared" si="20"/>
        <v>-4.9999999999999989E-2</v>
      </c>
    </row>
    <row r="48" spans="1:24">
      <c r="A48" s="37" t="s">
        <v>19</v>
      </c>
      <c r="B48" s="37" t="s">
        <v>24</v>
      </c>
      <c r="C48" s="37">
        <f t="shared" ref="C48" si="88">C49+C50+C51</f>
        <v>0.2</v>
      </c>
      <c r="D48" s="21">
        <f>D49+D50+D51</f>
        <v>0</v>
      </c>
      <c r="E48" s="22">
        <f t="shared" ref="E48:H48" si="89">E49+E50+E51</f>
        <v>0</v>
      </c>
      <c r="F48" s="22">
        <f t="shared" si="89"/>
        <v>0</v>
      </c>
      <c r="G48" s="22">
        <f t="shared" si="89"/>
        <v>0</v>
      </c>
      <c r="H48" s="23">
        <f t="shared" si="89"/>
        <v>0</v>
      </c>
      <c r="I48" s="21">
        <f>I49+I50+I51</f>
        <v>0</v>
      </c>
      <c r="J48" s="22">
        <f t="shared" ref="J48:M48" si="90">J49+J50+J51</f>
        <v>0</v>
      </c>
      <c r="K48" s="22">
        <f t="shared" si="90"/>
        <v>0</v>
      </c>
      <c r="L48" s="22">
        <f t="shared" si="90"/>
        <v>0</v>
      </c>
      <c r="M48" s="23">
        <f t="shared" si="90"/>
        <v>0</v>
      </c>
      <c r="N48" s="46">
        <f>N49+N50+N51</f>
        <v>0</v>
      </c>
      <c r="O48" s="47">
        <f t="shared" ref="O48:R48" si="91">O49+O50+O51</f>
        <v>0</v>
      </c>
      <c r="P48" s="47">
        <f t="shared" si="91"/>
        <v>0</v>
      </c>
      <c r="Q48" s="47">
        <f t="shared" si="91"/>
        <v>0</v>
      </c>
      <c r="R48" s="48">
        <f t="shared" si="91"/>
        <v>0</v>
      </c>
      <c r="S48" s="21">
        <f>SUM(S49:S51)</f>
        <v>0.2</v>
      </c>
      <c r="T48" s="22">
        <f>SUM(T49:T51)</f>
        <v>0.2</v>
      </c>
      <c r="U48" s="22">
        <f t="shared" ref="U48:W48" si="92">SUM(U49:U51)</f>
        <v>0.2</v>
      </c>
      <c r="V48" s="22">
        <f t="shared" si="92"/>
        <v>0.2</v>
      </c>
      <c r="W48" s="22">
        <f t="shared" si="92"/>
        <v>0.2</v>
      </c>
      <c r="X48" s="23">
        <f t="shared" si="20"/>
        <v>0</v>
      </c>
    </row>
    <row r="49" spans="1:24">
      <c r="A49" s="40" t="str">
        <f>$A$7</f>
        <v>Paikkakunta 1</v>
      </c>
      <c r="B49" s="180"/>
      <c r="C49" s="24">
        <f>'POL ESAVI'!C49+'POL LSAVI'!C49+'POL LSSAVI'!C49+'POL ISAVI'!C49+'POL PSAVI'!C49+'POL LAAVI'!C49</f>
        <v>0.2</v>
      </c>
      <c r="D49" s="25">
        <f>'POL ESAVI'!D49+'POL LSAVI'!D49+'POL LSSAVI'!D49+'POL ISAVI'!D49+'POL PSAVI'!D49+'POL LAAVI'!D49</f>
        <v>0</v>
      </c>
      <c r="E49" s="26">
        <f>'POL ESAVI'!E49+'POL LSAVI'!E49+'POL LSSAVI'!E49+'POL ISAVI'!E49+'POL PSAVI'!E49+'POL LAAVI'!E49</f>
        <v>0</v>
      </c>
      <c r="F49" s="26">
        <f>'POL ESAVI'!F49+'POL LSAVI'!F49+'POL LSSAVI'!F49+'POL ISAVI'!F49+'POL PSAVI'!F49+'POL LAAVI'!F49</f>
        <v>0</v>
      </c>
      <c r="G49" s="26">
        <f>'POL ESAVI'!G49+'POL LSAVI'!G49+'POL LSSAVI'!G49+'POL ISAVI'!G49+'POL PSAVI'!G49+'POL LAAVI'!G49</f>
        <v>0</v>
      </c>
      <c r="H49" s="27">
        <f>D49+E49+F49+G49</f>
        <v>0</v>
      </c>
      <c r="I49" s="25">
        <f>'POL ESAVI'!I49+'POL LSAVI'!I49+'POL LSSAVI'!I49+'POL ISAVI'!I49+'POL PSAVI'!I49+'POL LAAVI'!I49</f>
        <v>0</v>
      </c>
      <c r="J49" s="26">
        <f>'POL ESAVI'!J49+'POL LSAVI'!J49+'POL LSSAVI'!J49+'POL ISAVI'!J49+'POL PSAVI'!J49+'POL LAAVI'!J49</f>
        <v>0</v>
      </c>
      <c r="K49" s="26">
        <f>'POL ESAVI'!K49+'POL LSAVI'!K49+'POL LSSAVI'!K49+'POL ISAVI'!K49+'POL PSAVI'!K49+'POL LAAVI'!K49</f>
        <v>0</v>
      </c>
      <c r="L49" s="26">
        <f>'POL ESAVI'!L49+'POL LSAVI'!L49+'POL LSSAVI'!L49+'POL ISAVI'!L49+'POL PSAVI'!L49+'POL LAAVI'!L49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0.2</v>
      </c>
      <c r="T49" s="30">
        <f>S49-D49-I49+N49</f>
        <v>0.2</v>
      </c>
      <c r="U49" s="30">
        <f t="shared" ref="U49:W51" si="93">T49-E49-J49+O49</f>
        <v>0.2</v>
      </c>
      <c r="V49" s="30">
        <f t="shared" si="93"/>
        <v>0.2</v>
      </c>
      <c r="W49" s="30">
        <f t="shared" si="93"/>
        <v>0.2</v>
      </c>
      <c r="X49" s="29">
        <f t="shared" si="20"/>
        <v>0</v>
      </c>
    </row>
    <row r="50" spans="1:24">
      <c r="A50" s="40" t="str">
        <f>$A$8</f>
        <v>Paikkakunta 2</v>
      </c>
      <c r="B50" s="181"/>
      <c r="C50" s="24">
        <f>'POL ESAVI'!C50+'POL LSAVI'!C50+'POL LSSAVI'!C50+'POL ISAVI'!C50+'POL PSAVI'!C50+'POL LAAVI'!C50</f>
        <v>0</v>
      </c>
      <c r="D50" s="25">
        <f>'POL ESAVI'!D50+'POL LSAVI'!D50+'POL LSSAVI'!D50+'POL ISAVI'!D50+'POL PSAVI'!D50+'POL LAAVI'!D50</f>
        <v>0</v>
      </c>
      <c r="E50" s="26">
        <f>'POL ESAVI'!E50+'POL LSAVI'!E50+'POL LSSAVI'!E50+'POL ISAVI'!E50+'POL PSAVI'!E50+'POL LAAVI'!E50</f>
        <v>0</v>
      </c>
      <c r="F50" s="26">
        <f>'POL ESAVI'!F50+'POL LSAVI'!F50+'POL LSSAVI'!F50+'POL ISAVI'!F50+'POL PSAVI'!F50+'POL LAAVI'!F50</f>
        <v>0</v>
      </c>
      <c r="G50" s="26">
        <f>'POL ESAVI'!G50+'POL LSAVI'!G50+'POL LSSAVI'!G50+'POL ISAVI'!G50+'POL PSAVI'!G50+'POL LAAVI'!G50</f>
        <v>0</v>
      </c>
      <c r="H50" s="27">
        <f t="shared" ref="H50:H51" si="94">D50+E50+F50+G50</f>
        <v>0</v>
      </c>
      <c r="I50" s="25">
        <f>'POL ESAVI'!I50+'POL LSAVI'!I50+'POL LSSAVI'!I50+'POL ISAVI'!I50+'POL PSAVI'!I50+'POL LAAVI'!I50</f>
        <v>0</v>
      </c>
      <c r="J50" s="26">
        <f>'POL ESAVI'!J50+'POL LSAVI'!J50+'POL LSSAVI'!J50+'POL ISAVI'!J50+'POL PSAVI'!J50+'POL LAAVI'!J50</f>
        <v>0</v>
      </c>
      <c r="K50" s="26">
        <f>'POL ESAVI'!K50+'POL LSAVI'!K50+'POL LSSAVI'!K50+'POL ISAVI'!K50+'POL PSAVI'!K50+'POL LAAVI'!K50</f>
        <v>0</v>
      </c>
      <c r="L50" s="26">
        <f>'POL ESAVI'!L50+'POL LSAVI'!L50+'POL LSSAVI'!L50+'POL ISAVI'!L50+'POL PSAVI'!L50+'POL LAAVI'!L50</f>
        <v>0</v>
      </c>
      <c r="M50" s="27">
        <f t="shared" ref="M50:M51" si="95">I50+J50+K50+L50</f>
        <v>0</v>
      </c>
      <c r="N50" s="55"/>
      <c r="O50" s="56"/>
      <c r="P50" s="56"/>
      <c r="Q50" s="56"/>
      <c r="R50" s="49">
        <f t="shared" ref="R50:R51" si="96">N50+O50+P50+Q50</f>
        <v>0</v>
      </c>
      <c r="S50" s="28">
        <f t="shared" ref="S50:S51" si="97">C50</f>
        <v>0</v>
      </c>
      <c r="T50" s="30">
        <f t="shared" ref="T50:T51" si="98">S50-D50-I50+N50</f>
        <v>0</v>
      </c>
      <c r="U50" s="30">
        <f t="shared" si="93"/>
        <v>0</v>
      </c>
      <c r="V50" s="30">
        <f t="shared" si="93"/>
        <v>0</v>
      </c>
      <c r="W50" s="30">
        <f t="shared" si="93"/>
        <v>0</v>
      </c>
      <c r="X50" s="29">
        <f t="shared" si="20"/>
        <v>0</v>
      </c>
    </row>
    <row r="51" spans="1:24">
      <c r="A51" s="39" t="str">
        <f>$A$9</f>
        <v>Paikkakunta 3</v>
      </c>
      <c r="B51" s="182"/>
      <c r="C51" s="24">
        <f>'POL ESAVI'!C51+'POL LSAVI'!C51+'POL LSSAVI'!C51+'POL ISAVI'!C51+'POL PSAVI'!C51+'POL LAAVI'!C51</f>
        <v>0</v>
      </c>
      <c r="D51" s="25">
        <f>'POL ESAVI'!D51+'POL LSAVI'!D51+'POL LSSAVI'!D51+'POL ISAVI'!D51+'POL PSAVI'!D51+'POL LAAVI'!D51</f>
        <v>0</v>
      </c>
      <c r="E51" s="26">
        <f>'POL ESAVI'!E51+'POL LSAVI'!E51+'POL LSSAVI'!E51+'POL ISAVI'!E51+'POL PSAVI'!E51+'POL LAAVI'!E51</f>
        <v>0</v>
      </c>
      <c r="F51" s="26">
        <f>'POL ESAVI'!F51+'POL LSAVI'!F51+'POL LSSAVI'!F51+'POL ISAVI'!F51+'POL PSAVI'!F51+'POL LAAVI'!F51</f>
        <v>0</v>
      </c>
      <c r="G51" s="26">
        <f>'POL ESAVI'!G51+'POL LSAVI'!G51+'POL LSSAVI'!G51+'POL ISAVI'!G51+'POL PSAVI'!G51+'POL LAAVI'!G51</f>
        <v>0</v>
      </c>
      <c r="H51" s="27">
        <f t="shared" si="94"/>
        <v>0</v>
      </c>
      <c r="I51" s="25">
        <f>'POL ESAVI'!I51+'POL LSAVI'!I51+'POL LSSAVI'!I51+'POL ISAVI'!I51+'POL PSAVI'!I51+'POL LAAVI'!I51</f>
        <v>0</v>
      </c>
      <c r="J51" s="26">
        <f>'POL ESAVI'!J51+'POL LSAVI'!J51+'POL LSSAVI'!J51+'POL ISAVI'!J51+'POL PSAVI'!J51+'POL LAAVI'!J51</f>
        <v>0</v>
      </c>
      <c r="K51" s="26">
        <f>'POL ESAVI'!K51+'POL LSAVI'!K51+'POL LSSAVI'!K51+'POL ISAVI'!K51+'POL PSAVI'!K51+'POL LAAVI'!K51</f>
        <v>0</v>
      </c>
      <c r="L51" s="26">
        <f>'POL ESAVI'!L51+'POL LSAVI'!L51+'POL LSSAVI'!L51+'POL ISAVI'!L51+'POL PSAVI'!L51+'POL LAAVI'!L51</f>
        <v>0</v>
      </c>
      <c r="M51" s="27">
        <f t="shared" si="95"/>
        <v>0</v>
      </c>
      <c r="N51" s="55"/>
      <c r="O51" s="56"/>
      <c r="P51" s="56"/>
      <c r="Q51" s="56"/>
      <c r="R51" s="49">
        <f t="shared" si="96"/>
        <v>0</v>
      </c>
      <c r="S51" s="28">
        <f t="shared" si="97"/>
        <v>0</v>
      </c>
      <c r="T51" s="30">
        <f t="shared" si="98"/>
        <v>0</v>
      </c>
      <c r="U51" s="30">
        <f t="shared" si="93"/>
        <v>0</v>
      </c>
      <c r="V51" s="30">
        <f t="shared" si="93"/>
        <v>0</v>
      </c>
      <c r="W51" s="30">
        <f t="shared" si="93"/>
        <v>0</v>
      </c>
      <c r="X51" s="29">
        <f t="shared" si="20"/>
        <v>0</v>
      </c>
    </row>
    <row r="52" spans="1:24">
      <c r="A52" s="41" t="s">
        <v>20</v>
      </c>
      <c r="B52" s="41" t="s">
        <v>24</v>
      </c>
      <c r="C52" s="37">
        <f t="shared" ref="C52" si="99">C53+C54+C55</f>
        <v>0</v>
      </c>
      <c r="D52" s="21">
        <f>D53+D54+D55</f>
        <v>0</v>
      </c>
      <c r="E52" s="22">
        <f t="shared" ref="E52:H52" si="100">E53+E54+E55</f>
        <v>0</v>
      </c>
      <c r="F52" s="22">
        <f t="shared" si="100"/>
        <v>0</v>
      </c>
      <c r="G52" s="22">
        <f t="shared" si="100"/>
        <v>0</v>
      </c>
      <c r="H52" s="23">
        <f t="shared" si="100"/>
        <v>0</v>
      </c>
      <c r="I52" s="21">
        <f>I53+I54+I55</f>
        <v>0</v>
      </c>
      <c r="J52" s="22">
        <f t="shared" ref="J52:M52" si="101">J53+J54+J55</f>
        <v>0</v>
      </c>
      <c r="K52" s="22">
        <f t="shared" si="101"/>
        <v>0</v>
      </c>
      <c r="L52" s="22">
        <f t="shared" si="101"/>
        <v>0</v>
      </c>
      <c r="M52" s="23">
        <f t="shared" si="101"/>
        <v>0</v>
      </c>
      <c r="N52" s="46">
        <f>N53+N54+N55</f>
        <v>0</v>
      </c>
      <c r="O52" s="47">
        <f t="shared" ref="O52:R52" si="102">O53+O54+O55</f>
        <v>0</v>
      </c>
      <c r="P52" s="47">
        <f t="shared" si="102"/>
        <v>0</v>
      </c>
      <c r="Q52" s="47">
        <f t="shared" si="102"/>
        <v>0</v>
      </c>
      <c r="R52" s="48">
        <f t="shared" si="102"/>
        <v>0</v>
      </c>
      <c r="S52" s="21">
        <f>SUM(S53:S55)</f>
        <v>0</v>
      </c>
      <c r="T52" s="22">
        <f>SUM(T53:T55)</f>
        <v>0</v>
      </c>
      <c r="U52" s="22">
        <f t="shared" ref="U52:W52" si="103">SUM(U53:U55)</f>
        <v>0</v>
      </c>
      <c r="V52" s="22">
        <f t="shared" si="103"/>
        <v>0</v>
      </c>
      <c r="W52" s="22">
        <f t="shared" si="103"/>
        <v>0</v>
      </c>
      <c r="X52" s="23">
        <f t="shared" si="20"/>
        <v>0</v>
      </c>
    </row>
    <row r="53" spans="1:24">
      <c r="A53" s="40" t="str">
        <f>$A$7</f>
        <v>Paikkakunta 1</v>
      </c>
      <c r="B53" s="180"/>
      <c r="C53" s="24">
        <f>'POL ESAVI'!C53+'POL LSAVI'!C53+'POL LSSAVI'!C53+'POL ISAVI'!C53+'POL PSAVI'!C53+'POL LAAVI'!C53</f>
        <v>0</v>
      </c>
      <c r="D53" s="25">
        <f>'POL ESAVI'!D53+'POL LSAVI'!D53+'POL LSSAVI'!D53+'POL ISAVI'!D53+'POL PSAVI'!D53+'POL LAAVI'!D53</f>
        <v>0</v>
      </c>
      <c r="E53" s="26">
        <f>'POL ESAVI'!E53+'POL LSAVI'!E53+'POL LSSAVI'!E53+'POL ISAVI'!E53+'POL PSAVI'!E53+'POL LAAVI'!E53</f>
        <v>0</v>
      </c>
      <c r="F53" s="26">
        <f>'POL ESAVI'!F53+'POL LSAVI'!F53+'POL LSSAVI'!F53+'POL ISAVI'!F53+'POL PSAVI'!F53+'POL LAAVI'!F53</f>
        <v>0</v>
      </c>
      <c r="G53" s="26">
        <f>'POL ESAVI'!G53+'POL LSAVI'!G53+'POL LSSAVI'!G53+'POL ISAVI'!G53+'POL PSAVI'!G53+'POL LAAVI'!G53</f>
        <v>0</v>
      </c>
      <c r="H53" s="27">
        <f>D53+E53+F53+G53</f>
        <v>0</v>
      </c>
      <c r="I53" s="25">
        <f>'POL ESAVI'!I53+'POL LSAVI'!I53+'POL LSSAVI'!I53+'POL ISAVI'!I53+'POL PSAVI'!I53+'POL LAAVI'!I53</f>
        <v>0</v>
      </c>
      <c r="J53" s="26">
        <f>'POL ESAVI'!J53+'POL LSAVI'!J53+'POL LSSAVI'!J53+'POL ISAVI'!J53+'POL PSAVI'!J53+'POL LAAVI'!J53</f>
        <v>0</v>
      </c>
      <c r="K53" s="26">
        <f>'POL ESAVI'!K53+'POL LSAVI'!K53+'POL LSSAVI'!K53+'POL ISAVI'!K53+'POL PSAVI'!K53+'POL LAAVI'!K53</f>
        <v>0</v>
      </c>
      <c r="L53" s="26">
        <f>'POL ESAVI'!L53+'POL LSAVI'!L53+'POL LSSAVI'!L53+'POL ISAVI'!L53+'POL PSAVI'!L53+'POL LAAVI'!L53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4">T53-E53-J53+O53</f>
        <v>0</v>
      </c>
      <c r="V53" s="30">
        <f t="shared" si="104"/>
        <v>0</v>
      </c>
      <c r="W53" s="30">
        <f t="shared" si="104"/>
        <v>0</v>
      </c>
      <c r="X53" s="29">
        <f t="shared" si="20"/>
        <v>0</v>
      </c>
    </row>
    <row r="54" spans="1:24">
      <c r="A54" s="40" t="str">
        <f>$A$8</f>
        <v>Paikkakunta 2</v>
      </c>
      <c r="B54" s="181"/>
      <c r="C54" s="24">
        <f>'POL ESAVI'!C54+'POL LSAVI'!C54+'POL LSSAVI'!C54+'POL ISAVI'!C54+'POL PSAVI'!C54+'POL LAAVI'!C54</f>
        <v>0</v>
      </c>
      <c r="D54" s="25">
        <f>'POL ESAVI'!D54+'POL LSAVI'!D54+'POL LSSAVI'!D54+'POL ISAVI'!D54+'POL PSAVI'!D54+'POL LAAVI'!D54</f>
        <v>0</v>
      </c>
      <c r="E54" s="26">
        <f>'POL ESAVI'!E54+'POL LSAVI'!E54+'POL LSSAVI'!E54+'POL ISAVI'!E54+'POL PSAVI'!E54+'POL LAAVI'!E54</f>
        <v>0</v>
      </c>
      <c r="F54" s="26">
        <f>'POL ESAVI'!F54+'POL LSAVI'!F54+'POL LSSAVI'!F54+'POL ISAVI'!F54+'POL PSAVI'!F54+'POL LAAVI'!F54</f>
        <v>0</v>
      </c>
      <c r="G54" s="26">
        <f>'POL ESAVI'!G54+'POL LSAVI'!G54+'POL LSSAVI'!G54+'POL ISAVI'!G54+'POL PSAVI'!G54+'POL LAAVI'!G54</f>
        <v>0</v>
      </c>
      <c r="H54" s="27">
        <f t="shared" ref="H54:H55" si="105">D54+E54+F54+G54</f>
        <v>0</v>
      </c>
      <c r="I54" s="25">
        <f>'POL ESAVI'!I54+'POL LSAVI'!I54+'POL LSSAVI'!I54+'POL ISAVI'!I54+'POL PSAVI'!I54+'POL LAAVI'!I54</f>
        <v>0</v>
      </c>
      <c r="J54" s="26">
        <f>'POL ESAVI'!J54+'POL LSAVI'!J54+'POL LSSAVI'!J54+'POL ISAVI'!J54+'POL PSAVI'!J54+'POL LAAVI'!J54</f>
        <v>0</v>
      </c>
      <c r="K54" s="26">
        <f>'POL ESAVI'!K54+'POL LSAVI'!K54+'POL LSSAVI'!K54+'POL ISAVI'!K54+'POL PSAVI'!K54+'POL LAAVI'!K54</f>
        <v>0</v>
      </c>
      <c r="L54" s="26">
        <f>'POL ESAVI'!L54+'POL LSAVI'!L54+'POL LSSAVI'!L54+'POL ISAVI'!L54+'POL PSAVI'!L54+'POL LAAVI'!L54</f>
        <v>0</v>
      </c>
      <c r="M54" s="27">
        <f t="shared" ref="M54:M55" si="106">I54+J54+K54+L54</f>
        <v>0</v>
      </c>
      <c r="N54" s="55"/>
      <c r="O54" s="56"/>
      <c r="P54" s="56"/>
      <c r="Q54" s="56"/>
      <c r="R54" s="49">
        <f t="shared" ref="R54:R55" si="107">N54+O54+P54+Q54</f>
        <v>0</v>
      </c>
      <c r="S54" s="28">
        <f t="shared" ref="S54:S55" si="108">C54</f>
        <v>0</v>
      </c>
      <c r="T54" s="30">
        <f t="shared" ref="T54:T55" si="109">S54-D54-I54+N54</f>
        <v>0</v>
      </c>
      <c r="U54" s="30">
        <f t="shared" si="104"/>
        <v>0</v>
      </c>
      <c r="V54" s="30">
        <f t="shared" si="104"/>
        <v>0</v>
      </c>
      <c r="W54" s="30">
        <f t="shared" si="104"/>
        <v>0</v>
      </c>
      <c r="X54" s="29">
        <f t="shared" si="20"/>
        <v>0</v>
      </c>
    </row>
    <row r="55" spans="1:24">
      <c r="A55" s="39" t="str">
        <f>$A$9</f>
        <v>Paikkakunta 3</v>
      </c>
      <c r="B55" s="182"/>
      <c r="C55" s="24">
        <f>'POL ESAVI'!C55+'POL LSAVI'!C55+'POL LSSAVI'!C55+'POL ISAVI'!C55+'POL PSAVI'!C55+'POL LAAVI'!C55</f>
        <v>0</v>
      </c>
      <c r="D55" s="25">
        <f>'POL ESAVI'!D55+'POL LSAVI'!D55+'POL LSSAVI'!D55+'POL ISAVI'!D55+'POL PSAVI'!D55+'POL LAAVI'!D55</f>
        <v>0</v>
      </c>
      <c r="E55" s="26">
        <f>'POL ESAVI'!E55+'POL LSAVI'!E55+'POL LSSAVI'!E55+'POL ISAVI'!E55+'POL PSAVI'!E55+'POL LAAVI'!E55</f>
        <v>0</v>
      </c>
      <c r="F55" s="26">
        <f>'POL ESAVI'!F55+'POL LSAVI'!F55+'POL LSSAVI'!F55+'POL ISAVI'!F55+'POL PSAVI'!F55+'POL LAAVI'!F55</f>
        <v>0</v>
      </c>
      <c r="G55" s="26">
        <f>'POL ESAVI'!G55+'POL LSAVI'!G55+'POL LSSAVI'!G55+'POL ISAVI'!G55+'POL PSAVI'!G55+'POL LAAVI'!G55</f>
        <v>0</v>
      </c>
      <c r="H55" s="27">
        <f t="shared" si="105"/>
        <v>0</v>
      </c>
      <c r="I55" s="25">
        <f>'POL ESAVI'!I55+'POL LSAVI'!I55+'POL LSSAVI'!I55+'POL ISAVI'!I55+'POL PSAVI'!I55+'POL LAAVI'!I55</f>
        <v>0</v>
      </c>
      <c r="J55" s="26">
        <f>'POL ESAVI'!J55+'POL LSAVI'!J55+'POL LSSAVI'!J55+'POL ISAVI'!J55+'POL PSAVI'!J55+'POL LAAVI'!J55</f>
        <v>0</v>
      </c>
      <c r="K55" s="26">
        <f>'POL ESAVI'!K55+'POL LSAVI'!K55+'POL LSSAVI'!K55+'POL ISAVI'!K55+'POL PSAVI'!K55+'POL LAAVI'!K55</f>
        <v>0</v>
      </c>
      <c r="L55" s="26">
        <f>'POL ESAVI'!L55+'POL LSAVI'!L55+'POL LSSAVI'!L55+'POL ISAVI'!L55+'POL PSAVI'!L55+'POL LAAVI'!L55</f>
        <v>0</v>
      </c>
      <c r="M55" s="27">
        <f t="shared" si="106"/>
        <v>0</v>
      </c>
      <c r="N55" s="55"/>
      <c r="O55" s="56"/>
      <c r="P55" s="56"/>
      <c r="Q55" s="56"/>
      <c r="R55" s="49">
        <f t="shared" si="107"/>
        <v>0</v>
      </c>
      <c r="S55" s="28">
        <f t="shared" si="108"/>
        <v>0</v>
      </c>
      <c r="T55" s="30">
        <f t="shared" si="109"/>
        <v>0</v>
      </c>
      <c r="U55" s="30">
        <f t="shared" si="104"/>
        <v>0</v>
      </c>
      <c r="V55" s="30">
        <f t="shared" si="104"/>
        <v>0</v>
      </c>
      <c r="W55" s="30">
        <f t="shared" si="104"/>
        <v>0</v>
      </c>
      <c r="X55" s="29">
        <f t="shared" si="20"/>
        <v>0</v>
      </c>
    </row>
    <row r="56" spans="1:24">
      <c r="A56" s="37" t="s">
        <v>10</v>
      </c>
      <c r="B56" s="37"/>
      <c r="C56" s="37">
        <f t="shared" ref="C56" si="110">C57+C58+C59</f>
        <v>8.3999999999999986</v>
      </c>
      <c r="D56" s="21">
        <f>D57+D58+D59</f>
        <v>0.5</v>
      </c>
      <c r="E56" s="22">
        <f t="shared" ref="E56:H56" si="111">E57+E58+E59</f>
        <v>0.5</v>
      </c>
      <c r="F56" s="22">
        <f t="shared" si="111"/>
        <v>0.1</v>
      </c>
      <c r="G56" s="22">
        <f t="shared" si="111"/>
        <v>0.95</v>
      </c>
      <c r="H56" s="23">
        <f t="shared" si="111"/>
        <v>2.0499999999999998</v>
      </c>
      <c r="I56" s="21">
        <f>I57+I58+I59</f>
        <v>0.8</v>
      </c>
      <c r="J56" s="22">
        <f t="shared" ref="J56:M56" si="112">J57+J58+J59</f>
        <v>0</v>
      </c>
      <c r="K56" s="22">
        <f t="shared" si="112"/>
        <v>0</v>
      </c>
      <c r="L56" s="22">
        <f t="shared" si="112"/>
        <v>0</v>
      </c>
      <c r="M56" s="23">
        <f t="shared" si="112"/>
        <v>0.8</v>
      </c>
      <c r="N56" s="46">
        <f>N57+N58+N59</f>
        <v>0</v>
      </c>
      <c r="O56" s="47">
        <f t="shared" ref="O56:R56" si="113">O57+O58+O59</f>
        <v>0</v>
      </c>
      <c r="P56" s="47">
        <f t="shared" si="113"/>
        <v>0</v>
      </c>
      <c r="Q56" s="47">
        <f t="shared" si="113"/>
        <v>0</v>
      </c>
      <c r="R56" s="48">
        <f t="shared" si="113"/>
        <v>0</v>
      </c>
      <c r="S56" s="21">
        <f>SUM(S57:S59)</f>
        <v>8.3999999999999986</v>
      </c>
      <c r="T56" s="22">
        <f>SUM(T57:T59)</f>
        <v>7.1</v>
      </c>
      <c r="U56" s="22">
        <f t="shared" ref="U56:W56" si="114">SUM(U57:U59)</f>
        <v>6.6</v>
      </c>
      <c r="V56" s="22">
        <f t="shared" si="114"/>
        <v>6.5</v>
      </c>
      <c r="W56" s="22">
        <f t="shared" si="114"/>
        <v>5.5499999999999989</v>
      </c>
      <c r="X56" s="23">
        <f t="shared" si="20"/>
        <v>-2.8499999999999996</v>
      </c>
    </row>
    <row r="57" spans="1:24" s="156" customFormat="1">
      <c r="A57" s="150" t="str">
        <f>$A$7</f>
        <v>Paikkakunta 1</v>
      </c>
      <c r="B57" s="150"/>
      <c r="C57" s="151">
        <f>C21+C25+C29+C33+C37+C41+C45+C49+C53</f>
        <v>5.6499999999999995</v>
      </c>
      <c r="D57" s="152">
        <f>D21+D25+D29+D33+D37+D41+D45+D49+D53</f>
        <v>0</v>
      </c>
      <c r="E57" s="153">
        <f t="shared" ref="D57:G59" si="115">E21+E25+E29+E33+E37+E41+E45+E49+E53</f>
        <v>0</v>
      </c>
      <c r="F57" s="153">
        <f t="shared" si="115"/>
        <v>0.1</v>
      </c>
      <c r="G57" s="153">
        <f t="shared" si="115"/>
        <v>0.95</v>
      </c>
      <c r="H57" s="154">
        <f>D57+E57+F57+G57</f>
        <v>1.05</v>
      </c>
      <c r="I57" s="152">
        <f t="shared" ref="I57:L59" si="116">I21+I25+I29+I33+I37+I41+I45+I49+I53</f>
        <v>0.3</v>
      </c>
      <c r="J57" s="153">
        <f t="shared" si="116"/>
        <v>0</v>
      </c>
      <c r="K57" s="153">
        <f t="shared" si="116"/>
        <v>0</v>
      </c>
      <c r="L57" s="153">
        <f t="shared" si="116"/>
        <v>0</v>
      </c>
      <c r="M57" s="154">
        <f>I57+J57+K57+L57</f>
        <v>0.3</v>
      </c>
      <c r="N57" s="152">
        <f t="shared" ref="N57:Q59" si="117">N21+N25+N29+N33+N37+N41+N45+N49+N53</f>
        <v>0</v>
      </c>
      <c r="O57" s="153">
        <f t="shared" si="117"/>
        <v>0</v>
      </c>
      <c r="P57" s="153">
        <f t="shared" si="117"/>
        <v>0</v>
      </c>
      <c r="Q57" s="153">
        <f t="shared" si="117"/>
        <v>0</v>
      </c>
      <c r="R57" s="154">
        <f>N57+O57+P57+Q57</f>
        <v>0</v>
      </c>
      <c r="S57" s="152">
        <f>C57</f>
        <v>5.6499999999999995</v>
      </c>
      <c r="T57" s="153">
        <f>S57-D57-I57+N57</f>
        <v>5.35</v>
      </c>
      <c r="U57" s="153">
        <f t="shared" ref="U57:W59" si="118">T57-E57-J57+O57</f>
        <v>5.35</v>
      </c>
      <c r="V57" s="153">
        <f t="shared" si="118"/>
        <v>5.25</v>
      </c>
      <c r="W57" s="153">
        <f t="shared" si="118"/>
        <v>4.3</v>
      </c>
      <c r="X57" s="155">
        <f t="shared" si="20"/>
        <v>-1.3499999999999996</v>
      </c>
    </row>
    <row r="58" spans="1:24" s="156" customFormat="1">
      <c r="A58" s="150" t="str">
        <f>$A$8</f>
        <v>Paikkakunta 2</v>
      </c>
      <c r="B58" s="150"/>
      <c r="C58" s="151">
        <f>C22+C26+C30+C34+C38+C42+C46+C50+C54</f>
        <v>1.25</v>
      </c>
      <c r="D58" s="152">
        <f>D22+D26+D30+D34+D38+D42+D46+D50+D54</f>
        <v>0</v>
      </c>
      <c r="E58" s="153">
        <f t="shared" si="115"/>
        <v>0</v>
      </c>
      <c r="F58" s="153">
        <f t="shared" si="115"/>
        <v>0</v>
      </c>
      <c r="G58" s="153">
        <f t="shared" si="115"/>
        <v>0</v>
      </c>
      <c r="H58" s="154">
        <f t="shared" ref="H58:H59" si="119">D58+E58+F58+G58</f>
        <v>0</v>
      </c>
      <c r="I58" s="152">
        <f t="shared" si="116"/>
        <v>0.1</v>
      </c>
      <c r="J58" s="153">
        <f t="shared" si="116"/>
        <v>0</v>
      </c>
      <c r="K58" s="153">
        <f t="shared" si="116"/>
        <v>0</v>
      </c>
      <c r="L58" s="153">
        <f t="shared" si="116"/>
        <v>0</v>
      </c>
      <c r="M58" s="154">
        <f t="shared" ref="M58:M59" si="120">I58+J58+K58+L58</f>
        <v>0.1</v>
      </c>
      <c r="N58" s="152">
        <f t="shared" si="117"/>
        <v>0</v>
      </c>
      <c r="O58" s="153">
        <f t="shared" si="117"/>
        <v>0</v>
      </c>
      <c r="P58" s="153">
        <f t="shared" si="117"/>
        <v>0</v>
      </c>
      <c r="Q58" s="153">
        <f t="shared" si="117"/>
        <v>0</v>
      </c>
      <c r="R58" s="154">
        <f t="shared" ref="R58:R59" si="121">N58+O58+P58+Q58</f>
        <v>0</v>
      </c>
      <c r="S58" s="152">
        <f t="shared" ref="S58:S59" si="122">C58</f>
        <v>1.25</v>
      </c>
      <c r="T58" s="153">
        <f t="shared" ref="T58:T59" si="123">S58-D58-I58+N58</f>
        <v>1.1499999999999999</v>
      </c>
      <c r="U58" s="153">
        <f t="shared" si="118"/>
        <v>1.1499999999999999</v>
      </c>
      <c r="V58" s="153">
        <f t="shared" si="118"/>
        <v>1.1499999999999999</v>
      </c>
      <c r="W58" s="153">
        <f t="shared" si="118"/>
        <v>1.1499999999999999</v>
      </c>
      <c r="X58" s="155">
        <f t="shared" si="20"/>
        <v>-0.10000000000000009</v>
      </c>
    </row>
    <row r="59" spans="1:24" s="156" customFormat="1" ht="15.75" thickBot="1">
      <c r="A59" s="157" t="str">
        <f>$A$9</f>
        <v>Paikkakunta 3</v>
      </c>
      <c r="B59" s="157"/>
      <c r="C59" s="158">
        <f t="shared" ref="C59" si="124">C23+C27+C31+C35+C39+C43+C47+C51+C55</f>
        <v>1.5</v>
      </c>
      <c r="D59" s="159">
        <f t="shared" si="115"/>
        <v>0.5</v>
      </c>
      <c r="E59" s="160">
        <f t="shared" si="115"/>
        <v>0.5</v>
      </c>
      <c r="F59" s="160">
        <f t="shared" si="115"/>
        <v>0</v>
      </c>
      <c r="G59" s="160">
        <f t="shared" si="115"/>
        <v>0</v>
      </c>
      <c r="H59" s="161">
        <f t="shared" si="119"/>
        <v>1</v>
      </c>
      <c r="I59" s="159">
        <f t="shared" si="116"/>
        <v>0.39999999999999997</v>
      </c>
      <c r="J59" s="160">
        <f t="shared" si="116"/>
        <v>0</v>
      </c>
      <c r="K59" s="160">
        <f t="shared" si="116"/>
        <v>0</v>
      </c>
      <c r="L59" s="160">
        <f t="shared" si="116"/>
        <v>0</v>
      </c>
      <c r="M59" s="161">
        <f t="shared" si="120"/>
        <v>0.39999999999999997</v>
      </c>
      <c r="N59" s="159">
        <f t="shared" si="117"/>
        <v>0</v>
      </c>
      <c r="O59" s="160">
        <f t="shared" si="117"/>
        <v>0</v>
      </c>
      <c r="P59" s="160">
        <f t="shared" si="117"/>
        <v>0</v>
      </c>
      <c r="Q59" s="160">
        <f t="shared" si="117"/>
        <v>0</v>
      </c>
      <c r="R59" s="161">
        <f t="shared" si="121"/>
        <v>0</v>
      </c>
      <c r="S59" s="159">
        <f t="shared" si="122"/>
        <v>1.5</v>
      </c>
      <c r="T59" s="160">
        <f t="shared" si="123"/>
        <v>0.60000000000000009</v>
      </c>
      <c r="U59" s="160">
        <f t="shared" si="118"/>
        <v>0.10000000000000009</v>
      </c>
      <c r="V59" s="160">
        <f t="shared" si="118"/>
        <v>0.10000000000000009</v>
      </c>
      <c r="W59" s="160">
        <f t="shared" si="118"/>
        <v>0.10000000000000009</v>
      </c>
      <c r="X59" s="162">
        <f t="shared" si="20"/>
        <v>-1.4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53:B55"/>
    <mergeCell ref="D11:H11"/>
    <mergeCell ref="I11:M11"/>
    <mergeCell ref="S18:X18"/>
    <mergeCell ref="B25:B27"/>
    <mergeCell ref="B29:B31"/>
    <mergeCell ref="B33:B35"/>
    <mergeCell ref="B37:B39"/>
    <mergeCell ref="S11:X11"/>
    <mergeCell ref="B14:B16"/>
    <mergeCell ref="B41:B43"/>
    <mergeCell ref="B45:B47"/>
    <mergeCell ref="B49:B51"/>
    <mergeCell ref="A3:G3"/>
    <mergeCell ref="A4:M4"/>
    <mergeCell ref="N10:R10"/>
    <mergeCell ref="D18:H18"/>
    <mergeCell ref="I18:M18"/>
    <mergeCell ref="N18:R18"/>
    <mergeCell ref="N11:R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40" t="s">
        <v>137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41">
        <v>41729</v>
      </c>
      <c r="B2" s="3"/>
    </row>
    <row r="3" spans="1:24" s="57" customFormat="1" ht="15.75" thickBot="1">
      <c r="A3" s="163" t="s">
        <v>128</v>
      </c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29.530000000000005</v>
      </c>
      <c r="D13" s="60">
        <f t="shared" si="0"/>
        <v>1</v>
      </c>
      <c r="E13" s="61">
        <f t="shared" si="0"/>
        <v>0.75</v>
      </c>
      <c r="F13" s="61">
        <f t="shared" si="0"/>
        <v>0</v>
      </c>
      <c r="G13" s="61">
        <f t="shared" si="0"/>
        <v>0</v>
      </c>
      <c r="H13" s="62">
        <f t="shared" si="0"/>
        <v>1.75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29.530000000000005</v>
      </c>
      <c r="T13" s="61">
        <f>SUM(T14:T16)</f>
        <v>28.530000000000005</v>
      </c>
      <c r="U13" s="61">
        <f>SUM(U14:U16)</f>
        <v>27.780000000000005</v>
      </c>
      <c r="V13" s="61">
        <f>SUM(V14:V16)</f>
        <v>27.780000000000005</v>
      </c>
      <c r="W13" s="61">
        <f>SUM(W14:W16)</f>
        <v>27.780000000000005</v>
      </c>
      <c r="X13" s="62">
        <f>W13-S13</f>
        <v>-1.75</v>
      </c>
    </row>
    <row r="14" spans="1:24" s="71" customFormat="1">
      <c r="A14" s="72" t="str">
        <f>$A$7</f>
        <v>Paikkakunta 1</v>
      </c>
      <c r="B14" s="183"/>
      <c r="C14" s="242">
        <f>'TS ESAVI'!C14+'TS LSAVI'!C14+'TS LSSAVI'!C14+'TS ISAVI'!C14+'TS PSAVI'!C14+'TS LAAVI'!C14</f>
        <v>24.630000000000003</v>
      </c>
      <c r="D14" s="243">
        <f>'TS ESAVI'!D14+'TS LSAVI'!D14+'TS LSSAVI'!D14+'TS ISAVI'!D14+'TS PSAVI'!D14+'TS LAAVI'!D14</f>
        <v>1</v>
      </c>
      <c r="E14" s="137">
        <f>'TS ESAVI'!E14+'TS LSAVI'!E14+'TS LSSAVI'!E14+'TS ISAVI'!E14+'TS PSAVI'!E14+'TS LAAVI'!E14</f>
        <v>0.75</v>
      </c>
      <c r="F14" s="137">
        <f>'TS ESAVI'!F14+'TS LSAVI'!F14+'TS LSSAVI'!F14+'TS ISAVI'!F14+'TS PSAVI'!F14+'TS LAAVI'!F14</f>
        <v>0</v>
      </c>
      <c r="G14" s="137">
        <f>'TS ESAVI'!G14+'TS LSAVI'!G14+'TS LSSAVI'!G14+'TS ISAVI'!G14+'TS PSAVI'!G14+'TS LAAVI'!G14</f>
        <v>0</v>
      </c>
      <c r="H14" s="134">
        <f>D14+E14+F14+G14</f>
        <v>1.75</v>
      </c>
      <c r="I14" s="243">
        <f>'TS ESAVI'!I14+'TS LSAVI'!I14+'TS LSSAVI'!I14+'TS ISAVI'!I14+'TS PSAVI'!I14+'TS LAAVI'!I14</f>
        <v>0</v>
      </c>
      <c r="J14" s="137">
        <f>'TS ESAVI'!J14+'TS LSAVI'!J14+'TS LSSAVI'!J14+'TS ISAVI'!J14+'TS PSAVI'!J14+'TS LAAVI'!J14</f>
        <v>0</v>
      </c>
      <c r="K14" s="137">
        <f>'TS ESAVI'!K14+'TS LSAVI'!K14+'TS LSSAVI'!K14+'TS ISAVI'!K14+'TS PSAVI'!K14+'TS LAAVI'!K14</f>
        <v>0</v>
      </c>
      <c r="L14" s="137">
        <f>'TS ESAVI'!L14+'TS LSAVI'!L14+'TS LSSAVI'!L14+'TS ISAVI'!L14+'TS PSAVI'!L14+'TS LAAVI'!L14</f>
        <v>0</v>
      </c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24.630000000000003</v>
      </c>
      <c r="T14" s="77">
        <f>S14-D14-I14+N14</f>
        <v>23.630000000000003</v>
      </c>
      <c r="U14" s="77">
        <f t="shared" ref="U14:U16" si="1">T14-E14-J14+O14</f>
        <v>22.880000000000003</v>
      </c>
      <c r="V14" s="77">
        <f t="shared" ref="V14:V16" si="2">U14-F14-K14+P14</f>
        <v>22.880000000000003</v>
      </c>
      <c r="W14" s="77">
        <f t="shared" ref="W14:W16" si="3">V14-G14-L14+Q14</f>
        <v>22.880000000000003</v>
      </c>
      <c r="X14" s="78">
        <f>W14-S14</f>
        <v>-1.75</v>
      </c>
    </row>
    <row r="15" spans="1:24" s="71" customFormat="1">
      <c r="A15" s="72" t="str">
        <f>$A$8</f>
        <v>Paikkakunta 2</v>
      </c>
      <c r="B15" s="184"/>
      <c r="C15" s="242">
        <f>'TS ESAVI'!C15+'TS LSAVI'!C15+'TS LSSAVI'!C15+'TS ISAVI'!C15+'TS PSAVI'!C15+'TS LAAVI'!C15</f>
        <v>3.3</v>
      </c>
      <c r="D15" s="243">
        <f>'TS ESAVI'!D15+'TS LSAVI'!D15+'TS LSSAVI'!D15+'TS ISAVI'!D15+'TS PSAVI'!D15+'TS LAAVI'!D15</f>
        <v>0</v>
      </c>
      <c r="E15" s="137">
        <f>'TS ESAVI'!E15+'TS LSAVI'!E15+'TS LSSAVI'!E15+'TS ISAVI'!E15+'TS PSAVI'!E15+'TS LAAVI'!E15</f>
        <v>0</v>
      </c>
      <c r="F15" s="137">
        <f>'TS ESAVI'!F15+'TS LSAVI'!F15+'TS LSSAVI'!F15+'TS ISAVI'!F15+'TS PSAVI'!F15+'TS LAAVI'!F15</f>
        <v>0</v>
      </c>
      <c r="G15" s="137">
        <f>'TS ESAVI'!G15+'TS LSAVI'!G15+'TS LSSAVI'!G15+'TS ISAVI'!G15+'TS PSAVI'!G15+'TS LAAVI'!G15</f>
        <v>0</v>
      </c>
      <c r="H15" s="134">
        <f>D15+E15+F15+G15</f>
        <v>0</v>
      </c>
      <c r="I15" s="243">
        <f>'TS ESAVI'!I15+'TS LSAVI'!I15+'TS LSSAVI'!I15+'TS ISAVI'!I15+'TS PSAVI'!I15+'TS LAAVI'!I15</f>
        <v>0</v>
      </c>
      <c r="J15" s="137">
        <f>'TS ESAVI'!J15+'TS LSAVI'!J15+'TS LSSAVI'!J15+'TS ISAVI'!J15+'TS PSAVI'!J15+'TS LAAVI'!J15</f>
        <v>0</v>
      </c>
      <c r="K15" s="137">
        <f>'TS ESAVI'!K15+'TS LSAVI'!K15+'TS LSSAVI'!K15+'TS ISAVI'!K15+'TS PSAVI'!K15+'TS LAAVI'!K15</f>
        <v>0</v>
      </c>
      <c r="L15" s="137">
        <f>'TS ESAVI'!L15+'TS LSAVI'!L15+'TS LSSAVI'!L15+'TS ISAVI'!L15+'TS PSAVI'!L15+'TS LAAVI'!L15</f>
        <v>0</v>
      </c>
      <c r="M15" s="134">
        <f t="shared" ref="M15:M16" si="4">I15+J15+K15+L15</f>
        <v>0</v>
      </c>
      <c r="N15" s="74"/>
      <c r="O15" s="75"/>
      <c r="P15" s="75"/>
      <c r="Q15" s="75"/>
      <c r="R15" s="73">
        <f t="shared" ref="R15:R16" si="5">N15+O15+P15+Q15</f>
        <v>0</v>
      </c>
      <c r="S15" s="76">
        <f t="shared" ref="S15:S16" si="6">C15</f>
        <v>3.3</v>
      </c>
      <c r="T15" s="77">
        <f t="shared" ref="T15:T16" si="7">S15-D15-I15+N15</f>
        <v>3.3</v>
      </c>
      <c r="U15" s="77">
        <f t="shared" si="1"/>
        <v>3.3</v>
      </c>
      <c r="V15" s="77">
        <f t="shared" si="2"/>
        <v>3.3</v>
      </c>
      <c r="W15" s="77">
        <f t="shared" si="3"/>
        <v>3.3</v>
      </c>
      <c r="X15" s="78">
        <f t="shared" ref="X15:X16" si="8">W15-S15</f>
        <v>0</v>
      </c>
    </row>
    <row r="16" spans="1:24" s="71" customFormat="1">
      <c r="A16" s="72" t="str">
        <f>$A$9</f>
        <v>Paikkakunta 3</v>
      </c>
      <c r="B16" s="185"/>
      <c r="C16" s="242">
        <f>'TS ESAVI'!C16+'TS LSAVI'!C16+'TS LSSAVI'!C16+'TS ISAVI'!C16+'TS PSAVI'!C16+'TS LAAVI'!C16</f>
        <v>1.6</v>
      </c>
      <c r="D16" s="243">
        <f>'TS ESAVI'!D16+'TS LSAVI'!D16+'TS LSSAVI'!D16+'TS ISAVI'!D16+'TS PSAVI'!D16+'TS LAAVI'!D16</f>
        <v>0</v>
      </c>
      <c r="E16" s="137">
        <f>'TS ESAVI'!E16+'TS LSAVI'!E16+'TS LSSAVI'!E16+'TS ISAVI'!E16+'TS PSAVI'!E16+'TS LAAVI'!E16</f>
        <v>0</v>
      </c>
      <c r="F16" s="137">
        <f>'TS ESAVI'!F16+'TS LSAVI'!F16+'TS LSSAVI'!F16+'TS ISAVI'!F16+'TS PSAVI'!F16+'TS LAAVI'!F16</f>
        <v>0</v>
      </c>
      <c r="G16" s="137">
        <f>'TS ESAVI'!G16+'TS LSAVI'!G16+'TS LSSAVI'!G16+'TS ISAVI'!G16+'TS PSAVI'!G16+'TS LAAVI'!G16</f>
        <v>0</v>
      </c>
      <c r="H16" s="134">
        <f t="shared" ref="H16" si="9">D16+E16+F16+G16</f>
        <v>0</v>
      </c>
      <c r="I16" s="243">
        <f>'TS ESAVI'!I16+'TS LSAVI'!I16+'TS LSSAVI'!I16+'TS ISAVI'!I16+'TS PSAVI'!I16+'TS LAAVI'!I16</f>
        <v>0</v>
      </c>
      <c r="J16" s="137">
        <f>'TS ESAVI'!J16+'TS LSAVI'!J16+'TS LSSAVI'!J16+'TS ISAVI'!J16+'TS PSAVI'!J16+'TS LAAVI'!J16</f>
        <v>0</v>
      </c>
      <c r="K16" s="137">
        <f>'TS ESAVI'!K16+'TS LSAVI'!K16+'TS LSSAVI'!K16+'TS ISAVI'!K16+'TS PSAVI'!K16+'TS LAAVI'!K16</f>
        <v>0</v>
      </c>
      <c r="L16" s="137">
        <f>'TS ESAVI'!L16+'TS LSAVI'!L16+'TS LSSAVI'!L16+'TS ISAVI'!L16+'TS PSAVI'!L16+'TS LAAVI'!L16</f>
        <v>0</v>
      </c>
      <c r="M16" s="134">
        <f t="shared" si="4"/>
        <v>0</v>
      </c>
      <c r="N16" s="74"/>
      <c r="O16" s="75"/>
      <c r="P16" s="75"/>
      <c r="Q16" s="75"/>
      <c r="R16" s="73">
        <f t="shared" si="5"/>
        <v>0</v>
      </c>
      <c r="S16" s="76">
        <f t="shared" si="6"/>
        <v>1.6</v>
      </c>
      <c r="T16" s="77">
        <f t="shared" si="7"/>
        <v>1.6</v>
      </c>
      <c r="U16" s="77">
        <f t="shared" si="1"/>
        <v>1.6</v>
      </c>
      <c r="V16" s="77">
        <f t="shared" si="2"/>
        <v>1.6</v>
      </c>
      <c r="W16" s="77">
        <f t="shared" si="3"/>
        <v>1.6</v>
      </c>
      <c r="X16" s="78">
        <f t="shared" si="8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10">C21+C22+C23</f>
        <v>1</v>
      </c>
      <c r="D20" s="46">
        <f>D21+D22+D23</f>
        <v>0</v>
      </c>
      <c r="E20" s="47">
        <f t="shared" ref="E20:H20" si="11">E21+E22+E23</f>
        <v>0</v>
      </c>
      <c r="F20" s="47">
        <f t="shared" si="11"/>
        <v>0</v>
      </c>
      <c r="G20" s="47">
        <f t="shared" si="11"/>
        <v>0</v>
      </c>
      <c r="H20" s="48">
        <f t="shared" si="11"/>
        <v>0</v>
      </c>
      <c r="I20" s="46">
        <f>I21+I22+I23</f>
        <v>0</v>
      </c>
      <c r="J20" s="47">
        <f t="shared" ref="J20:M20" si="12">J21+J22+J23</f>
        <v>0</v>
      </c>
      <c r="K20" s="47">
        <f t="shared" si="12"/>
        <v>0</v>
      </c>
      <c r="L20" s="47">
        <f t="shared" si="12"/>
        <v>0</v>
      </c>
      <c r="M20" s="48">
        <f t="shared" si="12"/>
        <v>0</v>
      </c>
      <c r="N20" s="46">
        <f>N21+N22+N23</f>
        <v>0</v>
      </c>
      <c r="O20" s="47">
        <f t="shared" ref="O20:R20" si="13">O21+O22+O23</f>
        <v>0</v>
      </c>
      <c r="P20" s="47">
        <f t="shared" si="13"/>
        <v>0</v>
      </c>
      <c r="Q20" s="47">
        <f t="shared" si="13"/>
        <v>0</v>
      </c>
      <c r="R20" s="48">
        <f t="shared" si="13"/>
        <v>0</v>
      </c>
      <c r="S20" s="46">
        <f>SUM(S21:S23)</f>
        <v>1</v>
      </c>
      <c r="T20" s="47">
        <f>SUM(T21:T23)</f>
        <v>1</v>
      </c>
      <c r="U20" s="47">
        <f t="shared" ref="U20:W20" si="14">SUM(U21:U23)</f>
        <v>1</v>
      </c>
      <c r="V20" s="47">
        <f t="shared" si="14"/>
        <v>1</v>
      </c>
      <c r="W20" s="47">
        <f t="shared" si="14"/>
        <v>1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>
        <f>'TS ESAVI'!C21+'TS LSAVI'!C21+'TS LSSAVI'!C21+'TS ISAVI'!C21+'TS PSAVI'!C21+'TS LAAVI'!C21</f>
        <v>1</v>
      </c>
      <c r="D21" s="67">
        <f>'TS ESAVI'!D21+'TS LSAVI'!D21+'TS LSSAVI'!D21+'TS ISAVI'!D21+'TS PSAVI'!D21+'TS LAAVI'!D21</f>
        <v>0</v>
      </c>
      <c r="E21" s="68">
        <f>'TS ESAVI'!E21+'TS LSAVI'!E21+'TS LSSAVI'!E21+'TS ISAVI'!E21+'TS PSAVI'!E21+'TS LAAVI'!E21</f>
        <v>0</v>
      </c>
      <c r="F21" s="68">
        <f>'TS ESAVI'!F21+'TS LSAVI'!F21+'TS LSSAVI'!F21+'TS ISAVI'!F21+'TS PSAVI'!F21+'TS LAAVI'!F21</f>
        <v>0</v>
      </c>
      <c r="G21" s="68">
        <f>'TS ESAVI'!G21+'TS LSAVI'!G21+'TS LSSAVI'!G21+'TS ISAVI'!G21+'TS PSAVI'!G21+'TS LAAVI'!G21</f>
        <v>0</v>
      </c>
      <c r="H21" s="49">
        <f>D21+E21+F21+G21</f>
        <v>0</v>
      </c>
      <c r="I21" s="67">
        <f>'TS ESAVI'!I21+'TS LSAVI'!I21+'TS LSSAVI'!I21+'TS ISAVI'!I21+'TS PSAVI'!I21+'TS LAAVI'!I21</f>
        <v>0</v>
      </c>
      <c r="J21" s="68">
        <f>'TS ESAVI'!J21+'TS LSAVI'!J21+'TS LSSAVI'!J21+'TS ISAVI'!J21+'TS PSAVI'!J21+'TS LAAVI'!J21</f>
        <v>0</v>
      </c>
      <c r="K21" s="68">
        <f>'TS ESAVI'!K21+'TS LSAVI'!K21+'TS LSSAVI'!K21+'TS ISAVI'!K21+'TS PSAVI'!K21+'TS LAAVI'!K21</f>
        <v>0</v>
      </c>
      <c r="L21" s="68">
        <f>'TS ESAVI'!L21+'TS LSAVI'!L21+'TS LSSAVI'!L21+'TS ISAVI'!L21+'TS PSAVI'!L21+'TS LAAVI'!L21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1</v>
      </c>
      <c r="T21" s="69">
        <f>S21-D21-I21+N21</f>
        <v>1</v>
      </c>
      <c r="U21" s="69">
        <f t="shared" ref="U21:W23" si="15">T21-E21-J21+O21</f>
        <v>1</v>
      </c>
      <c r="V21" s="69">
        <f t="shared" si="15"/>
        <v>1</v>
      </c>
      <c r="W21" s="69">
        <f t="shared" si="15"/>
        <v>1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'TS ESAVI'!C22+'TS LSAVI'!C22+'TS LSSAVI'!C22+'TS ISAVI'!C22+'TS PSAVI'!C22+'TS LAAVI'!C22</f>
        <v>0</v>
      </c>
      <c r="D22" s="67">
        <f>'TS ESAVI'!D22+'TS LSAVI'!D22+'TS LSSAVI'!D22+'TS ISAVI'!D22+'TS PSAVI'!D22+'TS LAAVI'!D22</f>
        <v>0</v>
      </c>
      <c r="E22" s="68">
        <f>'TS ESAVI'!E22+'TS LSAVI'!E22+'TS LSSAVI'!E22+'TS ISAVI'!E22+'TS PSAVI'!E22+'TS LAAVI'!E22</f>
        <v>0</v>
      </c>
      <c r="F22" s="68">
        <f>'TS ESAVI'!F22+'TS LSAVI'!F22+'TS LSSAVI'!F22+'TS ISAVI'!F22+'TS PSAVI'!F22+'TS LAAVI'!F22</f>
        <v>0</v>
      </c>
      <c r="G22" s="68">
        <f>'TS ESAVI'!G22+'TS LSAVI'!G22+'TS LSSAVI'!G22+'TS ISAVI'!G22+'TS PSAVI'!G22+'TS LAAVI'!G22</f>
        <v>0</v>
      </c>
      <c r="H22" s="49">
        <f>D22+E22+F22+G22</f>
        <v>0</v>
      </c>
      <c r="I22" s="67">
        <f>'TS ESAVI'!I22+'TS LSAVI'!I22+'TS LSSAVI'!I22+'TS ISAVI'!I22+'TS PSAVI'!I22+'TS LAAVI'!I22</f>
        <v>0</v>
      </c>
      <c r="J22" s="68">
        <f>'TS ESAVI'!J22+'TS LSAVI'!J22+'TS LSSAVI'!J22+'TS ISAVI'!J22+'TS PSAVI'!J22+'TS LAAVI'!J22</f>
        <v>0</v>
      </c>
      <c r="K22" s="68">
        <f>'TS ESAVI'!K22+'TS LSAVI'!K22+'TS LSSAVI'!K22+'TS ISAVI'!K22+'TS PSAVI'!K22+'TS LAAVI'!K22</f>
        <v>0</v>
      </c>
      <c r="L22" s="68">
        <f>'TS ESAVI'!L22+'TS LSAVI'!L22+'TS LSSAVI'!L22+'TS ISAVI'!L22+'TS PSAVI'!L22+'TS LAAVI'!L22</f>
        <v>0</v>
      </c>
      <c r="M22" s="49">
        <f t="shared" ref="M22:M23" si="16">I22+J22+K22+L22</f>
        <v>0</v>
      </c>
      <c r="N22" s="55"/>
      <c r="O22" s="56"/>
      <c r="P22" s="56"/>
      <c r="Q22" s="56"/>
      <c r="R22" s="49">
        <f t="shared" ref="R22:R23" si="17">N22+O22+P22+Q22</f>
        <v>0</v>
      </c>
      <c r="S22" s="50">
        <f t="shared" ref="S22:S23" si="18">C22</f>
        <v>0</v>
      </c>
      <c r="T22" s="69">
        <f t="shared" ref="T22:T23" si="19">S22-D22-I22+N22</f>
        <v>0</v>
      </c>
      <c r="U22" s="69">
        <f t="shared" si="15"/>
        <v>0</v>
      </c>
      <c r="V22" s="69">
        <f t="shared" si="15"/>
        <v>0</v>
      </c>
      <c r="W22" s="69">
        <f t="shared" si="15"/>
        <v>0</v>
      </c>
      <c r="X22" s="70">
        <f t="shared" ref="X22:X59" si="20">W22-S22</f>
        <v>0</v>
      </c>
    </row>
    <row r="23" spans="1:24" s="64" customFormat="1">
      <c r="A23" s="65" t="str">
        <f>$A$9</f>
        <v>Paikkakunta 3</v>
      </c>
      <c r="B23" s="102"/>
      <c r="C23" s="66">
        <f>'TS ESAVI'!C23+'TS LSAVI'!C23+'TS LSSAVI'!C23+'TS ISAVI'!C23+'TS PSAVI'!C23+'TS LAAVI'!C23</f>
        <v>0</v>
      </c>
      <c r="D23" s="67">
        <f>'TS ESAVI'!D23+'TS LSAVI'!D23+'TS LSSAVI'!D23+'TS ISAVI'!D23+'TS PSAVI'!D23+'TS LAAVI'!D23</f>
        <v>0</v>
      </c>
      <c r="E23" s="68">
        <f>'TS ESAVI'!E23+'TS LSAVI'!E23+'TS LSSAVI'!E23+'TS ISAVI'!E23+'TS PSAVI'!E23+'TS LAAVI'!E23</f>
        <v>0</v>
      </c>
      <c r="F23" s="68">
        <f>'TS ESAVI'!F23+'TS LSAVI'!F23+'TS LSSAVI'!F23+'TS ISAVI'!F23+'TS PSAVI'!F23+'TS LAAVI'!F23</f>
        <v>0</v>
      </c>
      <c r="G23" s="68">
        <f>'TS ESAVI'!G23+'TS LSAVI'!G23+'TS LSSAVI'!G23+'TS ISAVI'!G23+'TS PSAVI'!G23+'TS LAAVI'!G23</f>
        <v>0</v>
      </c>
      <c r="H23" s="49">
        <f t="shared" ref="H23" si="21">D23+E23+F23+G23</f>
        <v>0</v>
      </c>
      <c r="I23" s="67">
        <f>'TS ESAVI'!I23+'TS LSAVI'!I23+'TS LSSAVI'!I23+'TS ISAVI'!I23+'TS PSAVI'!I23+'TS LAAVI'!I23</f>
        <v>0</v>
      </c>
      <c r="J23" s="68">
        <f>'TS ESAVI'!J23+'TS LSAVI'!J23+'TS LSSAVI'!J23+'TS ISAVI'!J23+'TS PSAVI'!J23+'TS LAAVI'!J23</f>
        <v>0</v>
      </c>
      <c r="K23" s="68">
        <f>'TS ESAVI'!K23+'TS LSAVI'!K23+'TS LSSAVI'!K23+'TS ISAVI'!K23+'TS PSAVI'!K23+'TS LAAVI'!K23</f>
        <v>0</v>
      </c>
      <c r="L23" s="68">
        <f>'TS ESAVI'!L23+'TS LSAVI'!L23+'TS LSSAVI'!L23+'TS ISAVI'!L23+'TS PSAVI'!L23+'TS LAAVI'!L23</f>
        <v>0</v>
      </c>
      <c r="M23" s="49">
        <f t="shared" si="16"/>
        <v>0</v>
      </c>
      <c r="N23" s="55"/>
      <c r="O23" s="56"/>
      <c r="P23" s="56"/>
      <c r="Q23" s="56"/>
      <c r="R23" s="49">
        <f t="shared" si="17"/>
        <v>0</v>
      </c>
      <c r="S23" s="50">
        <f t="shared" si="18"/>
        <v>0</v>
      </c>
      <c r="T23" s="69">
        <f t="shared" si="19"/>
        <v>0</v>
      </c>
      <c r="U23" s="69">
        <f t="shared" si="15"/>
        <v>0</v>
      </c>
      <c r="V23" s="69">
        <f t="shared" si="15"/>
        <v>0</v>
      </c>
      <c r="W23" s="69">
        <f t="shared" si="15"/>
        <v>0</v>
      </c>
      <c r="X23" s="70">
        <f t="shared" si="20"/>
        <v>0</v>
      </c>
    </row>
    <row r="24" spans="1:24">
      <c r="A24" s="37" t="s">
        <v>13</v>
      </c>
      <c r="B24" s="37" t="s">
        <v>24</v>
      </c>
      <c r="C24" s="37">
        <f t="shared" ref="C24" si="22">C25+C26+C27</f>
        <v>4.3500000000000005</v>
      </c>
      <c r="D24" s="21">
        <f>D25+D26+D27</f>
        <v>0.6</v>
      </c>
      <c r="E24" s="22">
        <f t="shared" ref="E24:H24" si="23">E25+E26+E27</f>
        <v>0</v>
      </c>
      <c r="F24" s="22">
        <f t="shared" si="23"/>
        <v>0</v>
      </c>
      <c r="G24" s="22">
        <f t="shared" si="23"/>
        <v>0</v>
      </c>
      <c r="H24" s="23">
        <f t="shared" si="23"/>
        <v>0.6</v>
      </c>
      <c r="I24" s="21">
        <f>I25+I26+I27</f>
        <v>0</v>
      </c>
      <c r="J24" s="22">
        <f t="shared" ref="J24:M24" si="24">J25+J26+J27</f>
        <v>0</v>
      </c>
      <c r="K24" s="22">
        <f t="shared" si="24"/>
        <v>0</v>
      </c>
      <c r="L24" s="22">
        <f t="shared" si="24"/>
        <v>0</v>
      </c>
      <c r="M24" s="23">
        <f t="shared" si="24"/>
        <v>0</v>
      </c>
      <c r="N24" s="46">
        <f>N25+N26+N27</f>
        <v>0</v>
      </c>
      <c r="O24" s="47">
        <f t="shared" ref="O24:R24" si="25">O25+O26+O27</f>
        <v>0</v>
      </c>
      <c r="P24" s="47">
        <f t="shared" si="25"/>
        <v>0</v>
      </c>
      <c r="Q24" s="47">
        <f t="shared" si="25"/>
        <v>0</v>
      </c>
      <c r="R24" s="48">
        <f t="shared" si="25"/>
        <v>0</v>
      </c>
      <c r="S24" s="21">
        <f>SUM(S25:S27)</f>
        <v>4.3500000000000005</v>
      </c>
      <c r="T24" s="22">
        <f>SUM(T25:T27)</f>
        <v>3.7499999999999996</v>
      </c>
      <c r="U24" s="22">
        <f t="shared" ref="U24:W24" si="26">SUM(U25:U27)</f>
        <v>3.7499999999999996</v>
      </c>
      <c r="V24" s="22">
        <f t="shared" si="26"/>
        <v>3.7499999999999996</v>
      </c>
      <c r="W24" s="22">
        <f t="shared" si="26"/>
        <v>3.7499999999999996</v>
      </c>
      <c r="X24" s="23">
        <f t="shared" si="20"/>
        <v>-0.60000000000000098</v>
      </c>
    </row>
    <row r="25" spans="1:24">
      <c r="A25" s="40" t="str">
        <f>$A$7</f>
        <v>Paikkakunta 1</v>
      </c>
      <c r="B25" s="180"/>
      <c r="C25" s="24">
        <f>'TS ESAVI'!C25+'TS LSAVI'!C25+'TS LSSAVI'!C25+'TS ISAVI'!C25+'TS PSAVI'!C25+'TS LAAVI'!C25</f>
        <v>3.3</v>
      </c>
      <c r="D25" s="25">
        <f>'TS ESAVI'!D25+'TS LSAVI'!D25+'TS LSSAVI'!D25+'TS ISAVI'!D25+'TS PSAVI'!D25+'TS LAAVI'!D25</f>
        <v>0</v>
      </c>
      <c r="E25" s="26">
        <f>'TS ESAVI'!E25+'TS LSAVI'!E25+'TS LSSAVI'!E25+'TS ISAVI'!E25+'TS PSAVI'!E25+'TS LAAVI'!E25</f>
        <v>0</v>
      </c>
      <c r="F25" s="26">
        <f>'TS ESAVI'!F25+'TS LSAVI'!F25+'TS LSSAVI'!F25+'TS ISAVI'!F25+'TS PSAVI'!F25+'TS LAAVI'!F25</f>
        <v>0</v>
      </c>
      <c r="G25" s="26">
        <f>'TS ESAVI'!G25+'TS LSAVI'!G25+'TS LSSAVI'!G25+'TS ISAVI'!G25+'TS PSAVI'!G25+'TS LAAVI'!G25</f>
        <v>0</v>
      </c>
      <c r="H25" s="27">
        <f>D25+E25+F25+G25</f>
        <v>0</v>
      </c>
      <c r="I25" s="25">
        <f>'TS ESAVI'!I25+'TS LSAVI'!I25+'TS LSSAVI'!I25+'TS ISAVI'!I25+'TS PSAVI'!I25+'TS LAAVI'!I25</f>
        <v>0</v>
      </c>
      <c r="J25" s="26">
        <f>'TS ESAVI'!J25+'TS LSAVI'!J25+'TS LSSAVI'!J25+'TS ISAVI'!J25+'TS PSAVI'!J25+'TS LAAVI'!J25</f>
        <v>0</v>
      </c>
      <c r="K25" s="26">
        <f>'TS ESAVI'!K25+'TS LSAVI'!K25+'TS LSSAVI'!K25+'TS ISAVI'!K25+'TS PSAVI'!K25+'TS LAAVI'!K25</f>
        <v>0</v>
      </c>
      <c r="L25" s="26">
        <f>'TS ESAVI'!L25+'TS LSAVI'!L25+'TS LSSAVI'!L25+'TS ISAVI'!L25+'TS PSAVI'!L25+'TS LAAVI'!L25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3.3</v>
      </c>
      <c r="T25" s="6">
        <f>S25-D25-I25+N25</f>
        <v>3.3</v>
      </c>
      <c r="U25" s="6">
        <f t="shared" ref="U25:W27" si="27">T25-E25-J25+O25</f>
        <v>3.3</v>
      </c>
      <c r="V25" s="6">
        <f t="shared" si="27"/>
        <v>3.3</v>
      </c>
      <c r="W25" s="6">
        <f t="shared" si="27"/>
        <v>3.3</v>
      </c>
      <c r="X25" s="29">
        <f t="shared" si="20"/>
        <v>0</v>
      </c>
    </row>
    <row r="26" spans="1:24">
      <c r="A26" s="40" t="str">
        <f>$A$8</f>
        <v>Paikkakunta 2</v>
      </c>
      <c r="B26" s="181"/>
      <c r="C26" s="24">
        <f>'TS ESAVI'!C26+'TS LSAVI'!C26+'TS LSSAVI'!C26+'TS ISAVI'!C26+'TS PSAVI'!C26+'TS LAAVI'!C26</f>
        <v>0.9</v>
      </c>
      <c r="D26" s="25">
        <f>'TS ESAVI'!D26+'TS LSAVI'!D26+'TS LSSAVI'!D26+'TS ISAVI'!D26+'TS PSAVI'!D26+'TS LAAVI'!D26</f>
        <v>0.6</v>
      </c>
      <c r="E26" s="26">
        <f>'TS ESAVI'!E26+'TS LSAVI'!E26+'TS LSSAVI'!E26+'TS ISAVI'!E26+'TS PSAVI'!E26+'TS LAAVI'!E26</f>
        <v>0</v>
      </c>
      <c r="F26" s="26">
        <f>'TS ESAVI'!F26+'TS LSAVI'!F26+'TS LSSAVI'!F26+'TS ISAVI'!F26+'TS PSAVI'!F26+'TS LAAVI'!F26</f>
        <v>0</v>
      </c>
      <c r="G26" s="26">
        <f>'TS ESAVI'!G26+'TS LSAVI'!G26+'TS LSSAVI'!G26+'TS ISAVI'!G26+'TS PSAVI'!G26+'TS LAAVI'!G26</f>
        <v>0</v>
      </c>
      <c r="H26" s="27">
        <f t="shared" ref="H26:H27" si="28">D26+E26+F26+G26</f>
        <v>0.6</v>
      </c>
      <c r="I26" s="25">
        <f>'TS ESAVI'!I26+'TS LSAVI'!I26+'TS LSSAVI'!I26+'TS ISAVI'!I26+'TS PSAVI'!I26+'TS LAAVI'!I26</f>
        <v>0</v>
      </c>
      <c r="J26" s="26">
        <f>'TS ESAVI'!J26+'TS LSAVI'!J26+'TS LSSAVI'!J26+'TS ISAVI'!J26+'TS PSAVI'!J26+'TS LAAVI'!J26</f>
        <v>0</v>
      </c>
      <c r="K26" s="26">
        <f>'TS ESAVI'!K26+'TS LSAVI'!K26+'TS LSSAVI'!K26+'TS ISAVI'!K26+'TS PSAVI'!K26+'TS LAAVI'!K26</f>
        <v>0</v>
      </c>
      <c r="L26" s="26">
        <f>'TS ESAVI'!L26+'TS LSAVI'!L26+'TS LSSAVI'!L26+'TS ISAVI'!L26+'TS PSAVI'!L26+'TS LAAVI'!L26</f>
        <v>0</v>
      </c>
      <c r="M26" s="27">
        <f t="shared" ref="M26:M27" si="29">I26+J26+K26+L26</f>
        <v>0</v>
      </c>
      <c r="N26" s="55"/>
      <c r="O26" s="56"/>
      <c r="P26" s="56"/>
      <c r="Q26" s="56"/>
      <c r="R26" s="49">
        <f t="shared" ref="R26:R27" si="30">N26+O26+P26+Q26</f>
        <v>0</v>
      </c>
      <c r="S26" s="28">
        <f t="shared" ref="S26:S27" si="31">C26</f>
        <v>0.9</v>
      </c>
      <c r="T26" s="6">
        <f t="shared" ref="T26:T27" si="32">S26-D26-I26+N26</f>
        <v>0.30000000000000004</v>
      </c>
      <c r="U26" s="6">
        <f t="shared" si="27"/>
        <v>0.30000000000000004</v>
      </c>
      <c r="V26" s="6">
        <f t="shared" si="27"/>
        <v>0.30000000000000004</v>
      </c>
      <c r="W26" s="6">
        <f t="shared" si="27"/>
        <v>0.30000000000000004</v>
      </c>
      <c r="X26" s="29">
        <f t="shared" si="20"/>
        <v>-0.6</v>
      </c>
    </row>
    <row r="27" spans="1:24">
      <c r="A27" s="39" t="str">
        <f>$A$9</f>
        <v>Paikkakunta 3</v>
      </c>
      <c r="B27" s="182"/>
      <c r="C27" s="24">
        <f>'TS ESAVI'!C27+'TS LSAVI'!C27+'TS LSSAVI'!C27+'TS ISAVI'!C27+'TS PSAVI'!C27+'TS LAAVI'!C27</f>
        <v>0.15</v>
      </c>
      <c r="D27" s="25">
        <f>'TS ESAVI'!D27+'TS LSAVI'!D27+'TS LSSAVI'!D27+'TS ISAVI'!D27+'TS PSAVI'!D27+'TS LAAVI'!D27</f>
        <v>0</v>
      </c>
      <c r="E27" s="26">
        <f>'TS ESAVI'!E27+'TS LSAVI'!E27+'TS LSSAVI'!E27+'TS ISAVI'!E27+'TS PSAVI'!E27+'TS LAAVI'!E27</f>
        <v>0</v>
      </c>
      <c r="F27" s="26">
        <f>'TS ESAVI'!F27+'TS LSAVI'!F27+'TS LSSAVI'!F27+'TS ISAVI'!F27+'TS PSAVI'!F27+'TS LAAVI'!F27</f>
        <v>0</v>
      </c>
      <c r="G27" s="26">
        <f>'TS ESAVI'!G27+'TS LSAVI'!G27+'TS LSSAVI'!G27+'TS ISAVI'!G27+'TS PSAVI'!G27+'TS LAAVI'!G27</f>
        <v>0</v>
      </c>
      <c r="H27" s="27">
        <f t="shared" si="28"/>
        <v>0</v>
      </c>
      <c r="I27" s="25">
        <f>'TS ESAVI'!I27+'TS LSAVI'!I27+'TS LSSAVI'!I27+'TS ISAVI'!I27+'TS PSAVI'!I27+'TS LAAVI'!I27</f>
        <v>0</v>
      </c>
      <c r="J27" s="26">
        <f>'TS ESAVI'!J27+'TS LSAVI'!J27+'TS LSSAVI'!J27+'TS ISAVI'!J27+'TS PSAVI'!J27+'TS LAAVI'!J27</f>
        <v>0</v>
      </c>
      <c r="K27" s="26">
        <f>'TS ESAVI'!K27+'TS LSAVI'!K27+'TS LSSAVI'!K27+'TS ISAVI'!K27+'TS PSAVI'!K27+'TS LAAVI'!K27</f>
        <v>0</v>
      </c>
      <c r="L27" s="26">
        <f>'TS ESAVI'!L27+'TS LSAVI'!L27+'TS LSSAVI'!L27+'TS ISAVI'!L27+'TS PSAVI'!L27+'TS LAAVI'!L27</f>
        <v>0</v>
      </c>
      <c r="M27" s="27">
        <f t="shared" si="29"/>
        <v>0</v>
      </c>
      <c r="N27" s="55"/>
      <c r="O27" s="56"/>
      <c r="P27" s="56"/>
      <c r="Q27" s="56"/>
      <c r="R27" s="49">
        <f t="shared" si="30"/>
        <v>0</v>
      </c>
      <c r="S27" s="28">
        <f t="shared" si="31"/>
        <v>0.15</v>
      </c>
      <c r="T27" s="6">
        <f t="shared" si="32"/>
        <v>0.15</v>
      </c>
      <c r="U27" s="6">
        <f t="shared" si="27"/>
        <v>0.15</v>
      </c>
      <c r="V27" s="6">
        <f t="shared" si="27"/>
        <v>0.15</v>
      </c>
      <c r="W27" s="6">
        <f t="shared" si="27"/>
        <v>0.15</v>
      </c>
      <c r="X27" s="29">
        <f t="shared" si="20"/>
        <v>0</v>
      </c>
    </row>
    <row r="28" spans="1:24">
      <c r="A28" s="37" t="s">
        <v>14</v>
      </c>
      <c r="B28" s="37" t="s">
        <v>24</v>
      </c>
      <c r="C28" s="37">
        <f t="shared" ref="C28" si="33">C29+C30+C31</f>
        <v>3.8</v>
      </c>
      <c r="D28" s="21">
        <f>D29+D30+D31</f>
        <v>0</v>
      </c>
      <c r="E28" s="22">
        <f t="shared" ref="E28:H28" si="34">E29+E30+E31</f>
        <v>0</v>
      </c>
      <c r="F28" s="22">
        <f t="shared" si="34"/>
        <v>0</v>
      </c>
      <c r="G28" s="22">
        <f t="shared" si="34"/>
        <v>0</v>
      </c>
      <c r="H28" s="23">
        <f t="shared" si="34"/>
        <v>0</v>
      </c>
      <c r="I28" s="21">
        <f>I29+I30+I31</f>
        <v>0</v>
      </c>
      <c r="J28" s="22">
        <f t="shared" ref="J28:M28" si="35">J29+J30+J31</f>
        <v>0</v>
      </c>
      <c r="K28" s="22">
        <f t="shared" si="35"/>
        <v>0</v>
      </c>
      <c r="L28" s="22">
        <f t="shared" si="35"/>
        <v>0</v>
      </c>
      <c r="M28" s="23">
        <f t="shared" si="35"/>
        <v>0</v>
      </c>
      <c r="N28" s="46">
        <f>N29+N30+N31</f>
        <v>0</v>
      </c>
      <c r="O28" s="47">
        <f t="shared" ref="O28:R28" si="36">O29+O30+O31</f>
        <v>0</v>
      </c>
      <c r="P28" s="47">
        <f t="shared" si="36"/>
        <v>0</v>
      </c>
      <c r="Q28" s="47">
        <f t="shared" si="36"/>
        <v>0</v>
      </c>
      <c r="R28" s="48">
        <f t="shared" si="36"/>
        <v>0</v>
      </c>
      <c r="S28" s="21">
        <f>SUM(S29:S31)</f>
        <v>3.8</v>
      </c>
      <c r="T28" s="22">
        <f>SUM(T29:T31)</f>
        <v>3.8</v>
      </c>
      <c r="U28" s="22">
        <f t="shared" ref="U28:W28" si="37">SUM(U29:U31)</f>
        <v>3.8</v>
      </c>
      <c r="V28" s="22">
        <f t="shared" si="37"/>
        <v>3.8</v>
      </c>
      <c r="W28" s="22">
        <f t="shared" si="37"/>
        <v>3.8</v>
      </c>
      <c r="X28" s="23">
        <f t="shared" si="20"/>
        <v>0</v>
      </c>
    </row>
    <row r="29" spans="1:24">
      <c r="A29" s="40" t="str">
        <f>$A$7</f>
        <v>Paikkakunta 1</v>
      </c>
      <c r="B29" s="180"/>
      <c r="C29" s="24">
        <f>'TS ESAVI'!C29+'TS LSAVI'!C29+'TS LSSAVI'!C29+'TS ISAVI'!C29+'TS PSAVI'!C29+'TS LAAVI'!C29</f>
        <v>3.8</v>
      </c>
      <c r="D29" s="25">
        <f>'TS ESAVI'!D29+'TS LSAVI'!D29+'TS LSSAVI'!D29+'TS ISAVI'!D29+'TS PSAVI'!D29+'TS LAAVI'!D29</f>
        <v>0</v>
      </c>
      <c r="E29" s="26">
        <f>'TS ESAVI'!E29+'TS LSAVI'!E29+'TS LSSAVI'!E29+'TS ISAVI'!E29+'TS PSAVI'!E29+'TS LAAVI'!E29</f>
        <v>0</v>
      </c>
      <c r="F29" s="26">
        <f>'TS ESAVI'!F29+'TS LSAVI'!F29+'TS LSSAVI'!F29+'TS ISAVI'!F29+'TS PSAVI'!F29+'TS LAAVI'!F29</f>
        <v>0</v>
      </c>
      <c r="G29" s="26">
        <f>'TS ESAVI'!G29+'TS LSAVI'!G29+'TS LSSAVI'!G29+'TS ISAVI'!G29+'TS PSAVI'!G29+'TS LAAVI'!G29</f>
        <v>0</v>
      </c>
      <c r="H29" s="27">
        <f>D29+E29+F29+G29</f>
        <v>0</v>
      </c>
      <c r="I29" s="25">
        <f>'TS ESAVI'!I29+'TS LSAVI'!I29+'TS LSSAVI'!I29+'TS ISAVI'!I29+'TS PSAVI'!I29+'TS LAAVI'!I29</f>
        <v>0</v>
      </c>
      <c r="J29" s="26">
        <f>'TS ESAVI'!J29+'TS LSAVI'!J29+'TS LSSAVI'!J29+'TS ISAVI'!J29+'TS PSAVI'!J29+'TS LAAVI'!J29</f>
        <v>0</v>
      </c>
      <c r="K29" s="26">
        <f>'TS ESAVI'!K29+'TS LSAVI'!K29+'TS LSSAVI'!K29+'TS ISAVI'!K29+'TS PSAVI'!K29+'TS LAAVI'!K29</f>
        <v>0</v>
      </c>
      <c r="L29" s="26">
        <f>'TS ESAVI'!L29+'TS LSAVI'!L29+'TS LSSAVI'!L29+'TS ISAVI'!L29+'TS PSAVI'!L29+'TS LAAVI'!L29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3.8</v>
      </c>
      <c r="T29" s="6">
        <f>S29-D29-I29+N29</f>
        <v>3.8</v>
      </c>
      <c r="U29" s="6">
        <f t="shared" ref="U29:W31" si="38">T29-E29-J29+O29</f>
        <v>3.8</v>
      </c>
      <c r="V29" s="6">
        <f t="shared" si="38"/>
        <v>3.8</v>
      </c>
      <c r="W29" s="6">
        <f t="shared" si="38"/>
        <v>3.8</v>
      </c>
      <c r="X29" s="29">
        <f t="shared" si="20"/>
        <v>0</v>
      </c>
    </row>
    <row r="30" spans="1:24">
      <c r="A30" s="40" t="str">
        <f>$A$8</f>
        <v>Paikkakunta 2</v>
      </c>
      <c r="B30" s="181"/>
      <c r="C30" s="24">
        <f>'TS ESAVI'!C30+'TS LSAVI'!C30+'TS LSSAVI'!C30+'TS ISAVI'!C30+'TS PSAVI'!C30+'TS LAAVI'!C30</f>
        <v>0</v>
      </c>
      <c r="D30" s="25">
        <f>'TS ESAVI'!D30+'TS LSAVI'!D30+'TS LSSAVI'!D30+'TS ISAVI'!D30+'TS PSAVI'!D30+'TS LAAVI'!D30</f>
        <v>0</v>
      </c>
      <c r="E30" s="26">
        <f>'TS ESAVI'!E30+'TS LSAVI'!E30+'TS LSSAVI'!E30+'TS ISAVI'!E30+'TS PSAVI'!E30+'TS LAAVI'!E30</f>
        <v>0</v>
      </c>
      <c r="F30" s="26">
        <f>'TS ESAVI'!F30+'TS LSAVI'!F30+'TS LSSAVI'!F30+'TS ISAVI'!F30+'TS PSAVI'!F30+'TS LAAVI'!F30</f>
        <v>0</v>
      </c>
      <c r="G30" s="26">
        <f>'TS ESAVI'!G30+'TS LSAVI'!G30+'TS LSSAVI'!G30+'TS ISAVI'!G30+'TS PSAVI'!G30+'TS LAAVI'!G30</f>
        <v>0</v>
      </c>
      <c r="H30" s="27">
        <f t="shared" ref="H30:H31" si="39">D30+E30+F30+G30</f>
        <v>0</v>
      </c>
      <c r="I30" s="25">
        <f>'TS ESAVI'!I30+'TS LSAVI'!I30+'TS LSSAVI'!I30+'TS ISAVI'!I30+'TS PSAVI'!I30+'TS LAAVI'!I30</f>
        <v>0</v>
      </c>
      <c r="J30" s="26">
        <f>'TS ESAVI'!J30+'TS LSAVI'!J30+'TS LSSAVI'!J30+'TS ISAVI'!J30+'TS PSAVI'!J30+'TS LAAVI'!J30</f>
        <v>0</v>
      </c>
      <c r="K30" s="26">
        <f>'TS ESAVI'!K30+'TS LSAVI'!K30+'TS LSSAVI'!K30+'TS ISAVI'!K30+'TS PSAVI'!K30+'TS LAAVI'!K30</f>
        <v>0</v>
      </c>
      <c r="L30" s="26">
        <f>'TS ESAVI'!L30+'TS LSAVI'!L30+'TS LSSAVI'!L30+'TS ISAVI'!L30+'TS PSAVI'!L30+'TS LAAVI'!L30</f>
        <v>0</v>
      </c>
      <c r="M30" s="27">
        <f t="shared" ref="M30:M31" si="40">I30+J30+K30+L30</f>
        <v>0</v>
      </c>
      <c r="N30" s="55"/>
      <c r="O30" s="56"/>
      <c r="P30" s="56"/>
      <c r="Q30" s="56"/>
      <c r="R30" s="49">
        <f t="shared" ref="R30:R31" si="41">N30+O30+P30+Q30</f>
        <v>0</v>
      </c>
      <c r="S30" s="28">
        <f t="shared" ref="S30:S31" si="42">C30</f>
        <v>0</v>
      </c>
      <c r="T30" s="6">
        <f t="shared" ref="T30:T31" si="43">S30-D30-I30+N30</f>
        <v>0</v>
      </c>
      <c r="U30" s="6">
        <f t="shared" si="38"/>
        <v>0</v>
      </c>
      <c r="V30" s="6">
        <f t="shared" si="38"/>
        <v>0</v>
      </c>
      <c r="W30" s="6">
        <f t="shared" si="38"/>
        <v>0</v>
      </c>
      <c r="X30" s="29">
        <f t="shared" si="20"/>
        <v>0</v>
      </c>
    </row>
    <row r="31" spans="1:24">
      <c r="A31" s="39" t="str">
        <f>$A$9</f>
        <v>Paikkakunta 3</v>
      </c>
      <c r="B31" s="182"/>
      <c r="C31" s="24">
        <f>'TS ESAVI'!C31+'TS LSAVI'!C31+'TS LSSAVI'!C31+'TS ISAVI'!C31+'TS PSAVI'!C31+'TS LAAVI'!C31</f>
        <v>0</v>
      </c>
      <c r="D31" s="25">
        <f>'TS ESAVI'!D31+'TS LSAVI'!D31+'TS LSSAVI'!D31+'TS ISAVI'!D31+'TS PSAVI'!D31+'TS LAAVI'!D31</f>
        <v>0</v>
      </c>
      <c r="E31" s="26">
        <f>'TS ESAVI'!E31+'TS LSAVI'!E31+'TS LSSAVI'!E31+'TS ISAVI'!E31+'TS PSAVI'!E31+'TS LAAVI'!E31</f>
        <v>0</v>
      </c>
      <c r="F31" s="26">
        <f>'TS ESAVI'!F31+'TS LSAVI'!F31+'TS LSSAVI'!F31+'TS ISAVI'!F31+'TS PSAVI'!F31+'TS LAAVI'!F31</f>
        <v>0</v>
      </c>
      <c r="G31" s="26">
        <f>'TS ESAVI'!G31+'TS LSAVI'!G31+'TS LSSAVI'!G31+'TS ISAVI'!G31+'TS PSAVI'!G31+'TS LAAVI'!G31</f>
        <v>0</v>
      </c>
      <c r="H31" s="27">
        <f t="shared" si="39"/>
        <v>0</v>
      </c>
      <c r="I31" s="25">
        <f>'TS ESAVI'!I31+'TS LSAVI'!I31+'TS LSSAVI'!I31+'TS ISAVI'!I31+'TS PSAVI'!I31+'TS LAAVI'!I31</f>
        <v>0</v>
      </c>
      <c r="J31" s="26">
        <f>'TS ESAVI'!J31+'TS LSAVI'!J31+'TS LSSAVI'!J31+'TS ISAVI'!J31+'TS PSAVI'!J31+'TS LAAVI'!J31</f>
        <v>0</v>
      </c>
      <c r="K31" s="26">
        <f>'TS ESAVI'!K31+'TS LSAVI'!K31+'TS LSSAVI'!K31+'TS ISAVI'!K31+'TS PSAVI'!K31+'TS LAAVI'!K31</f>
        <v>0</v>
      </c>
      <c r="L31" s="26">
        <f>'TS ESAVI'!L31+'TS LSAVI'!L31+'TS LSSAVI'!L31+'TS ISAVI'!L31+'TS PSAVI'!L31+'TS LAAVI'!L31</f>
        <v>0</v>
      </c>
      <c r="M31" s="27">
        <f t="shared" si="40"/>
        <v>0</v>
      </c>
      <c r="N31" s="55"/>
      <c r="O31" s="56"/>
      <c r="P31" s="56"/>
      <c r="Q31" s="56"/>
      <c r="R31" s="49">
        <f t="shared" si="41"/>
        <v>0</v>
      </c>
      <c r="S31" s="28">
        <f t="shared" si="42"/>
        <v>0</v>
      </c>
      <c r="T31" s="6">
        <f t="shared" si="43"/>
        <v>0</v>
      </c>
      <c r="U31" s="6">
        <f t="shared" si="38"/>
        <v>0</v>
      </c>
      <c r="V31" s="6">
        <f t="shared" si="38"/>
        <v>0</v>
      </c>
      <c r="W31" s="6">
        <f t="shared" si="38"/>
        <v>0</v>
      </c>
      <c r="X31" s="29">
        <f t="shared" si="20"/>
        <v>0</v>
      </c>
    </row>
    <row r="32" spans="1:24">
      <c r="A32" s="37" t="s">
        <v>15</v>
      </c>
      <c r="B32" s="37" t="s">
        <v>24</v>
      </c>
      <c r="C32" s="37">
        <f t="shared" ref="C32" si="44">C33+C34+C35</f>
        <v>1.7000000000000002</v>
      </c>
      <c r="D32" s="21">
        <f>D33+D34+D35</f>
        <v>0</v>
      </c>
      <c r="E32" s="22">
        <f t="shared" ref="E32:H32" si="45">E33+E34+E35</f>
        <v>0</v>
      </c>
      <c r="F32" s="22">
        <f t="shared" si="45"/>
        <v>0</v>
      </c>
      <c r="G32" s="22">
        <f t="shared" si="45"/>
        <v>0</v>
      </c>
      <c r="H32" s="23">
        <f t="shared" si="45"/>
        <v>0</v>
      </c>
      <c r="I32" s="21">
        <f>I33+I34+I35</f>
        <v>0</v>
      </c>
      <c r="J32" s="22">
        <f t="shared" ref="J32:M32" si="46">J33+J34+J35</f>
        <v>0</v>
      </c>
      <c r="K32" s="22">
        <f t="shared" si="46"/>
        <v>0</v>
      </c>
      <c r="L32" s="22">
        <f t="shared" si="46"/>
        <v>0</v>
      </c>
      <c r="M32" s="23">
        <f t="shared" si="46"/>
        <v>0</v>
      </c>
      <c r="N32" s="46">
        <f>N33+N34+N35</f>
        <v>0</v>
      </c>
      <c r="O32" s="47">
        <f t="shared" ref="O32:R32" si="47">O33+O34+O35</f>
        <v>0</v>
      </c>
      <c r="P32" s="47">
        <f t="shared" si="47"/>
        <v>0</v>
      </c>
      <c r="Q32" s="47">
        <f t="shared" si="47"/>
        <v>0</v>
      </c>
      <c r="R32" s="48">
        <f t="shared" si="47"/>
        <v>0</v>
      </c>
      <c r="S32" s="21">
        <f>SUM(S33:S35)</f>
        <v>1.7000000000000002</v>
      </c>
      <c r="T32" s="22">
        <f>SUM(T33:T35)</f>
        <v>1.7000000000000002</v>
      </c>
      <c r="U32" s="22">
        <f t="shared" ref="U32:W32" si="48">SUM(U33:U35)</f>
        <v>1.7000000000000002</v>
      </c>
      <c r="V32" s="22">
        <f t="shared" si="48"/>
        <v>1.7000000000000002</v>
      </c>
      <c r="W32" s="22">
        <f t="shared" si="48"/>
        <v>1.7000000000000002</v>
      </c>
      <c r="X32" s="23">
        <f t="shared" si="20"/>
        <v>0</v>
      </c>
    </row>
    <row r="33" spans="1:24">
      <c r="A33" s="40" t="str">
        <f>$A$7</f>
        <v>Paikkakunta 1</v>
      </c>
      <c r="B33" s="180"/>
      <c r="C33" s="24">
        <f>'TS ESAVI'!C33+'TS LSAVI'!C33+'TS LSSAVI'!C33+'TS ISAVI'!C33+'TS PSAVI'!C33+'TS LAAVI'!C33</f>
        <v>1.6</v>
      </c>
      <c r="D33" s="25">
        <f>'TS ESAVI'!D33+'TS LSAVI'!D33+'TS LSSAVI'!D33+'TS ISAVI'!D33+'TS PSAVI'!D33+'TS LAAVI'!D33</f>
        <v>0</v>
      </c>
      <c r="E33" s="26">
        <f>'TS ESAVI'!E33+'TS LSAVI'!E33+'TS LSSAVI'!E33+'TS ISAVI'!E33+'TS PSAVI'!E33+'TS LAAVI'!E33</f>
        <v>0</v>
      </c>
      <c r="F33" s="26">
        <f>'TS ESAVI'!F33+'TS LSAVI'!F33+'TS LSSAVI'!F33+'TS ISAVI'!F33+'TS PSAVI'!F33+'TS LAAVI'!F33</f>
        <v>0</v>
      </c>
      <c r="G33" s="26">
        <f>'TS ESAVI'!G33+'TS LSAVI'!G33+'TS LSSAVI'!G33+'TS ISAVI'!G33+'TS PSAVI'!G33+'TS LAAVI'!G33</f>
        <v>0</v>
      </c>
      <c r="H33" s="27">
        <f>D33+E33+F33+G33</f>
        <v>0</v>
      </c>
      <c r="I33" s="25">
        <f>'TS ESAVI'!I33+'TS LSAVI'!I33+'TS LSSAVI'!I33+'TS ISAVI'!I33+'TS PSAVI'!I33+'TS LAAVI'!I33</f>
        <v>0</v>
      </c>
      <c r="J33" s="26">
        <f>'TS ESAVI'!J33+'TS LSAVI'!J33+'TS LSSAVI'!J33+'TS ISAVI'!J33+'TS PSAVI'!J33+'TS LAAVI'!J33</f>
        <v>0</v>
      </c>
      <c r="K33" s="26">
        <f>'TS ESAVI'!K33+'TS LSAVI'!K33+'TS LSSAVI'!K33+'TS ISAVI'!K33+'TS PSAVI'!K33+'TS LAAVI'!K33</f>
        <v>0</v>
      </c>
      <c r="L33" s="26">
        <f>'TS ESAVI'!L33+'TS LSAVI'!L33+'TS LSSAVI'!L33+'TS ISAVI'!L33+'TS PSAVI'!L33+'TS LAAVI'!L33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1.6</v>
      </c>
      <c r="T33" s="30">
        <f>S33-D33-I33+N33</f>
        <v>1.6</v>
      </c>
      <c r="U33" s="30">
        <f t="shared" ref="U33:W35" si="49">T33-E33-J33+O33</f>
        <v>1.6</v>
      </c>
      <c r="V33" s="30">
        <f t="shared" si="49"/>
        <v>1.6</v>
      </c>
      <c r="W33" s="30">
        <f t="shared" si="49"/>
        <v>1.6</v>
      </c>
      <c r="X33" s="29">
        <f t="shared" si="20"/>
        <v>0</v>
      </c>
    </row>
    <row r="34" spans="1:24">
      <c r="A34" s="40" t="str">
        <f>$A$8</f>
        <v>Paikkakunta 2</v>
      </c>
      <c r="B34" s="181"/>
      <c r="C34" s="24">
        <f>'TS ESAVI'!C34+'TS LSAVI'!C34+'TS LSSAVI'!C34+'TS ISAVI'!C34+'TS PSAVI'!C34+'TS LAAVI'!C34</f>
        <v>0.1</v>
      </c>
      <c r="D34" s="25">
        <f>'TS ESAVI'!D34+'TS LSAVI'!D34+'TS LSSAVI'!D34+'TS ISAVI'!D34+'TS PSAVI'!D34+'TS LAAVI'!D34</f>
        <v>0</v>
      </c>
      <c r="E34" s="26">
        <f>'TS ESAVI'!E34+'TS LSAVI'!E34+'TS LSSAVI'!E34+'TS ISAVI'!E34+'TS PSAVI'!E34+'TS LAAVI'!E34</f>
        <v>0</v>
      </c>
      <c r="F34" s="26">
        <f>'TS ESAVI'!F34+'TS LSAVI'!F34+'TS LSSAVI'!F34+'TS ISAVI'!F34+'TS PSAVI'!F34+'TS LAAVI'!F34</f>
        <v>0</v>
      </c>
      <c r="G34" s="26">
        <f>'TS ESAVI'!G34+'TS LSAVI'!G34+'TS LSSAVI'!G34+'TS ISAVI'!G34+'TS PSAVI'!G34+'TS LAAVI'!G34</f>
        <v>0</v>
      </c>
      <c r="H34" s="27">
        <f t="shared" ref="H34:H35" si="50">D34+E34+F34+G34</f>
        <v>0</v>
      </c>
      <c r="I34" s="25">
        <f>'TS ESAVI'!I34+'TS LSAVI'!I34+'TS LSSAVI'!I34+'TS ISAVI'!I34+'TS PSAVI'!I34+'TS LAAVI'!I34</f>
        <v>0</v>
      </c>
      <c r="J34" s="26">
        <f>'TS ESAVI'!J34+'TS LSAVI'!J34+'TS LSSAVI'!J34+'TS ISAVI'!J34+'TS PSAVI'!J34+'TS LAAVI'!J34</f>
        <v>0</v>
      </c>
      <c r="K34" s="26">
        <f>'TS ESAVI'!K34+'TS LSAVI'!K34+'TS LSSAVI'!K34+'TS ISAVI'!K34+'TS PSAVI'!K34+'TS LAAVI'!K34</f>
        <v>0</v>
      </c>
      <c r="L34" s="26">
        <f>'TS ESAVI'!L34+'TS LSAVI'!L34+'TS LSSAVI'!L34+'TS ISAVI'!L34+'TS PSAVI'!L34+'TS LAAVI'!L34</f>
        <v>0</v>
      </c>
      <c r="M34" s="27">
        <f t="shared" ref="M34:M35" si="51">I34+J34+K34+L34</f>
        <v>0</v>
      </c>
      <c r="N34" s="55"/>
      <c r="O34" s="56"/>
      <c r="P34" s="56"/>
      <c r="Q34" s="56"/>
      <c r="R34" s="49">
        <f t="shared" ref="R34:R35" si="52">N34+O34+P34+Q34</f>
        <v>0</v>
      </c>
      <c r="S34" s="28">
        <f t="shared" ref="S34:S35" si="53">C34</f>
        <v>0.1</v>
      </c>
      <c r="T34" s="30">
        <f t="shared" ref="T34:T35" si="54">S34-D34-I34+N34</f>
        <v>0.1</v>
      </c>
      <c r="U34" s="30">
        <f t="shared" si="49"/>
        <v>0.1</v>
      </c>
      <c r="V34" s="30">
        <f t="shared" si="49"/>
        <v>0.1</v>
      </c>
      <c r="W34" s="30">
        <f t="shared" si="49"/>
        <v>0.1</v>
      </c>
      <c r="X34" s="29">
        <f t="shared" si="20"/>
        <v>0</v>
      </c>
    </row>
    <row r="35" spans="1:24">
      <c r="A35" s="39" t="str">
        <f>$A$9</f>
        <v>Paikkakunta 3</v>
      </c>
      <c r="B35" s="182"/>
      <c r="C35" s="24">
        <f>'TS ESAVI'!C35+'TS LSAVI'!C35+'TS LSSAVI'!C35+'TS ISAVI'!C35+'TS PSAVI'!C35+'TS LAAVI'!C35</f>
        <v>0</v>
      </c>
      <c r="D35" s="25">
        <f>'TS ESAVI'!D35+'TS LSAVI'!D35+'TS LSSAVI'!D35+'TS ISAVI'!D35+'TS PSAVI'!D35+'TS LAAVI'!D35</f>
        <v>0</v>
      </c>
      <c r="E35" s="26">
        <f>'TS ESAVI'!E35+'TS LSAVI'!E35+'TS LSSAVI'!E35+'TS ISAVI'!E35+'TS PSAVI'!E35+'TS LAAVI'!E35</f>
        <v>0</v>
      </c>
      <c r="F35" s="26">
        <f>'TS ESAVI'!F35+'TS LSAVI'!F35+'TS LSSAVI'!F35+'TS ISAVI'!F35+'TS PSAVI'!F35+'TS LAAVI'!F35</f>
        <v>0</v>
      </c>
      <c r="G35" s="26">
        <f>'TS ESAVI'!G35+'TS LSAVI'!G35+'TS LSSAVI'!G35+'TS ISAVI'!G35+'TS PSAVI'!G35+'TS LAAVI'!G35</f>
        <v>0</v>
      </c>
      <c r="H35" s="27">
        <f t="shared" si="50"/>
        <v>0</v>
      </c>
      <c r="I35" s="25">
        <f>'TS ESAVI'!I35+'TS LSAVI'!I35+'TS LSSAVI'!I35+'TS ISAVI'!I35+'TS PSAVI'!I35+'TS LAAVI'!I35</f>
        <v>0</v>
      </c>
      <c r="J35" s="26">
        <f>'TS ESAVI'!J35+'TS LSAVI'!J35+'TS LSSAVI'!J35+'TS ISAVI'!J35+'TS PSAVI'!J35+'TS LAAVI'!J35</f>
        <v>0</v>
      </c>
      <c r="K35" s="26">
        <f>'TS ESAVI'!K35+'TS LSAVI'!K35+'TS LSSAVI'!K35+'TS ISAVI'!K35+'TS PSAVI'!K35+'TS LAAVI'!K35</f>
        <v>0</v>
      </c>
      <c r="L35" s="26">
        <f>'TS ESAVI'!L35+'TS LSAVI'!L35+'TS LSSAVI'!L35+'TS ISAVI'!L35+'TS PSAVI'!L35+'TS LAAVI'!L35</f>
        <v>0</v>
      </c>
      <c r="M35" s="27">
        <f t="shared" si="51"/>
        <v>0</v>
      </c>
      <c r="N35" s="55"/>
      <c r="O35" s="56"/>
      <c r="P35" s="56"/>
      <c r="Q35" s="56"/>
      <c r="R35" s="49">
        <f t="shared" si="52"/>
        <v>0</v>
      </c>
      <c r="S35" s="28">
        <f t="shared" si="53"/>
        <v>0</v>
      </c>
      <c r="T35" s="30">
        <f t="shared" si="54"/>
        <v>0</v>
      </c>
      <c r="U35" s="30">
        <f t="shared" si="49"/>
        <v>0</v>
      </c>
      <c r="V35" s="30">
        <f t="shared" si="49"/>
        <v>0</v>
      </c>
      <c r="W35" s="30">
        <f t="shared" si="49"/>
        <v>0</v>
      </c>
      <c r="X35" s="29">
        <f t="shared" si="20"/>
        <v>0</v>
      </c>
    </row>
    <row r="36" spans="1:24">
      <c r="A36" s="37" t="s">
        <v>16</v>
      </c>
      <c r="B36" s="37" t="s">
        <v>24</v>
      </c>
      <c r="C36" s="37">
        <f t="shared" ref="C36" si="55">C37+C38+C39</f>
        <v>1.55</v>
      </c>
      <c r="D36" s="21">
        <f>D37+D38+D39</f>
        <v>0</v>
      </c>
      <c r="E36" s="22">
        <f t="shared" ref="E36:H36" si="56">E37+E38+E39</f>
        <v>0</v>
      </c>
      <c r="F36" s="22">
        <f t="shared" si="56"/>
        <v>0</v>
      </c>
      <c r="G36" s="22">
        <f t="shared" si="56"/>
        <v>0</v>
      </c>
      <c r="H36" s="23">
        <f t="shared" si="56"/>
        <v>0</v>
      </c>
      <c r="I36" s="21">
        <f>I37+I38+I39</f>
        <v>0</v>
      </c>
      <c r="J36" s="22">
        <f t="shared" ref="J36:M36" si="57">J37+J38+J39</f>
        <v>0</v>
      </c>
      <c r="K36" s="22">
        <f t="shared" si="57"/>
        <v>0</v>
      </c>
      <c r="L36" s="22">
        <f t="shared" si="57"/>
        <v>0</v>
      </c>
      <c r="M36" s="23">
        <f t="shared" si="57"/>
        <v>0</v>
      </c>
      <c r="N36" s="46">
        <f>N37+N38+N39</f>
        <v>0</v>
      </c>
      <c r="O36" s="47">
        <f t="shared" ref="O36:R36" si="58">O37+O38+O39</f>
        <v>0</v>
      </c>
      <c r="P36" s="47">
        <f t="shared" si="58"/>
        <v>0</v>
      </c>
      <c r="Q36" s="47">
        <f t="shared" si="58"/>
        <v>0</v>
      </c>
      <c r="R36" s="48">
        <f t="shared" si="58"/>
        <v>0</v>
      </c>
      <c r="S36" s="21">
        <f>SUM(S37:S39)</f>
        <v>1.55</v>
      </c>
      <c r="T36" s="22">
        <f>SUM(T37:T39)</f>
        <v>1.55</v>
      </c>
      <c r="U36" s="22">
        <f t="shared" ref="U36:W36" si="59">SUM(U37:U39)</f>
        <v>1.55</v>
      </c>
      <c r="V36" s="22">
        <f t="shared" si="59"/>
        <v>1.55</v>
      </c>
      <c r="W36" s="22">
        <f t="shared" si="59"/>
        <v>1.55</v>
      </c>
      <c r="X36" s="23">
        <f t="shared" si="20"/>
        <v>0</v>
      </c>
    </row>
    <row r="37" spans="1:24">
      <c r="A37" s="40" t="str">
        <f>$A$7</f>
        <v>Paikkakunta 1</v>
      </c>
      <c r="B37" s="180"/>
      <c r="C37" s="24">
        <f>'TS ESAVI'!C37+'TS LSAVI'!C37+'TS LSSAVI'!C37+'TS ISAVI'!C37+'TS PSAVI'!C37+'TS LAAVI'!C37</f>
        <v>1.35</v>
      </c>
      <c r="D37" s="25">
        <f>'TS ESAVI'!D37+'TS LSAVI'!D37+'TS LSSAVI'!D37+'TS ISAVI'!D37+'TS PSAVI'!D37+'TS LAAVI'!D37</f>
        <v>0</v>
      </c>
      <c r="E37" s="26">
        <f>'TS ESAVI'!E37+'TS LSAVI'!E37+'TS LSSAVI'!E37+'TS ISAVI'!E37+'TS PSAVI'!E37+'TS LAAVI'!E37</f>
        <v>0</v>
      </c>
      <c r="F37" s="26">
        <f>'TS ESAVI'!F37+'TS LSAVI'!F37+'TS LSSAVI'!F37+'TS ISAVI'!F37+'TS PSAVI'!F37+'TS LAAVI'!F37</f>
        <v>0</v>
      </c>
      <c r="G37" s="26">
        <f>'TS ESAVI'!G37+'TS LSAVI'!G37+'TS LSSAVI'!G37+'TS ISAVI'!G37+'TS PSAVI'!G37+'TS LAAVI'!G37</f>
        <v>0</v>
      </c>
      <c r="H37" s="27">
        <f>D37+E37+F37+G37</f>
        <v>0</v>
      </c>
      <c r="I37" s="25">
        <f>'TS ESAVI'!I37+'TS LSAVI'!I37+'TS LSSAVI'!I37+'TS ISAVI'!I37+'TS PSAVI'!I37+'TS LAAVI'!I37</f>
        <v>0</v>
      </c>
      <c r="J37" s="26">
        <f>'TS ESAVI'!J37+'TS LSAVI'!J37+'TS LSSAVI'!J37+'TS ISAVI'!J37+'TS PSAVI'!J37+'TS LAAVI'!J37</f>
        <v>0</v>
      </c>
      <c r="K37" s="26">
        <f>'TS ESAVI'!K37+'TS LSAVI'!K37+'TS LSSAVI'!K37+'TS ISAVI'!K37+'TS PSAVI'!K37+'TS LAAVI'!K37</f>
        <v>0</v>
      </c>
      <c r="L37" s="26">
        <f>'TS ESAVI'!L37+'TS LSAVI'!L37+'TS LSSAVI'!L37+'TS ISAVI'!L37+'TS PSAVI'!L37+'TS LAAVI'!L37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1.35</v>
      </c>
      <c r="T37" s="30">
        <f>S37-D37-I37+N37</f>
        <v>1.35</v>
      </c>
      <c r="U37" s="30">
        <f t="shared" ref="U37:W39" si="60">T37-E37-J37+O37</f>
        <v>1.35</v>
      </c>
      <c r="V37" s="30">
        <f t="shared" si="60"/>
        <v>1.35</v>
      </c>
      <c r="W37" s="30">
        <f t="shared" si="60"/>
        <v>1.35</v>
      </c>
      <c r="X37" s="29">
        <f t="shared" si="20"/>
        <v>0</v>
      </c>
    </row>
    <row r="38" spans="1:24">
      <c r="A38" s="40" t="str">
        <f>$A$8</f>
        <v>Paikkakunta 2</v>
      </c>
      <c r="B38" s="181"/>
      <c r="C38" s="24">
        <f>'TS ESAVI'!C38+'TS LSAVI'!C38+'TS LSSAVI'!C38+'TS ISAVI'!C38+'TS PSAVI'!C38+'TS LAAVI'!C38</f>
        <v>0.15000000000000002</v>
      </c>
      <c r="D38" s="25">
        <f>'TS ESAVI'!D38+'TS LSAVI'!D38+'TS LSSAVI'!D38+'TS ISAVI'!D38+'TS PSAVI'!D38+'TS LAAVI'!D38</f>
        <v>0</v>
      </c>
      <c r="E38" s="26">
        <f>'TS ESAVI'!E38+'TS LSAVI'!E38+'TS LSSAVI'!E38+'TS ISAVI'!E38+'TS PSAVI'!E38+'TS LAAVI'!E38</f>
        <v>0</v>
      </c>
      <c r="F38" s="26">
        <f>'TS ESAVI'!F38+'TS LSAVI'!F38+'TS LSSAVI'!F38+'TS ISAVI'!F38+'TS PSAVI'!F38+'TS LAAVI'!F38</f>
        <v>0</v>
      </c>
      <c r="G38" s="26">
        <f>'TS ESAVI'!G38+'TS LSAVI'!G38+'TS LSSAVI'!G38+'TS ISAVI'!G38+'TS PSAVI'!G38+'TS LAAVI'!G38</f>
        <v>0</v>
      </c>
      <c r="H38" s="27">
        <f t="shared" ref="H38:H39" si="61">D38+E38+F38+G38</f>
        <v>0</v>
      </c>
      <c r="I38" s="25">
        <f>'TS ESAVI'!I38+'TS LSAVI'!I38+'TS LSSAVI'!I38+'TS ISAVI'!I38+'TS PSAVI'!I38+'TS LAAVI'!I38</f>
        <v>0</v>
      </c>
      <c r="J38" s="26">
        <f>'TS ESAVI'!J38+'TS LSAVI'!J38+'TS LSSAVI'!J38+'TS ISAVI'!J38+'TS PSAVI'!J38+'TS LAAVI'!J38</f>
        <v>0</v>
      </c>
      <c r="K38" s="26">
        <f>'TS ESAVI'!K38+'TS LSAVI'!K38+'TS LSSAVI'!K38+'TS ISAVI'!K38+'TS PSAVI'!K38+'TS LAAVI'!K38</f>
        <v>0</v>
      </c>
      <c r="L38" s="26">
        <f>'TS ESAVI'!L38+'TS LSAVI'!L38+'TS LSSAVI'!L38+'TS ISAVI'!L38+'TS PSAVI'!L38+'TS LAAVI'!L38</f>
        <v>0</v>
      </c>
      <c r="M38" s="27">
        <f t="shared" ref="M38:M39" si="62">I38+J38+K38+L38</f>
        <v>0</v>
      </c>
      <c r="N38" s="55"/>
      <c r="O38" s="56"/>
      <c r="P38" s="56"/>
      <c r="Q38" s="56"/>
      <c r="R38" s="49">
        <f t="shared" ref="R38:R39" si="63">N38+O38+P38+Q38</f>
        <v>0</v>
      </c>
      <c r="S38" s="28">
        <f t="shared" ref="S38:S39" si="64">C38</f>
        <v>0.15000000000000002</v>
      </c>
      <c r="T38" s="30">
        <f t="shared" ref="T38:T39" si="65">S38-D38-I38+N38</f>
        <v>0.15000000000000002</v>
      </c>
      <c r="U38" s="30">
        <f t="shared" si="60"/>
        <v>0.15000000000000002</v>
      </c>
      <c r="V38" s="30">
        <f t="shared" si="60"/>
        <v>0.15000000000000002</v>
      </c>
      <c r="W38" s="30">
        <f t="shared" si="60"/>
        <v>0.15000000000000002</v>
      </c>
      <c r="X38" s="29">
        <f t="shared" si="20"/>
        <v>0</v>
      </c>
    </row>
    <row r="39" spans="1:24">
      <c r="A39" s="39" t="str">
        <f>$A$9</f>
        <v>Paikkakunta 3</v>
      </c>
      <c r="B39" s="182"/>
      <c r="C39" s="24">
        <f>'TS ESAVI'!C39+'TS LSAVI'!C39+'TS LSSAVI'!C39+'TS ISAVI'!C39+'TS PSAVI'!C39+'TS LAAVI'!C39</f>
        <v>0.05</v>
      </c>
      <c r="D39" s="25">
        <f>'TS ESAVI'!D39+'TS LSAVI'!D39+'TS LSSAVI'!D39+'TS ISAVI'!D39+'TS PSAVI'!D39+'TS LAAVI'!D39</f>
        <v>0</v>
      </c>
      <c r="E39" s="26">
        <f>'TS ESAVI'!E39+'TS LSAVI'!E39+'TS LSSAVI'!E39+'TS ISAVI'!E39+'TS PSAVI'!E39+'TS LAAVI'!E39</f>
        <v>0</v>
      </c>
      <c r="F39" s="26">
        <f>'TS ESAVI'!F39+'TS LSAVI'!F39+'TS LSSAVI'!F39+'TS ISAVI'!F39+'TS PSAVI'!F39+'TS LAAVI'!F39</f>
        <v>0</v>
      </c>
      <c r="G39" s="26">
        <f>'TS ESAVI'!G39+'TS LSAVI'!G39+'TS LSSAVI'!G39+'TS ISAVI'!G39+'TS PSAVI'!G39+'TS LAAVI'!G39</f>
        <v>0</v>
      </c>
      <c r="H39" s="27">
        <f t="shared" si="61"/>
        <v>0</v>
      </c>
      <c r="I39" s="25">
        <f>'TS ESAVI'!I39+'TS LSAVI'!I39+'TS LSSAVI'!I39+'TS ISAVI'!I39+'TS PSAVI'!I39+'TS LAAVI'!I39</f>
        <v>0</v>
      </c>
      <c r="J39" s="26">
        <f>'TS ESAVI'!J39+'TS LSAVI'!J39+'TS LSSAVI'!J39+'TS ISAVI'!J39+'TS PSAVI'!J39+'TS LAAVI'!J39</f>
        <v>0</v>
      </c>
      <c r="K39" s="26">
        <f>'TS ESAVI'!K39+'TS LSAVI'!K39+'TS LSSAVI'!K39+'TS ISAVI'!K39+'TS PSAVI'!K39+'TS LAAVI'!K39</f>
        <v>0</v>
      </c>
      <c r="L39" s="26">
        <f>'TS ESAVI'!L39+'TS LSAVI'!L39+'TS LSSAVI'!L39+'TS ISAVI'!L39+'TS PSAVI'!L39+'TS LAAVI'!L39</f>
        <v>0</v>
      </c>
      <c r="M39" s="27">
        <f t="shared" si="62"/>
        <v>0</v>
      </c>
      <c r="N39" s="55"/>
      <c r="O39" s="56"/>
      <c r="P39" s="56"/>
      <c r="Q39" s="56"/>
      <c r="R39" s="49">
        <f t="shared" si="63"/>
        <v>0</v>
      </c>
      <c r="S39" s="28">
        <f t="shared" si="64"/>
        <v>0.05</v>
      </c>
      <c r="T39" s="30">
        <f t="shared" si="65"/>
        <v>0.05</v>
      </c>
      <c r="U39" s="30">
        <f t="shared" si="60"/>
        <v>0.05</v>
      </c>
      <c r="V39" s="30">
        <f t="shared" si="60"/>
        <v>0.05</v>
      </c>
      <c r="W39" s="30">
        <f t="shared" si="60"/>
        <v>0.05</v>
      </c>
      <c r="X39" s="29">
        <f t="shared" si="20"/>
        <v>0</v>
      </c>
    </row>
    <row r="40" spans="1:24">
      <c r="A40" s="37" t="s">
        <v>17</v>
      </c>
      <c r="B40" s="37" t="s">
        <v>24</v>
      </c>
      <c r="C40" s="37">
        <f t="shared" ref="C40" si="66">C41+C42+C43</f>
        <v>2.3499999999999996</v>
      </c>
      <c r="D40" s="21">
        <f>D41+D42+D43</f>
        <v>0</v>
      </c>
      <c r="E40" s="22">
        <f t="shared" ref="E40:H40" si="67">E41+E42+E43</f>
        <v>0</v>
      </c>
      <c r="F40" s="22">
        <f t="shared" si="67"/>
        <v>0</v>
      </c>
      <c r="G40" s="22">
        <f t="shared" si="67"/>
        <v>0</v>
      </c>
      <c r="H40" s="23">
        <f t="shared" si="67"/>
        <v>0</v>
      </c>
      <c r="I40" s="21">
        <f>I41+I42+I43</f>
        <v>0</v>
      </c>
      <c r="J40" s="22">
        <f t="shared" ref="J40:M40" si="68">J41+J42+J43</f>
        <v>0</v>
      </c>
      <c r="K40" s="22">
        <f t="shared" si="68"/>
        <v>0</v>
      </c>
      <c r="L40" s="22">
        <f t="shared" si="68"/>
        <v>0</v>
      </c>
      <c r="M40" s="23">
        <f t="shared" si="68"/>
        <v>0</v>
      </c>
      <c r="N40" s="46">
        <f>N41+N42+N43</f>
        <v>0</v>
      </c>
      <c r="O40" s="47">
        <f t="shared" ref="O40:R40" si="69">O41+O42+O43</f>
        <v>0</v>
      </c>
      <c r="P40" s="47">
        <f t="shared" si="69"/>
        <v>0</v>
      </c>
      <c r="Q40" s="47">
        <f t="shared" si="69"/>
        <v>0</v>
      </c>
      <c r="R40" s="48">
        <f t="shared" si="69"/>
        <v>0</v>
      </c>
      <c r="S40" s="21">
        <f>SUM(S41:S43)</f>
        <v>2.3499999999999996</v>
      </c>
      <c r="T40" s="22">
        <f>SUM(T41:T43)</f>
        <v>2.3499999999999996</v>
      </c>
      <c r="U40" s="22">
        <f t="shared" ref="U40:W40" si="70">SUM(U41:U43)</f>
        <v>2.3499999999999996</v>
      </c>
      <c r="V40" s="22">
        <f t="shared" si="70"/>
        <v>2.3499999999999996</v>
      </c>
      <c r="W40" s="22">
        <f t="shared" si="70"/>
        <v>2.3499999999999996</v>
      </c>
      <c r="X40" s="23">
        <f t="shared" si="20"/>
        <v>0</v>
      </c>
    </row>
    <row r="41" spans="1:24">
      <c r="A41" s="40" t="str">
        <f>$A$7</f>
        <v>Paikkakunta 1</v>
      </c>
      <c r="B41" s="180"/>
      <c r="C41" s="24">
        <f>'TS ESAVI'!C41+'TS LSAVI'!C41+'TS LSSAVI'!C41+'TS ISAVI'!C41+'TS PSAVI'!C41+'TS LAAVI'!C41</f>
        <v>2.15</v>
      </c>
      <c r="D41" s="25">
        <f>'TS ESAVI'!D41+'TS LSAVI'!D41+'TS LSSAVI'!D41+'TS ISAVI'!D41+'TS PSAVI'!D41+'TS LAAVI'!D41</f>
        <v>0</v>
      </c>
      <c r="E41" s="26">
        <f>'TS ESAVI'!E41+'TS LSAVI'!E41+'TS LSSAVI'!E41+'TS ISAVI'!E41+'TS PSAVI'!E41+'TS LAAVI'!E41</f>
        <v>0</v>
      </c>
      <c r="F41" s="26">
        <f>'TS ESAVI'!F41+'TS LSAVI'!F41+'TS LSSAVI'!F41+'TS ISAVI'!F41+'TS PSAVI'!F41+'TS LAAVI'!F41</f>
        <v>0</v>
      </c>
      <c r="G41" s="26">
        <f>'TS ESAVI'!G41+'TS LSAVI'!G41+'TS LSSAVI'!G41+'TS ISAVI'!G41+'TS PSAVI'!G41+'TS LAAVI'!G41</f>
        <v>0</v>
      </c>
      <c r="H41" s="27">
        <f>D41+E41+F41+G41</f>
        <v>0</v>
      </c>
      <c r="I41" s="25">
        <f>'TS ESAVI'!I41+'TS LSAVI'!I41+'TS LSSAVI'!I41+'TS ISAVI'!I41+'TS PSAVI'!I41+'TS LAAVI'!I41</f>
        <v>0</v>
      </c>
      <c r="J41" s="26">
        <f>'TS ESAVI'!J41+'TS LSAVI'!J41+'TS LSSAVI'!J41+'TS ISAVI'!J41+'TS PSAVI'!J41+'TS LAAVI'!J41</f>
        <v>0</v>
      </c>
      <c r="K41" s="26">
        <f>'TS ESAVI'!K41+'TS LSAVI'!K41+'TS LSSAVI'!K41+'TS ISAVI'!K41+'TS PSAVI'!K41+'TS LAAVI'!K41</f>
        <v>0</v>
      </c>
      <c r="L41" s="26">
        <f>'TS ESAVI'!L41+'TS LSAVI'!L41+'TS LSSAVI'!L41+'TS ISAVI'!L41+'TS PSAVI'!L41+'TS LAAVI'!L41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2.15</v>
      </c>
      <c r="T41" s="30">
        <f>S41-D41-I41+N41</f>
        <v>2.15</v>
      </c>
      <c r="U41" s="30">
        <f t="shared" ref="U41:W43" si="71">T41-E41-J41+O41</f>
        <v>2.15</v>
      </c>
      <c r="V41" s="30">
        <f t="shared" si="71"/>
        <v>2.15</v>
      </c>
      <c r="W41" s="30">
        <f t="shared" si="71"/>
        <v>2.15</v>
      </c>
      <c r="X41" s="29">
        <f t="shared" si="20"/>
        <v>0</v>
      </c>
    </row>
    <row r="42" spans="1:24">
      <c r="A42" s="40" t="str">
        <f>$A$8</f>
        <v>Paikkakunta 2</v>
      </c>
      <c r="B42" s="181"/>
      <c r="C42" s="24">
        <f>'TS ESAVI'!C42+'TS LSAVI'!C42+'TS LSSAVI'!C42+'TS ISAVI'!C42+'TS PSAVI'!C42+'TS LAAVI'!C42</f>
        <v>0.15</v>
      </c>
      <c r="D42" s="25">
        <f>'TS ESAVI'!D42+'TS LSAVI'!D42+'TS LSSAVI'!D42+'TS ISAVI'!D42+'TS PSAVI'!D42+'TS LAAVI'!D42</f>
        <v>0</v>
      </c>
      <c r="E42" s="26">
        <f>'TS ESAVI'!E42+'TS LSAVI'!E42+'TS LSSAVI'!E42+'TS ISAVI'!E42+'TS PSAVI'!E42+'TS LAAVI'!E42</f>
        <v>0</v>
      </c>
      <c r="F42" s="26">
        <f>'TS ESAVI'!F42+'TS LSAVI'!F42+'TS LSSAVI'!F42+'TS ISAVI'!F42+'TS PSAVI'!F42+'TS LAAVI'!F42</f>
        <v>0</v>
      </c>
      <c r="G42" s="26">
        <f>'TS ESAVI'!G42+'TS LSAVI'!G42+'TS LSSAVI'!G42+'TS ISAVI'!G42+'TS PSAVI'!G42+'TS LAAVI'!G42</f>
        <v>0</v>
      </c>
      <c r="H42" s="27">
        <f t="shared" ref="H42:H43" si="72">D42+E42+F42+G42</f>
        <v>0</v>
      </c>
      <c r="I42" s="25">
        <f>'TS ESAVI'!I42+'TS LSAVI'!I42+'TS LSSAVI'!I42+'TS ISAVI'!I42+'TS PSAVI'!I42+'TS LAAVI'!I42</f>
        <v>0</v>
      </c>
      <c r="J42" s="26">
        <f>'TS ESAVI'!J42+'TS LSAVI'!J42+'TS LSSAVI'!J42+'TS ISAVI'!J42+'TS PSAVI'!J42+'TS LAAVI'!J42</f>
        <v>0</v>
      </c>
      <c r="K42" s="26">
        <f>'TS ESAVI'!K42+'TS LSAVI'!K42+'TS LSSAVI'!K42+'TS ISAVI'!K42+'TS PSAVI'!K42+'TS LAAVI'!K42</f>
        <v>0</v>
      </c>
      <c r="L42" s="26">
        <f>'TS ESAVI'!L42+'TS LSAVI'!L42+'TS LSSAVI'!L42+'TS ISAVI'!L42+'TS PSAVI'!L42+'TS LAAVI'!L42</f>
        <v>0</v>
      </c>
      <c r="M42" s="27">
        <f t="shared" ref="M42:M43" si="73">I42+J42+K42+L42</f>
        <v>0</v>
      </c>
      <c r="N42" s="55"/>
      <c r="O42" s="56"/>
      <c r="P42" s="56"/>
      <c r="Q42" s="56"/>
      <c r="R42" s="49">
        <f t="shared" ref="R42:R43" si="74">N42+O42+P42+Q42</f>
        <v>0</v>
      </c>
      <c r="S42" s="28">
        <f t="shared" ref="S42:S43" si="75">C42</f>
        <v>0.15</v>
      </c>
      <c r="T42" s="30">
        <f t="shared" ref="T42:T43" si="76">S42-D42-I42+N42</f>
        <v>0.15</v>
      </c>
      <c r="U42" s="30">
        <f t="shared" si="71"/>
        <v>0.15</v>
      </c>
      <c r="V42" s="30">
        <f t="shared" si="71"/>
        <v>0.15</v>
      </c>
      <c r="W42" s="30">
        <f t="shared" si="71"/>
        <v>0.15</v>
      </c>
      <c r="X42" s="29">
        <f t="shared" si="20"/>
        <v>0</v>
      </c>
    </row>
    <row r="43" spans="1:24">
      <c r="A43" s="39" t="str">
        <f>$A$9</f>
        <v>Paikkakunta 3</v>
      </c>
      <c r="B43" s="182"/>
      <c r="C43" s="24">
        <f>'TS ESAVI'!C43+'TS LSAVI'!C43+'TS LSSAVI'!C43+'TS ISAVI'!C43+'TS PSAVI'!C43+'TS LAAVI'!C43</f>
        <v>0.05</v>
      </c>
      <c r="D43" s="25">
        <f>'TS ESAVI'!D43+'TS LSAVI'!D43+'TS LSSAVI'!D43+'TS ISAVI'!D43+'TS PSAVI'!D43+'TS LAAVI'!D43</f>
        <v>0</v>
      </c>
      <c r="E43" s="26">
        <f>'TS ESAVI'!E43+'TS LSAVI'!E43+'TS LSSAVI'!E43+'TS ISAVI'!E43+'TS PSAVI'!E43+'TS LAAVI'!E43</f>
        <v>0</v>
      </c>
      <c r="F43" s="26">
        <f>'TS ESAVI'!F43+'TS LSAVI'!F43+'TS LSSAVI'!F43+'TS ISAVI'!F43+'TS PSAVI'!F43+'TS LAAVI'!F43</f>
        <v>0</v>
      </c>
      <c r="G43" s="26">
        <f>'TS ESAVI'!G43+'TS LSAVI'!G43+'TS LSSAVI'!G43+'TS ISAVI'!G43+'TS PSAVI'!G43+'TS LAAVI'!G43</f>
        <v>0</v>
      </c>
      <c r="H43" s="27">
        <f t="shared" si="72"/>
        <v>0</v>
      </c>
      <c r="I43" s="25">
        <f>'TS ESAVI'!I43+'TS LSAVI'!I43+'TS LSSAVI'!I43+'TS ISAVI'!I43+'TS PSAVI'!I43+'TS LAAVI'!I43</f>
        <v>0</v>
      </c>
      <c r="J43" s="26">
        <f>'TS ESAVI'!J43+'TS LSAVI'!J43+'TS LSSAVI'!J43+'TS ISAVI'!J43+'TS PSAVI'!J43+'TS LAAVI'!J43</f>
        <v>0</v>
      </c>
      <c r="K43" s="26">
        <f>'TS ESAVI'!K43+'TS LSAVI'!K43+'TS LSSAVI'!K43+'TS ISAVI'!K43+'TS PSAVI'!K43+'TS LAAVI'!K43</f>
        <v>0</v>
      </c>
      <c r="L43" s="26">
        <f>'TS ESAVI'!L43+'TS LSAVI'!L43+'TS LSSAVI'!L43+'TS ISAVI'!L43+'TS PSAVI'!L43+'TS LAAVI'!L43</f>
        <v>0</v>
      </c>
      <c r="M43" s="27">
        <f t="shared" si="73"/>
        <v>0</v>
      </c>
      <c r="N43" s="55"/>
      <c r="O43" s="56"/>
      <c r="P43" s="56"/>
      <c r="Q43" s="56"/>
      <c r="R43" s="49">
        <f t="shared" si="74"/>
        <v>0</v>
      </c>
      <c r="S43" s="28">
        <f t="shared" si="75"/>
        <v>0.05</v>
      </c>
      <c r="T43" s="30">
        <f t="shared" si="76"/>
        <v>0.05</v>
      </c>
      <c r="U43" s="30">
        <f t="shared" si="71"/>
        <v>0.05</v>
      </c>
      <c r="V43" s="30">
        <f t="shared" si="71"/>
        <v>0.05</v>
      </c>
      <c r="W43" s="30">
        <f t="shared" si="71"/>
        <v>0.05</v>
      </c>
      <c r="X43" s="29">
        <f t="shared" si="20"/>
        <v>0</v>
      </c>
    </row>
    <row r="44" spans="1:24">
      <c r="A44" s="37" t="s">
        <v>18</v>
      </c>
      <c r="B44" s="37" t="s">
        <v>24</v>
      </c>
      <c r="C44" s="37">
        <f t="shared" ref="C44" si="77">C45+C46+C47</f>
        <v>7.55</v>
      </c>
      <c r="D44" s="21">
        <f>D45+D46+D47</f>
        <v>0</v>
      </c>
      <c r="E44" s="22">
        <f t="shared" ref="E44:H44" si="78">E45+E46+E47</f>
        <v>0</v>
      </c>
      <c r="F44" s="22">
        <f t="shared" si="78"/>
        <v>0</v>
      </c>
      <c r="G44" s="22">
        <f t="shared" si="78"/>
        <v>1</v>
      </c>
      <c r="H44" s="23">
        <f t="shared" si="78"/>
        <v>1</v>
      </c>
      <c r="I44" s="21">
        <f>I45+I46+I47</f>
        <v>0</v>
      </c>
      <c r="J44" s="22">
        <f t="shared" ref="J44:M44" si="79">J45+J46+J47</f>
        <v>0</v>
      </c>
      <c r="K44" s="22">
        <f t="shared" si="79"/>
        <v>0</v>
      </c>
      <c r="L44" s="22">
        <f t="shared" si="79"/>
        <v>0</v>
      </c>
      <c r="M44" s="23">
        <f t="shared" si="79"/>
        <v>0</v>
      </c>
      <c r="N44" s="46">
        <f>N45+N46+N47</f>
        <v>0</v>
      </c>
      <c r="O44" s="47">
        <f t="shared" ref="O44:R44" si="80">O45+O46+O47</f>
        <v>0</v>
      </c>
      <c r="P44" s="47">
        <f t="shared" si="80"/>
        <v>0</v>
      </c>
      <c r="Q44" s="47">
        <f t="shared" si="80"/>
        <v>0</v>
      </c>
      <c r="R44" s="48">
        <f t="shared" si="80"/>
        <v>0</v>
      </c>
      <c r="S44" s="21">
        <f>SUM(S45:S47)</f>
        <v>7.55</v>
      </c>
      <c r="T44" s="22">
        <f>SUM(T45:T47)</f>
        <v>7.55</v>
      </c>
      <c r="U44" s="22">
        <f t="shared" ref="U44:W44" si="81">SUM(U45:U47)</f>
        <v>7.55</v>
      </c>
      <c r="V44" s="22">
        <f t="shared" si="81"/>
        <v>7.55</v>
      </c>
      <c r="W44" s="22">
        <f t="shared" si="81"/>
        <v>6.55</v>
      </c>
      <c r="X44" s="23">
        <f t="shared" si="20"/>
        <v>-1</v>
      </c>
    </row>
    <row r="45" spans="1:24">
      <c r="A45" s="40" t="str">
        <f>$A$7</f>
        <v>Paikkakunta 1</v>
      </c>
      <c r="B45" s="180"/>
      <c r="C45" s="24">
        <f>'TS ESAVI'!C45+'TS LSAVI'!C45+'TS LSSAVI'!C45+'TS ISAVI'!C45+'TS PSAVI'!C45+'TS LAAVI'!C45</f>
        <v>6.25</v>
      </c>
      <c r="D45" s="25">
        <f>'TS ESAVI'!D45+'TS LSAVI'!D45+'TS LSSAVI'!D45+'TS ISAVI'!D45+'TS PSAVI'!D45+'TS LAAVI'!D45</f>
        <v>0</v>
      </c>
      <c r="E45" s="26">
        <f>'TS ESAVI'!E45+'TS LSAVI'!E45+'TS LSSAVI'!E45+'TS ISAVI'!E45+'TS PSAVI'!E45+'TS LAAVI'!E45</f>
        <v>0</v>
      </c>
      <c r="F45" s="26">
        <f>'TS ESAVI'!F45+'TS LSAVI'!F45+'TS LSSAVI'!F45+'TS ISAVI'!F45+'TS PSAVI'!F45+'TS LAAVI'!F45</f>
        <v>0</v>
      </c>
      <c r="G45" s="26">
        <f>'TS ESAVI'!G45+'TS LSAVI'!G45+'TS LSSAVI'!G45+'TS ISAVI'!G45+'TS PSAVI'!G45+'TS LAAVI'!G45</f>
        <v>1</v>
      </c>
      <c r="H45" s="27">
        <f>D45+E45+F45+G45</f>
        <v>1</v>
      </c>
      <c r="I45" s="25">
        <f>'TS ESAVI'!I45+'TS LSAVI'!I45+'TS LSSAVI'!I45+'TS ISAVI'!I45+'TS PSAVI'!I45+'TS LAAVI'!I45</f>
        <v>0</v>
      </c>
      <c r="J45" s="26">
        <f>'TS ESAVI'!J45+'TS LSAVI'!J45+'TS LSSAVI'!J45+'TS ISAVI'!J45+'TS PSAVI'!J45+'TS LAAVI'!J45</f>
        <v>0</v>
      </c>
      <c r="K45" s="26">
        <f>'TS ESAVI'!K45+'TS LSAVI'!K45+'TS LSSAVI'!K45+'TS ISAVI'!K45+'TS PSAVI'!K45+'TS LAAVI'!K45</f>
        <v>0</v>
      </c>
      <c r="L45" s="26">
        <f>'TS ESAVI'!L45+'TS LSAVI'!L45+'TS LSSAVI'!L45+'TS ISAVI'!L45+'TS PSAVI'!L45+'TS LAAVI'!L45</f>
        <v>0</v>
      </c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6.25</v>
      </c>
      <c r="T45" s="30">
        <f>S45-D45-I45+N45</f>
        <v>6.25</v>
      </c>
      <c r="U45" s="30">
        <f t="shared" ref="U45:W47" si="82">T45-E45-J45+O45</f>
        <v>6.25</v>
      </c>
      <c r="V45" s="30">
        <f t="shared" si="82"/>
        <v>6.25</v>
      </c>
      <c r="W45" s="30">
        <f t="shared" si="82"/>
        <v>5.25</v>
      </c>
      <c r="X45" s="29">
        <f t="shared" si="20"/>
        <v>-1</v>
      </c>
    </row>
    <row r="46" spans="1:24">
      <c r="A46" s="40" t="str">
        <f>$A$8</f>
        <v>Paikkakunta 2</v>
      </c>
      <c r="B46" s="181"/>
      <c r="C46" s="24">
        <f>'TS ESAVI'!C46+'TS LSAVI'!C46+'TS LSSAVI'!C46+'TS ISAVI'!C46+'TS PSAVI'!C46+'TS LAAVI'!C46</f>
        <v>1.2</v>
      </c>
      <c r="D46" s="25">
        <f>'TS ESAVI'!D46+'TS LSAVI'!D46+'TS LSSAVI'!D46+'TS ISAVI'!D46+'TS PSAVI'!D46+'TS LAAVI'!D46</f>
        <v>0</v>
      </c>
      <c r="E46" s="26">
        <f>'TS ESAVI'!E46+'TS LSAVI'!E46+'TS LSSAVI'!E46+'TS ISAVI'!E46+'TS PSAVI'!E46+'TS LAAVI'!E46</f>
        <v>0</v>
      </c>
      <c r="F46" s="26">
        <f>'TS ESAVI'!F46+'TS LSAVI'!F46+'TS LSSAVI'!F46+'TS ISAVI'!F46+'TS PSAVI'!F46+'TS LAAVI'!F46</f>
        <v>0</v>
      </c>
      <c r="G46" s="26">
        <f>'TS ESAVI'!G46+'TS LSAVI'!G46+'TS LSSAVI'!G46+'TS ISAVI'!G46+'TS PSAVI'!G46+'TS LAAVI'!G46</f>
        <v>0</v>
      </c>
      <c r="H46" s="27">
        <f t="shared" ref="H46:H47" si="83">D46+E46+F46+G46</f>
        <v>0</v>
      </c>
      <c r="I46" s="25">
        <f>'TS ESAVI'!I46+'TS LSAVI'!I46+'TS LSSAVI'!I46+'TS ISAVI'!I46+'TS PSAVI'!I46+'TS LAAVI'!I46</f>
        <v>0</v>
      </c>
      <c r="J46" s="26">
        <f>'TS ESAVI'!J46+'TS LSAVI'!J46+'TS LSSAVI'!J46+'TS ISAVI'!J46+'TS PSAVI'!J46+'TS LAAVI'!J46</f>
        <v>0</v>
      </c>
      <c r="K46" s="26">
        <f>'TS ESAVI'!K46+'TS LSAVI'!K46+'TS LSSAVI'!K46+'TS ISAVI'!K46+'TS PSAVI'!K46+'TS LAAVI'!K46</f>
        <v>0</v>
      </c>
      <c r="L46" s="26">
        <f>'TS ESAVI'!L46+'TS LSAVI'!L46+'TS LSSAVI'!L46+'TS ISAVI'!L46+'TS PSAVI'!L46+'TS LAAVI'!L46</f>
        <v>0</v>
      </c>
      <c r="M46" s="27">
        <f t="shared" ref="M46:M47" si="84">I46+J46+K46+L46</f>
        <v>0</v>
      </c>
      <c r="N46" s="55"/>
      <c r="O46" s="56"/>
      <c r="P46" s="56"/>
      <c r="Q46" s="56"/>
      <c r="R46" s="49">
        <f t="shared" ref="R46:R47" si="85">N46+O46+P46+Q46</f>
        <v>0</v>
      </c>
      <c r="S46" s="28">
        <f t="shared" ref="S46:S47" si="86">C46</f>
        <v>1.2</v>
      </c>
      <c r="T46" s="30">
        <f t="shared" ref="T46:T47" si="87">S46-D46-I46+N46</f>
        <v>1.2</v>
      </c>
      <c r="U46" s="30">
        <f t="shared" si="82"/>
        <v>1.2</v>
      </c>
      <c r="V46" s="30">
        <f t="shared" si="82"/>
        <v>1.2</v>
      </c>
      <c r="W46" s="30">
        <f t="shared" si="82"/>
        <v>1.2</v>
      </c>
      <c r="X46" s="29">
        <f t="shared" si="20"/>
        <v>0</v>
      </c>
    </row>
    <row r="47" spans="1:24">
      <c r="A47" s="39" t="str">
        <f>$A$9</f>
        <v>Paikkakunta 3</v>
      </c>
      <c r="B47" s="182"/>
      <c r="C47" s="24">
        <f>'TS ESAVI'!C47+'TS LSAVI'!C47+'TS LSSAVI'!C47+'TS ISAVI'!C47+'TS PSAVI'!C47+'TS LAAVI'!C47</f>
        <v>0.1</v>
      </c>
      <c r="D47" s="25">
        <f>'TS ESAVI'!D47+'TS LSAVI'!D47+'TS LSSAVI'!D47+'TS ISAVI'!D47+'TS PSAVI'!D47+'TS LAAVI'!D47</f>
        <v>0</v>
      </c>
      <c r="E47" s="26">
        <f>'TS ESAVI'!E47+'TS LSAVI'!E47+'TS LSSAVI'!E47+'TS ISAVI'!E47+'TS PSAVI'!E47+'TS LAAVI'!E47</f>
        <v>0</v>
      </c>
      <c r="F47" s="26">
        <f>'TS ESAVI'!F47+'TS LSAVI'!F47+'TS LSSAVI'!F47+'TS ISAVI'!F47+'TS PSAVI'!F47+'TS LAAVI'!F47</f>
        <v>0</v>
      </c>
      <c r="G47" s="26">
        <f>'TS ESAVI'!G47+'TS LSAVI'!G47+'TS LSSAVI'!G47+'TS ISAVI'!G47+'TS PSAVI'!G47+'TS LAAVI'!G47</f>
        <v>0</v>
      </c>
      <c r="H47" s="27">
        <f t="shared" si="83"/>
        <v>0</v>
      </c>
      <c r="I47" s="25">
        <f>'TS ESAVI'!I47+'TS LSAVI'!I47+'TS LSSAVI'!I47+'TS ISAVI'!I47+'TS PSAVI'!I47+'TS LAAVI'!I47</f>
        <v>0</v>
      </c>
      <c r="J47" s="26">
        <f>'TS ESAVI'!J47+'TS LSAVI'!J47+'TS LSSAVI'!J47+'TS ISAVI'!J47+'TS PSAVI'!J47+'TS LAAVI'!J47</f>
        <v>0</v>
      </c>
      <c r="K47" s="26">
        <f>'TS ESAVI'!K47+'TS LSAVI'!K47+'TS LSSAVI'!K47+'TS ISAVI'!K47+'TS PSAVI'!K47+'TS LAAVI'!K47</f>
        <v>0</v>
      </c>
      <c r="L47" s="26">
        <f>'TS ESAVI'!L47+'TS LSAVI'!L47+'TS LSSAVI'!L47+'TS ISAVI'!L47+'TS PSAVI'!L47+'TS LAAVI'!L47</f>
        <v>0</v>
      </c>
      <c r="M47" s="27">
        <f t="shared" si="84"/>
        <v>0</v>
      </c>
      <c r="N47" s="55"/>
      <c r="O47" s="56"/>
      <c r="P47" s="56"/>
      <c r="Q47" s="56"/>
      <c r="R47" s="49">
        <f t="shared" si="85"/>
        <v>0</v>
      </c>
      <c r="S47" s="28">
        <f t="shared" si="86"/>
        <v>0.1</v>
      </c>
      <c r="T47" s="30">
        <f t="shared" si="87"/>
        <v>0.1</v>
      </c>
      <c r="U47" s="30">
        <f t="shared" si="82"/>
        <v>0.1</v>
      </c>
      <c r="V47" s="30">
        <f t="shared" si="82"/>
        <v>0.1</v>
      </c>
      <c r="W47" s="30">
        <f t="shared" si="82"/>
        <v>0.1</v>
      </c>
      <c r="X47" s="29">
        <f t="shared" si="20"/>
        <v>0</v>
      </c>
    </row>
    <row r="48" spans="1:24">
      <c r="A48" s="37" t="s">
        <v>19</v>
      </c>
      <c r="B48" s="37" t="s">
        <v>24</v>
      </c>
      <c r="C48" s="37">
        <f t="shared" ref="C48" si="88">C49+C50+C51</f>
        <v>2.5999999999999996</v>
      </c>
      <c r="D48" s="21">
        <f>D49+D50+D51</f>
        <v>0</v>
      </c>
      <c r="E48" s="22">
        <f t="shared" ref="E48:H48" si="89">E49+E50+E51</f>
        <v>0.25</v>
      </c>
      <c r="F48" s="22">
        <f t="shared" si="89"/>
        <v>0.75</v>
      </c>
      <c r="G48" s="22">
        <f t="shared" si="89"/>
        <v>0</v>
      </c>
      <c r="H48" s="23">
        <f t="shared" si="89"/>
        <v>1</v>
      </c>
      <c r="I48" s="21">
        <f>I49+I50+I51</f>
        <v>0</v>
      </c>
      <c r="J48" s="22">
        <f t="shared" ref="J48:M48" si="90">J49+J50+J51</f>
        <v>0</v>
      </c>
      <c r="K48" s="22">
        <f t="shared" si="90"/>
        <v>0</v>
      </c>
      <c r="L48" s="22">
        <f t="shared" si="90"/>
        <v>0</v>
      </c>
      <c r="M48" s="23">
        <f t="shared" si="90"/>
        <v>0</v>
      </c>
      <c r="N48" s="46">
        <f>N49+N50+N51</f>
        <v>0</v>
      </c>
      <c r="O48" s="47">
        <f t="shared" ref="O48:R48" si="91">O49+O50+O51</f>
        <v>0</v>
      </c>
      <c r="P48" s="47">
        <f t="shared" si="91"/>
        <v>0</v>
      </c>
      <c r="Q48" s="47">
        <f t="shared" si="91"/>
        <v>0</v>
      </c>
      <c r="R48" s="48">
        <f t="shared" si="91"/>
        <v>0</v>
      </c>
      <c r="S48" s="21">
        <f>SUM(S49:S51)</f>
        <v>2.5999999999999996</v>
      </c>
      <c r="T48" s="22">
        <f>SUM(T49:T51)</f>
        <v>2.5999999999999996</v>
      </c>
      <c r="U48" s="22">
        <f t="shared" ref="U48:W48" si="92">SUM(U49:U51)</f>
        <v>2.3499999999999996</v>
      </c>
      <c r="V48" s="22">
        <f t="shared" si="92"/>
        <v>1.5999999999999999</v>
      </c>
      <c r="W48" s="22">
        <f t="shared" si="92"/>
        <v>1.5999999999999999</v>
      </c>
      <c r="X48" s="23">
        <f t="shared" si="20"/>
        <v>-0.99999999999999978</v>
      </c>
    </row>
    <row r="49" spans="1:24">
      <c r="A49" s="40" t="str">
        <f>$A$7</f>
        <v>Paikkakunta 1</v>
      </c>
      <c r="B49" s="180"/>
      <c r="C49" s="24">
        <f>'TS ESAVI'!C49+'TS LSAVI'!C49+'TS LSSAVI'!C49+'TS ISAVI'!C49+'TS PSAVI'!C49+'TS LAAVI'!C49</f>
        <v>2.5499999999999998</v>
      </c>
      <c r="D49" s="25">
        <f>'TS ESAVI'!D49+'TS LSAVI'!D49+'TS LSSAVI'!D49+'TS ISAVI'!D49+'TS PSAVI'!D49+'TS LAAVI'!D49</f>
        <v>0</v>
      </c>
      <c r="E49" s="26">
        <f>'TS ESAVI'!E49+'TS LSAVI'!E49+'TS LSSAVI'!E49+'TS ISAVI'!E49+'TS PSAVI'!E49+'TS LAAVI'!E49</f>
        <v>0.25</v>
      </c>
      <c r="F49" s="26">
        <f>'TS ESAVI'!F49+'TS LSAVI'!F49+'TS LSSAVI'!F49+'TS ISAVI'!F49+'TS PSAVI'!F49+'TS LAAVI'!F49</f>
        <v>0.75</v>
      </c>
      <c r="G49" s="26">
        <f>'TS ESAVI'!G49+'TS LSAVI'!G49+'TS LSSAVI'!G49+'TS ISAVI'!G49+'TS PSAVI'!G49+'TS LAAVI'!G49</f>
        <v>0</v>
      </c>
      <c r="H49" s="27">
        <f>D49+E49+F49+G49</f>
        <v>1</v>
      </c>
      <c r="I49" s="25">
        <f>'TS ESAVI'!I49+'TS LSAVI'!I49+'TS LSSAVI'!I49+'TS ISAVI'!I49+'TS PSAVI'!I49+'TS LAAVI'!I49</f>
        <v>0</v>
      </c>
      <c r="J49" s="26">
        <f>'TS ESAVI'!J49+'TS LSAVI'!J49+'TS LSSAVI'!J49+'TS ISAVI'!J49+'TS PSAVI'!J49+'TS LAAVI'!J49</f>
        <v>0</v>
      </c>
      <c r="K49" s="26">
        <f>'TS ESAVI'!K49+'TS LSAVI'!K49+'TS LSSAVI'!K49+'TS ISAVI'!K49+'TS PSAVI'!K49+'TS LAAVI'!K49</f>
        <v>0</v>
      </c>
      <c r="L49" s="26">
        <f>'TS ESAVI'!L49+'TS LSAVI'!L49+'TS LSSAVI'!L49+'TS ISAVI'!L49+'TS PSAVI'!L49+'TS LAAVI'!L49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2.5499999999999998</v>
      </c>
      <c r="T49" s="30">
        <f>S49-D49-I49+N49</f>
        <v>2.5499999999999998</v>
      </c>
      <c r="U49" s="30">
        <f t="shared" ref="U49:W51" si="93">T49-E49-J49+O49</f>
        <v>2.2999999999999998</v>
      </c>
      <c r="V49" s="30">
        <f t="shared" si="93"/>
        <v>1.5499999999999998</v>
      </c>
      <c r="W49" s="30">
        <f t="shared" si="93"/>
        <v>1.5499999999999998</v>
      </c>
      <c r="X49" s="29">
        <f t="shared" si="20"/>
        <v>-1</v>
      </c>
    </row>
    <row r="50" spans="1:24">
      <c r="A50" s="40" t="str">
        <f>$A$8</f>
        <v>Paikkakunta 2</v>
      </c>
      <c r="B50" s="181"/>
      <c r="C50" s="24">
        <f>'TS ESAVI'!C50+'TS LSAVI'!C50+'TS LSSAVI'!C50+'TS ISAVI'!C50+'TS PSAVI'!C50+'TS LAAVI'!C50</f>
        <v>0</v>
      </c>
      <c r="D50" s="25">
        <f>'TS ESAVI'!D50+'TS LSAVI'!D50+'TS LSSAVI'!D50+'TS ISAVI'!D50+'TS PSAVI'!D50+'TS LAAVI'!D50</f>
        <v>0</v>
      </c>
      <c r="E50" s="26">
        <f>'TS ESAVI'!E50+'TS LSAVI'!E50+'TS LSSAVI'!E50+'TS ISAVI'!E50+'TS PSAVI'!E50+'TS LAAVI'!E50</f>
        <v>0</v>
      </c>
      <c r="F50" s="26">
        <f>'TS ESAVI'!F50+'TS LSAVI'!F50+'TS LSSAVI'!F50+'TS ISAVI'!F50+'TS PSAVI'!F50+'TS LAAVI'!F50</f>
        <v>0</v>
      </c>
      <c r="G50" s="26">
        <f>'TS ESAVI'!G50+'TS LSAVI'!G50+'TS LSSAVI'!G50+'TS ISAVI'!G50+'TS PSAVI'!G50+'TS LAAVI'!G50</f>
        <v>0</v>
      </c>
      <c r="H50" s="27">
        <f t="shared" ref="H50:H51" si="94">D50+E50+F50+G50</f>
        <v>0</v>
      </c>
      <c r="I50" s="25">
        <f>'TS ESAVI'!I50+'TS LSAVI'!I50+'TS LSSAVI'!I50+'TS ISAVI'!I50+'TS PSAVI'!I50+'TS LAAVI'!I50</f>
        <v>0</v>
      </c>
      <c r="J50" s="26">
        <f>'TS ESAVI'!J50+'TS LSAVI'!J50+'TS LSSAVI'!J50+'TS ISAVI'!J50+'TS PSAVI'!J50+'TS LAAVI'!J50</f>
        <v>0</v>
      </c>
      <c r="K50" s="26">
        <f>'TS ESAVI'!K50+'TS LSAVI'!K50+'TS LSSAVI'!K50+'TS ISAVI'!K50+'TS PSAVI'!K50+'TS LAAVI'!K50</f>
        <v>0</v>
      </c>
      <c r="L50" s="26">
        <f>'TS ESAVI'!L50+'TS LSAVI'!L50+'TS LSSAVI'!L50+'TS ISAVI'!L50+'TS PSAVI'!L50+'TS LAAVI'!L50</f>
        <v>0</v>
      </c>
      <c r="M50" s="27">
        <f t="shared" ref="M50:M51" si="95">I50+J50+K50+L50</f>
        <v>0</v>
      </c>
      <c r="N50" s="55"/>
      <c r="O50" s="56"/>
      <c r="P50" s="56"/>
      <c r="Q50" s="56"/>
      <c r="R50" s="49">
        <f t="shared" ref="R50:R51" si="96">N50+O50+P50+Q50</f>
        <v>0</v>
      </c>
      <c r="S50" s="28">
        <f t="shared" ref="S50:S51" si="97">C50</f>
        <v>0</v>
      </c>
      <c r="T50" s="30">
        <f t="shared" ref="T50:T51" si="98">S50-D50-I50+N50</f>
        <v>0</v>
      </c>
      <c r="U50" s="30">
        <f t="shared" si="93"/>
        <v>0</v>
      </c>
      <c r="V50" s="30">
        <f t="shared" si="93"/>
        <v>0</v>
      </c>
      <c r="W50" s="30">
        <f t="shared" si="93"/>
        <v>0</v>
      </c>
      <c r="X50" s="29">
        <f t="shared" si="20"/>
        <v>0</v>
      </c>
    </row>
    <row r="51" spans="1:24">
      <c r="A51" s="39" t="str">
        <f>$A$9</f>
        <v>Paikkakunta 3</v>
      </c>
      <c r="B51" s="182"/>
      <c r="C51" s="24">
        <f>'TS ESAVI'!C51+'TS LSAVI'!C51+'TS LSSAVI'!C51+'TS ISAVI'!C51+'TS PSAVI'!C51+'TS LAAVI'!C51</f>
        <v>0.05</v>
      </c>
      <c r="D51" s="25">
        <f>'TS ESAVI'!D51+'TS LSAVI'!D51+'TS LSSAVI'!D51+'TS ISAVI'!D51+'TS PSAVI'!D51+'TS LAAVI'!D51</f>
        <v>0</v>
      </c>
      <c r="E51" s="26">
        <f>'TS ESAVI'!E51+'TS LSAVI'!E51+'TS LSSAVI'!E51+'TS ISAVI'!E51+'TS PSAVI'!E51+'TS LAAVI'!E51</f>
        <v>0</v>
      </c>
      <c r="F51" s="26">
        <f>'TS ESAVI'!F51+'TS LSAVI'!F51+'TS LSSAVI'!F51+'TS ISAVI'!F51+'TS PSAVI'!F51+'TS LAAVI'!F51</f>
        <v>0</v>
      </c>
      <c r="G51" s="26">
        <f>'TS ESAVI'!G51+'TS LSAVI'!G51+'TS LSSAVI'!G51+'TS ISAVI'!G51+'TS PSAVI'!G51+'TS LAAVI'!G51</f>
        <v>0</v>
      </c>
      <c r="H51" s="27">
        <f t="shared" si="94"/>
        <v>0</v>
      </c>
      <c r="I51" s="25">
        <f>'TS ESAVI'!I51+'TS LSAVI'!I51+'TS LSSAVI'!I51+'TS ISAVI'!I51+'TS PSAVI'!I51+'TS LAAVI'!I51</f>
        <v>0</v>
      </c>
      <c r="J51" s="26">
        <f>'TS ESAVI'!J51+'TS LSAVI'!J51+'TS LSSAVI'!J51+'TS ISAVI'!J51+'TS PSAVI'!J51+'TS LAAVI'!J51</f>
        <v>0</v>
      </c>
      <c r="K51" s="26">
        <f>'TS ESAVI'!K51+'TS LSAVI'!K51+'TS LSSAVI'!K51+'TS ISAVI'!K51+'TS PSAVI'!K51+'TS LAAVI'!K51</f>
        <v>0</v>
      </c>
      <c r="L51" s="26">
        <f>'TS ESAVI'!L51+'TS LSAVI'!L51+'TS LSSAVI'!L51+'TS ISAVI'!L51+'TS PSAVI'!L51+'TS LAAVI'!L51</f>
        <v>0</v>
      </c>
      <c r="M51" s="27">
        <f t="shared" si="95"/>
        <v>0</v>
      </c>
      <c r="N51" s="55"/>
      <c r="O51" s="56"/>
      <c r="P51" s="56"/>
      <c r="Q51" s="56"/>
      <c r="R51" s="49">
        <f t="shared" si="96"/>
        <v>0</v>
      </c>
      <c r="S51" s="28">
        <f t="shared" si="97"/>
        <v>0.05</v>
      </c>
      <c r="T51" s="30">
        <f t="shared" si="98"/>
        <v>0.05</v>
      </c>
      <c r="U51" s="30">
        <f t="shared" si="93"/>
        <v>0.05</v>
      </c>
      <c r="V51" s="30">
        <f t="shared" si="93"/>
        <v>0.05</v>
      </c>
      <c r="W51" s="30">
        <f t="shared" si="93"/>
        <v>0.05</v>
      </c>
      <c r="X51" s="29">
        <f t="shared" si="20"/>
        <v>0</v>
      </c>
    </row>
    <row r="52" spans="1:24">
      <c r="A52" s="41" t="s">
        <v>20</v>
      </c>
      <c r="B52" s="41" t="s">
        <v>24</v>
      </c>
      <c r="C52" s="37">
        <f t="shared" ref="C52" si="99">C53+C54+C55</f>
        <v>0</v>
      </c>
      <c r="D52" s="21">
        <f>D53+D54+D55</f>
        <v>0</v>
      </c>
      <c r="E52" s="22">
        <f t="shared" ref="E52:H52" si="100">E53+E54+E55</f>
        <v>0</v>
      </c>
      <c r="F52" s="22">
        <f t="shared" si="100"/>
        <v>0</v>
      </c>
      <c r="G52" s="22">
        <f t="shared" si="100"/>
        <v>0</v>
      </c>
      <c r="H52" s="23">
        <f t="shared" si="100"/>
        <v>0</v>
      </c>
      <c r="I52" s="21">
        <f>I53+I54+I55</f>
        <v>0</v>
      </c>
      <c r="J52" s="21">
        <f t="shared" ref="J52:L52" si="101">J53+J54+J55</f>
        <v>0</v>
      </c>
      <c r="K52" s="21">
        <f t="shared" si="101"/>
        <v>0</v>
      </c>
      <c r="L52" s="21">
        <f t="shared" si="101"/>
        <v>0</v>
      </c>
      <c r="M52" s="23">
        <f t="shared" ref="M52" si="102">M53+M54+M55</f>
        <v>0</v>
      </c>
      <c r="N52" s="46">
        <f>N53+N54+N55</f>
        <v>0</v>
      </c>
      <c r="O52" s="47">
        <f t="shared" ref="O52:R52" si="103">O53+O54+O55</f>
        <v>0</v>
      </c>
      <c r="P52" s="47">
        <f t="shared" si="103"/>
        <v>0</v>
      </c>
      <c r="Q52" s="47">
        <f t="shared" si="103"/>
        <v>0</v>
      </c>
      <c r="R52" s="48">
        <f t="shared" si="103"/>
        <v>0</v>
      </c>
      <c r="S52" s="21">
        <f>SUM(S53:S55)</f>
        <v>0</v>
      </c>
      <c r="T52" s="22">
        <f>SUM(T53:T55)</f>
        <v>0</v>
      </c>
      <c r="U52" s="22">
        <f t="shared" ref="U52:W52" si="104">SUM(U53:U55)</f>
        <v>0</v>
      </c>
      <c r="V52" s="22">
        <f t="shared" si="104"/>
        <v>0</v>
      </c>
      <c r="W52" s="22">
        <f t="shared" si="104"/>
        <v>0</v>
      </c>
      <c r="X52" s="23">
        <f t="shared" si="20"/>
        <v>0</v>
      </c>
    </row>
    <row r="53" spans="1:24">
      <c r="A53" s="40" t="str">
        <f>$A$7</f>
        <v>Paikkakunta 1</v>
      </c>
      <c r="B53" s="180"/>
      <c r="C53" s="24">
        <f>'TS ESAVI'!C53+'TS LSAVI'!C53+'TS LSSAVI'!C53+'TS ISAVI'!C53+'TS PSAVI'!C53+'TS LAAVI'!C53</f>
        <v>0</v>
      </c>
      <c r="D53" s="25">
        <f>'TS ESAVI'!D53+'TS LSAVI'!D53+'TS LSSAVI'!D53+'TS ISAVI'!D53+'TS PSAVI'!D53+'TS LAAVI'!D53</f>
        <v>0</v>
      </c>
      <c r="E53" s="26">
        <f>'TS ESAVI'!E53+'TS LSAVI'!E53+'TS LSSAVI'!E53+'TS ISAVI'!E53+'TS PSAVI'!E53+'TS LAAVI'!E53</f>
        <v>0</v>
      </c>
      <c r="F53" s="26">
        <f>'TS ESAVI'!F53+'TS LSAVI'!F53+'TS LSSAVI'!F53+'TS ISAVI'!F53+'TS PSAVI'!F53+'TS LAAVI'!F53</f>
        <v>0</v>
      </c>
      <c r="G53" s="26">
        <f>'TS ESAVI'!G53+'TS LSAVI'!G53+'TS LSSAVI'!G53+'TS ISAVI'!G53+'TS PSAVI'!G53+'TS LAAVI'!G53</f>
        <v>0</v>
      </c>
      <c r="H53" s="27">
        <f>D53+E53+F53+G53</f>
        <v>0</v>
      </c>
      <c r="I53" s="25">
        <f>'TS ESAVI'!I53+'TS LSAVI'!I53+'TS LSSAVI'!I53+'TS ISAVI'!I53+'TS PSAVI'!I53+'TS LAAVI'!I53</f>
        <v>0</v>
      </c>
      <c r="J53" s="26">
        <f>'TS ESAVI'!J53+'TS LSAVI'!J53+'TS LSSAVI'!J53+'TS ISAVI'!J53+'TS PSAVI'!J53+'TS LAAVI'!J53</f>
        <v>0</v>
      </c>
      <c r="K53" s="26">
        <f>'TS ESAVI'!K53+'TS LSAVI'!K53+'TS LSSAVI'!K53+'TS ISAVI'!K53+'TS PSAVI'!K53+'TS LAAVI'!K53</f>
        <v>0</v>
      </c>
      <c r="L53" s="26">
        <f>'TS ESAVI'!L53+'TS LSAVI'!L53+'TS LSSAVI'!L53+'TS ISAVI'!L53+'TS PSAVI'!L53+'TS LAAVI'!L53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5">T53-E53-J53+O53</f>
        <v>0</v>
      </c>
      <c r="V53" s="30">
        <f t="shared" si="105"/>
        <v>0</v>
      </c>
      <c r="W53" s="30">
        <f t="shared" si="105"/>
        <v>0</v>
      </c>
      <c r="X53" s="29">
        <f t="shared" si="20"/>
        <v>0</v>
      </c>
    </row>
    <row r="54" spans="1:24">
      <c r="A54" s="40" t="str">
        <f>$A$8</f>
        <v>Paikkakunta 2</v>
      </c>
      <c r="B54" s="181"/>
      <c r="C54" s="24">
        <f>'TS ESAVI'!C54+'TS LSAVI'!C54+'TS LSSAVI'!C54+'TS ISAVI'!C54+'TS PSAVI'!C54+'TS LAAVI'!C54</f>
        <v>0</v>
      </c>
      <c r="D54" s="25">
        <f>'TS ESAVI'!D54+'TS LSAVI'!D54+'TS LSSAVI'!D54+'TS ISAVI'!D54+'TS PSAVI'!D54+'TS LAAVI'!D54</f>
        <v>0</v>
      </c>
      <c r="E54" s="26">
        <f>'TS ESAVI'!E54+'TS LSAVI'!E54+'TS LSSAVI'!E54+'TS ISAVI'!E54+'TS PSAVI'!E54+'TS LAAVI'!E54</f>
        <v>0</v>
      </c>
      <c r="F54" s="26">
        <f>'TS ESAVI'!F54+'TS LSAVI'!F54+'TS LSSAVI'!F54+'TS ISAVI'!F54+'TS PSAVI'!F54+'TS LAAVI'!F54</f>
        <v>0</v>
      </c>
      <c r="G54" s="26">
        <f>'TS ESAVI'!G54+'TS LSAVI'!G54+'TS LSSAVI'!G54+'TS ISAVI'!G54+'TS PSAVI'!G54+'TS LAAVI'!G54</f>
        <v>0</v>
      </c>
      <c r="H54" s="27">
        <f t="shared" ref="H54:H55" si="106">D54+E54+F54+G54</f>
        <v>0</v>
      </c>
      <c r="I54" s="25">
        <f>'TS ESAVI'!I54+'TS LSAVI'!I54+'TS LSSAVI'!I54+'TS ISAVI'!I54+'TS PSAVI'!I54+'TS LAAVI'!I54</f>
        <v>0</v>
      </c>
      <c r="J54" s="26">
        <f>'TS ESAVI'!J54+'TS LSAVI'!J54+'TS LSSAVI'!J54+'TS ISAVI'!J54+'TS PSAVI'!J54+'TS LAAVI'!J54</f>
        <v>0</v>
      </c>
      <c r="K54" s="26">
        <f>'TS ESAVI'!K54+'TS LSAVI'!K54+'TS LSSAVI'!K54+'TS ISAVI'!K54+'TS PSAVI'!K54+'TS LAAVI'!K54</f>
        <v>0</v>
      </c>
      <c r="L54" s="26">
        <f>'TS ESAVI'!L54+'TS LSAVI'!L54+'TS LSSAVI'!L54+'TS ISAVI'!L54+'TS PSAVI'!L54+'TS LAAVI'!L54</f>
        <v>0</v>
      </c>
      <c r="M54" s="27">
        <f t="shared" ref="M54:M55" si="107">I54+J54+K54+L54</f>
        <v>0</v>
      </c>
      <c r="N54" s="55"/>
      <c r="O54" s="56"/>
      <c r="P54" s="56"/>
      <c r="Q54" s="56"/>
      <c r="R54" s="49">
        <f t="shared" ref="R54:R55" si="108">N54+O54+P54+Q54</f>
        <v>0</v>
      </c>
      <c r="S54" s="28">
        <f t="shared" ref="S54:S55" si="109">C54</f>
        <v>0</v>
      </c>
      <c r="T54" s="30">
        <f t="shared" ref="T54:T55" si="110">S54-D54-I54+N54</f>
        <v>0</v>
      </c>
      <c r="U54" s="30">
        <f t="shared" si="105"/>
        <v>0</v>
      </c>
      <c r="V54" s="30">
        <f t="shared" si="105"/>
        <v>0</v>
      </c>
      <c r="W54" s="30">
        <f t="shared" si="105"/>
        <v>0</v>
      </c>
      <c r="X54" s="29">
        <f t="shared" si="20"/>
        <v>0</v>
      </c>
    </row>
    <row r="55" spans="1:24">
      <c r="A55" s="39" t="str">
        <f>$A$9</f>
        <v>Paikkakunta 3</v>
      </c>
      <c r="B55" s="182"/>
      <c r="C55" s="24">
        <f>'TS ESAVI'!C55+'TS LSAVI'!C55+'TS LSSAVI'!C55+'TS ISAVI'!C55+'TS PSAVI'!C55+'TS LAAVI'!C55</f>
        <v>0</v>
      </c>
      <c r="D55" s="25">
        <f>'TS ESAVI'!D55+'TS LSAVI'!D55+'TS LSSAVI'!D55+'TS ISAVI'!D55+'TS PSAVI'!D55+'TS LAAVI'!D55</f>
        <v>0</v>
      </c>
      <c r="E55" s="26">
        <f>'TS ESAVI'!E55+'TS LSAVI'!E55+'TS LSSAVI'!E55+'TS ISAVI'!E55+'TS PSAVI'!E55+'TS LAAVI'!E55</f>
        <v>0</v>
      </c>
      <c r="F55" s="26">
        <f>'TS ESAVI'!F55+'TS LSAVI'!F55+'TS LSSAVI'!F55+'TS ISAVI'!F55+'TS PSAVI'!F55+'TS LAAVI'!F55</f>
        <v>0</v>
      </c>
      <c r="G55" s="26">
        <f>'TS ESAVI'!G55+'TS LSAVI'!G55+'TS LSSAVI'!G55+'TS ISAVI'!G55+'TS PSAVI'!G55+'TS LAAVI'!G55</f>
        <v>0</v>
      </c>
      <c r="H55" s="27">
        <f t="shared" si="106"/>
        <v>0</v>
      </c>
      <c r="I55" s="25">
        <f>'TS ESAVI'!I55+'TS LSAVI'!I55+'TS LSSAVI'!I55+'TS ISAVI'!I55+'TS PSAVI'!I55+'TS LAAVI'!I55</f>
        <v>0</v>
      </c>
      <c r="J55" s="26">
        <f>'TS ESAVI'!J55+'TS LSAVI'!J55+'TS LSSAVI'!J55+'TS ISAVI'!J55+'TS PSAVI'!J55+'TS LAAVI'!J55</f>
        <v>0</v>
      </c>
      <c r="K55" s="26">
        <f>'TS ESAVI'!K55+'TS LSAVI'!K55+'TS LSSAVI'!K55+'TS ISAVI'!K55+'TS PSAVI'!K55+'TS LAAVI'!K55</f>
        <v>0</v>
      </c>
      <c r="L55" s="26">
        <f>'TS ESAVI'!L55+'TS LSAVI'!L55+'TS LSSAVI'!L55+'TS ISAVI'!L55+'TS PSAVI'!L55+'TS LAAVI'!L55</f>
        <v>0</v>
      </c>
      <c r="M55" s="27">
        <f t="shared" si="107"/>
        <v>0</v>
      </c>
      <c r="N55" s="55"/>
      <c r="O55" s="56"/>
      <c r="P55" s="56"/>
      <c r="Q55" s="56"/>
      <c r="R55" s="49">
        <f t="shared" si="108"/>
        <v>0</v>
      </c>
      <c r="S55" s="28">
        <f t="shared" si="109"/>
        <v>0</v>
      </c>
      <c r="T55" s="30">
        <f t="shared" si="110"/>
        <v>0</v>
      </c>
      <c r="U55" s="30">
        <f t="shared" si="105"/>
        <v>0</v>
      </c>
      <c r="V55" s="30">
        <f t="shared" si="105"/>
        <v>0</v>
      </c>
      <c r="W55" s="30">
        <f t="shared" si="105"/>
        <v>0</v>
      </c>
      <c r="X55" s="29">
        <f t="shared" si="20"/>
        <v>0</v>
      </c>
    </row>
    <row r="56" spans="1:24">
      <c r="A56" s="37" t="s">
        <v>10</v>
      </c>
      <c r="B56" s="37"/>
      <c r="C56" s="37">
        <f t="shared" ref="C56" si="111">C57+C58+C59</f>
        <v>24.9</v>
      </c>
      <c r="D56" s="21">
        <f>D57+D58+D59</f>
        <v>0.6</v>
      </c>
      <c r="E56" s="22">
        <f t="shared" ref="E56:H56" si="112">E57+E58+E59</f>
        <v>0.25</v>
      </c>
      <c r="F56" s="22">
        <f t="shared" si="112"/>
        <v>0.75</v>
      </c>
      <c r="G56" s="22">
        <f t="shared" si="112"/>
        <v>1</v>
      </c>
      <c r="H56" s="23">
        <f t="shared" si="112"/>
        <v>2.6</v>
      </c>
      <c r="I56" s="21">
        <f>I57+I58+I59</f>
        <v>0</v>
      </c>
      <c r="J56" s="22">
        <f t="shared" ref="J56:M56" si="113">J57+J58+J59</f>
        <v>0</v>
      </c>
      <c r="K56" s="22">
        <f t="shared" si="113"/>
        <v>0</v>
      </c>
      <c r="L56" s="22">
        <f t="shared" si="113"/>
        <v>0</v>
      </c>
      <c r="M56" s="23">
        <f t="shared" si="113"/>
        <v>0</v>
      </c>
      <c r="N56" s="46">
        <f>N57+N58+N59</f>
        <v>0</v>
      </c>
      <c r="O56" s="47">
        <f t="shared" ref="O56:R56" si="114">O57+O58+O59</f>
        <v>0</v>
      </c>
      <c r="P56" s="47">
        <f t="shared" si="114"/>
        <v>0</v>
      </c>
      <c r="Q56" s="47">
        <f t="shared" si="114"/>
        <v>0</v>
      </c>
      <c r="R56" s="48">
        <f t="shared" si="114"/>
        <v>0</v>
      </c>
      <c r="S56" s="21">
        <f>SUM(S57:S59)</f>
        <v>24.9</v>
      </c>
      <c r="T56" s="22">
        <f>SUM(T57:T59)</f>
        <v>24.299999999999997</v>
      </c>
      <c r="U56" s="22">
        <f t="shared" ref="U56:W56" si="115">SUM(U57:U59)</f>
        <v>24.049999999999997</v>
      </c>
      <c r="V56" s="22">
        <f t="shared" si="115"/>
        <v>23.299999999999997</v>
      </c>
      <c r="W56" s="22">
        <f t="shared" si="115"/>
        <v>22.299999999999997</v>
      </c>
      <c r="X56" s="23">
        <f t="shared" si="20"/>
        <v>-2.6000000000000014</v>
      </c>
    </row>
    <row r="57" spans="1:24" s="156" customFormat="1">
      <c r="A57" s="150" t="str">
        <f>$A$7</f>
        <v>Paikkakunta 1</v>
      </c>
      <c r="B57" s="150"/>
      <c r="C57" s="151">
        <f>C21+C25+C29+C33+C37+C41+C45+C49+C53</f>
        <v>22</v>
      </c>
      <c r="D57" s="152">
        <f>D21+D25+D29+D33+D37+D41+D45+D49+D53</f>
        <v>0</v>
      </c>
      <c r="E57" s="153">
        <f t="shared" ref="D57:G59" si="116">E21+E25+E29+E33+E37+E41+E45+E49+E53</f>
        <v>0.25</v>
      </c>
      <c r="F57" s="153">
        <f t="shared" si="116"/>
        <v>0.75</v>
      </c>
      <c r="G57" s="153">
        <f t="shared" si="116"/>
        <v>1</v>
      </c>
      <c r="H57" s="154">
        <f>D57+E57+F57+G57</f>
        <v>2</v>
      </c>
      <c r="I57" s="152">
        <f t="shared" ref="I57:L59" si="117">I21+I25+I29+I33+I37+I41+I45+I49+I53</f>
        <v>0</v>
      </c>
      <c r="J57" s="153">
        <f t="shared" si="117"/>
        <v>0</v>
      </c>
      <c r="K57" s="153">
        <f t="shared" si="117"/>
        <v>0</v>
      </c>
      <c r="L57" s="153">
        <f t="shared" si="117"/>
        <v>0</v>
      </c>
      <c r="M57" s="154">
        <f>I57+J57+K57+L57</f>
        <v>0</v>
      </c>
      <c r="N57" s="152">
        <f t="shared" ref="N57:Q59" si="118">N21+N25+N29+N33+N37+N41+N45+N49+N53</f>
        <v>0</v>
      </c>
      <c r="O57" s="153">
        <f t="shared" si="118"/>
        <v>0</v>
      </c>
      <c r="P57" s="153">
        <f t="shared" si="118"/>
        <v>0</v>
      </c>
      <c r="Q57" s="153">
        <f t="shared" si="118"/>
        <v>0</v>
      </c>
      <c r="R57" s="154">
        <f>N57+O57+P57+Q57</f>
        <v>0</v>
      </c>
      <c r="S57" s="152">
        <f>C57</f>
        <v>22</v>
      </c>
      <c r="T57" s="153">
        <f>S57-D57-I57+N57</f>
        <v>22</v>
      </c>
      <c r="U57" s="153">
        <f t="shared" ref="U57:W59" si="119">T57-E57-J57+O57</f>
        <v>21.75</v>
      </c>
      <c r="V57" s="153">
        <f t="shared" si="119"/>
        <v>21</v>
      </c>
      <c r="W57" s="153">
        <f t="shared" si="119"/>
        <v>20</v>
      </c>
      <c r="X57" s="155">
        <f t="shared" si="20"/>
        <v>-2</v>
      </c>
    </row>
    <row r="58" spans="1:24" s="156" customFormat="1">
      <c r="A58" s="150" t="str">
        <f>$A$8</f>
        <v>Paikkakunta 2</v>
      </c>
      <c r="B58" s="150"/>
      <c r="C58" s="151">
        <f>C22+C26+C30+C34+C38+C42+C46+C50+C54</f>
        <v>2.5</v>
      </c>
      <c r="D58" s="152">
        <f>D22+D26+D30+D34+D38+D42+D46+D50+D54</f>
        <v>0.6</v>
      </c>
      <c r="E58" s="153">
        <f t="shared" si="116"/>
        <v>0</v>
      </c>
      <c r="F58" s="153">
        <f t="shared" si="116"/>
        <v>0</v>
      </c>
      <c r="G58" s="153">
        <f t="shared" si="116"/>
        <v>0</v>
      </c>
      <c r="H58" s="154">
        <f t="shared" ref="H58:H59" si="120">D58+E58+F58+G58</f>
        <v>0.6</v>
      </c>
      <c r="I58" s="152">
        <f t="shared" si="117"/>
        <v>0</v>
      </c>
      <c r="J58" s="153">
        <f t="shared" si="117"/>
        <v>0</v>
      </c>
      <c r="K58" s="153">
        <f t="shared" si="117"/>
        <v>0</v>
      </c>
      <c r="L58" s="153">
        <f t="shared" si="117"/>
        <v>0</v>
      </c>
      <c r="M58" s="154">
        <f t="shared" ref="M58:M59" si="121">I58+J58+K58+L58</f>
        <v>0</v>
      </c>
      <c r="N58" s="152">
        <f t="shared" si="118"/>
        <v>0</v>
      </c>
      <c r="O58" s="153">
        <f t="shared" si="118"/>
        <v>0</v>
      </c>
      <c r="P58" s="153">
        <f t="shared" si="118"/>
        <v>0</v>
      </c>
      <c r="Q58" s="153">
        <f t="shared" si="118"/>
        <v>0</v>
      </c>
      <c r="R58" s="154">
        <f t="shared" ref="R58:R59" si="122">N58+O58+P58+Q58</f>
        <v>0</v>
      </c>
      <c r="S58" s="152">
        <f t="shared" ref="S58:S59" si="123">C58</f>
        <v>2.5</v>
      </c>
      <c r="T58" s="153">
        <f t="shared" ref="T58:T59" si="124">S58-D58-I58+N58</f>
        <v>1.9</v>
      </c>
      <c r="U58" s="153">
        <f t="shared" si="119"/>
        <v>1.9</v>
      </c>
      <c r="V58" s="153">
        <f t="shared" si="119"/>
        <v>1.9</v>
      </c>
      <c r="W58" s="153">
        <f t="shared" si="119"/>
        <v>1.9</v>
      </c>
      <c r="X58" s="155">
        <f t="shared" si="20"/>
        <v>-0.60000000000000009</v>
      </c>
    </row>
    <row r="59" spans="1:24" s="156" customFormat="1" ht="15.75" thickBot="1">
      <c r="A59" s="157" t="str">
        <f>$A$9</f>
        <v>Paikkakunta 3</v>
      </c>
      <c r="B59" s="157"/>
      <c r="C59" s="158">
        <f t="shared" ref="C59" si="125">C23+C27+C31+C35+C39+C43+C47+C51+C55</f>
        <v>0.39999999999999997</v>
      </c>
      <c r="D59" s="159">
        <f t="shared" si="116"/>
        <v>0</v>
      </c>
      <c r="E59" s="160">
        <f t="shared" si="116"/>
        <v>0</v>
      </c>
      <c r="F59" s="160">
        <f t="shared" si="116"/>
        <v>0</v>
      </c>
      <c r="G59" s="160">
        <f t="shared" si="116"/>
        <v>0</v>
      </c>
      <c r="H59" s="161">
        <f t="shared" si="120"/>
        <v>0</v>
      </c>
      <c r="I59" s="159">
        <f t="shared" si="117"/>
        <v>0</v>
      </c>
      <c r="J59" s="160">
        <f t="shared" si="117"/>
        <v>0</v>
      </c>
      <c r="K59" s="160">
        <f t="shared" si="117"/>
        <v>0</v>
      </c>
      <c r="L59" s="160">
        <f t="shared" si="117"/>
        <v>0</v>
      </c>
      <c r="M59" s="161">
        <f t="shared" si="121"/>
        <v>0</v>
      </c>
      <c r="N59" s="159">
        <f t="shared" si="118"/>
        <v>0</v>
      </c>
      <c r="O59" s="160">
        <f t="shared" si="118"/>
        <v>0</v>
      </c>
      <c r="P59" s="160">
        <f t="shared" si="118"/>
        <v>0</v>
      </c>
      <c r="Q59" s="160">
        <f t="shared" si="118"/>
        <v>0</v>
      </c>
      <c r="R59" s="161">
        <f t="shared" si="122"/>
        <v>0</v>
      </c>
      <c r="S59" s="159">
        <f t="shared" si="123"/>
        <v>0.39999999999999997</v>
      </c>
      <c r="T59" s="160">
        <f t="shared" si="124"/>
        <v>0.39999999999999997</v>
      </c>
      <c r="U59" s="160">
        <f t="shared" si="119"/>
        <v>0.39999999999999997</v>
      </c>
      <c r="V59" s="160">
        <f t="shared" si="119"/>
        <v>0.39999999999999997</v>
      </c>
      <c r="W59" s="160">
        <f t="shared" si="119"/>
        <v>0.39999999999999997</v>
      </c>
      <c r="X59" s="162">
        <f t="shared" si="20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53:B55"/>
    <mergeCell ref="D11:H11"/>
    <mergeCell ref="I11:M11"/>
    <mergeCell ref="S18:X18"/>
    <mergeCell ref="B25:B27"/>
    <mergeCell ref="B29:B31"/>
    <mergeCell ref="B33:B35"/>
    <mergeCell ref="B37:B39"/>
    <mergeCell ref="S11:X11"/>
    <mergeCell ref="B14:B16"/>
    <mergeCell ref="B41:B43"/>
    <mergeCell ref="B45:B47"/>
    <mergeCell ref="B49:B51"/>
    <mergeCell ref="A3:G3"/>
    <mergeCell ref="A4:M4"/>
    <mergeCell ref="N10:R10"/>
    <mergeCell ref="D18:H18"/>
    <mergeCell ref="I18:M18"/>
    <mergeCell ref="N18:R18"/>
    <mergeCell ref="N11:R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40" t="s">
        <v>138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41">
        <v>41729</v>
      </c>
      <c r="B2" s="3"/>
    </row>
    <row r="3" spans="1:24" s="57" customFormat="1" ht="15.75" thickBot="1">
      <c r="A3" s="163" t="s">
        <v>128</v>
      </c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15.25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0.4</v>
      </c>
      <c r="J13" s="61">
        <f t="shared" si="0"/>
        <v>1.2</v>
      </c>
      <c r="K13" s="61">
        <f t="shared" si="0"/>
        <v>0</v>
      </c>
      <c r="L13" s="61">
        <f t="shared" si="0"/>
        <v>0</v>
      </c>
      <c r="M13" s="62">
        <f t="shared" si="0"/>
        <v>1.6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15.25</v>
      </c>
      <c r="T13" s="61">
        <f>SUM(T14:T16)</f>
        <v>14.85</v>
      </c>
      <c r="U13" s="61">
        <f>SUM(U14:U16)</f>
        <v>13.65</v>
      </c>
      <c r="V13" s="61">
        <f>SUM(V14:V16)</f>
        <v>13.65</v>
      </c>
      <c r="W13" s="61">
        <f>SUM(W14:W16)</f>
        <v>13.65</v>
      </c>
      <c r="X13" s="62">
        <f>W13-S13</f>
        <v>-1.5999999999999996</v>
      </c>
    </row>
    <row r="14" spans="1:24" s="71" customFormat="1">
      <c r="A14" s="72" t="str">
        <f>$A$7</f>
        <v>Paikkakunta 1</v>
      </c>
      <c r="B14" s="183"/>
      <c r="C14" s="242">
        <f>'YMP ESAVI'!C14+'YMP LSAVI'!C14+'YMP LSSAVI'!C14+'YMP ISAVI'!C14+'YMP PSAVI'!C14+'YMP LAAVI'!C14</f>
        <v>14.25</v>
      </c>
      <c r="D14" s="243">
        <f>'YMP ESAVI'!D14+'YMP LSAVI'!D14+'YMP LSSAVI'!D14+'YMP ISAVI'!D14+'YMP PSAVI'!D14+'YMP LAAVI'!D14</f>
        <v>0</v>
      </c>
      <c r="E14" s="137">
        <f>'YMP ESAVI'!E14+'YMP LSAVI'!E14+'YMP LSSAVI'!E14+'YMP ISAVI'!E14+'YMP PSAVI'!E14+'YMP LAAVI'!E14</f>
        <v>0</v>
      </c>
      <c r="F14" s="137">
        <f>'YMP ESAVI'!F14+'YMP LSAVI'!F14+'YMP LSSAVI'!F14+'YMP ISAVI'!F14+'YMP PSAVI'!F14+'YMP LAAVI'!F14</f>
        <v>0</v>
      </c>
      <c r="G14" s="137">
        <f>'YMP ESAVI'!G14+'YMP LSAVI'!G14+'YMP LSSAVI'!G14+'YMP ISAVI'!G14+'YMP PSAVI'!G14+'YMP LAAVI'!G14</f>
        <v>0</v>
      </c>
      <c r="H14" s="134">
        <f>D14+E14+F14+G14</f>
        <v>0</v>
      </c>
      <c r="I14" s="243">
        <f>'YMP ESAVI'!I14+'YMP LSAVI'!I14+'YMP LSSAVI'!I14+'YMP ISAVI'!I14+'YMP PSAVI'!I14+'YMP LAAVI'!I14</f>
        <v>0.4</v>
      </c>
      <c r="J14" s="137">
        <f>'YMP ESAVI'!J14+'YMP LSAVI'!J14+'YMP LSSAVI'!J14+'YMP ISAVI'!J14+'YMP PSAVI'!J14+'YMP LAAVI'!J14</f>
        <v>1.2</v>
      </c>
      <c r="K14" s="137">
        <f>'YMP ESAVI'!K14+'YMP LSAVI'!K14+'YMP LSSAVI'!K14+'YMP ISAVI'!K14+'YMP PSAVI'!K14+'YMP LAAVI'!K14</f>
        <v>0</v>
      </c>
      <c r="L14" s="137">
        <f>'YMP ESAVI'!L14+'YMP LSAVI'!L14+'YMP LSSAVI'!L14+'YMP ISAVI'!L14+'YMP PSAVI'!L14+'YMP LAAVI'!L14</f>
        <v>0</v>
      </c>
      <c r="M14" s="134">
        <f>I14+J14+K14+L14</f>
        <v>1.6</v>
      </c>
      <c r="N14" s="74"/>
      <c r="O14" s="75"/>
      <c r="P14" s="75"/>
      <c r="Q14" s="75"/>
      <c r="R14" s="73">
        <f>N14+O14+P14+Q14</f>
        <v>0</v>
      </c>
      <c r="S14" s="76">
        <f>C14</f>
        <v>14.25</v>
      </c>
      <c r="T14" s="77">
        <f>S14-D14-I14+N14</f>
        <v>13.85</v>
      </c>
      <c r="U14" s="77">
        <f t="shared" ref="U14:U16" si="1">T14-E14-J14+O14</f>
        <v>12.65</v>
      </c>
      <c r="V14" s="77">
        <f t="shared" ref="V14:V16" si="2">U14-F14-K14+P14</f>
        <v>12.65</v>
      </c>
      <c r="W14" s="77">
        <f t="shared" ref="W14:W16" si="3">V14-G14-L14+Q14</f>
        <v>12.65</v>
      </c>
      <c r="X14" s="78">
        <f>W14-S14</f>
        <v>-1.5999999999999996</v>
      </c>
    </row>
    <row r="15" spans="1:24" s="71" customFormat="1">
      <c r="A15" s="72" t="str">
        <f>$A$8</f>
        <v>Paikkakunta 2</v>
      </c>
      <c r="B15" s="184"/>
      <c r="C15" s="242">
        <f>'YMP ESAVI'!C15+'YMP LSAVI'!C15+'YMP LSSAVI'!C15+'YMP ISAVI'!C15+'YMP PSAVI'!C15+'YMP LAAVI'!C15</f>
        <v>1</v>
      </c>
      <c r="D15" s="243">
        <f>'YMP ESAVI'!D15+'YMP LSAVI'!D15+'YMP LSSAVI'!D15+'YMP ISAVI'!D15+'YMP PSAVI'!D15+'YMP LAAVI'!D15</f>
        <v>0</v>
      </c>
      <c r="E15" s="137">
        <f>'YMP ESAVI'!E15+'YMP LSAVI'!E15+'YMP LSSAVI'!E15+'YMP ISAVI'!E15+'YMP PSAVI'!E15+'YMP LAAVI'!E15</f>
        <v>0</v>
      </c>
      <c r="F15" s="137">
        <f>'YMP ESAVI'!F15+'YMP LSAVI'!F15+'YMP LSSAVI'!F15+'YMP ISAVI'!F15+'YMP PSAVI'!F15+'YMP LAAVI'!F15</f>
        <v>0</v>
      </c>
      <c r="G15" s="137">
        <f>'YMP ESAVI'!G15+'YMP LSAVI'!G15+'YMP LSSAVI'!G15+'YMP ISAVI'!G15+'YMP PSAVI'!G15+'YMP LAAVI'!G15</f>
        <v>0</v>
      </c>
      <c r="H15" s="134">
        <f>D15+E15+F15+G15</f>
        <v>0</v>
      </c>
      <c r="I15" s="243">
        <f>'YMP ESAVI'!I15+'YMP LSAVI'!I15+'YMP LSSAVI'!I15+'YMP ISAVI'!I15+'YMP PSAVI'!I15+'YMP LAAVI'!I15</f>
        <v>0</v>
      </c>
      <c r="J15" s="137">
        <f>'YMP ESAVI'!J15+'YMP LSAVI'!J15+'YMP LSSAVI'!J15+'YMP ISAVI'!J15+'YMP PSAVI'!J15+'YMP LAAVI'!J15</f>
        <v>0</v>
      </c>
      <c r="K15" s="137">
        <f>'YMP ESAVI'!K15+'YMP LSAVI'!K15+'YMP LSSAVI'!K15+'YMP ISAVI'!K15+'YMP PSAVI'!K15+'YMP LAAVI'!K15</f>
        <v>0</v>
      </c>
      <c r="L15" s="137">
        <f>'YMP ESAVI'!L15+'YMP LSAVI'!L15+'YMP LSSAVI'!L15+'YMP ISAVI'!L15+'YMP PSAVI'!L15+'YMP LAAVI'!L15</f>
        <v>0</v>
      </c>
      <c r="M15" s="134">
        <f t="shared" ref="M15:M16" si="4">I15+J15+K15+L15</f>
        <v>0</v>
      </c>
      <c r="N15" s="74"/>
      <c r="O15" s="75"/>
      <c r="P15" s="75"/>
      <c r="Q15" s="75"/>
      <c r="R15" s="73">
        <f t="shared" ref="R15:R16" si="5">N15+O15+P15+Q15</f>
        <v>0</v>
      </c>
      <c r="S15" s="76">
        <f t="shared" ref="S15:S16" si="6">C15</f>
        <v>1</v>
      </c>
      <c r="T15" s="77">
        <f t="shared" ref="T15:T16" si="7">S15-D15-I15+N15</f>
        <v>1</v>
      </c>
      <c r="U15" s="77">
        <f t="shared" si="1"/>
        <v>1</v>
      </c>
      <c r="V15" s="77">
        <f t="shared" si="2"/>
        <v>1</v>
      </c>
      <c r="W15" s="77">
        <f t="shared" si="3"/>
        <v>1</v>
      </c>
      <c r="X15" s="78">
        <f t="shared" ref="X15:X16" si="8">W15-S15</f>
        <v>0</v>
      </c>
    </row>
    <row r="16" spans="1:24" s="71" customFormat="1">
      <c r="A16" s="72" t="str">
        <f>$A$9</f>
        <v>Paikkakunta 3</v>
      </c>
      <c r="B16" s="185"/>
      <c r="C16" s="242">
        <f>'YMP ESAVI'!C16+'YMP LSAVI'!C16+'YMP LSSAVI'!C16+'YMP ISAVI'!C16+'YMP PSAVI'!C16+'YMP LAAVI'!C16</f>
        <v>0</v>
      </c>
      <c r="D16" s="243">
        <f>'YMP ESAVI'!D16+'YMP LSAVI'!D16+'YMP LSSAVI'!D16+'YMP ISAVI'!D16+'YMP PSAVI'!D16+'YMP LAAVI'!D16</f>
        <v>0</v>
      </c>
      <c r="E16" s="137">
        <f>'YMP ESAVI'!E16+'YMP LSAVI'!E16+'YMP LSSAVI'!E16+'YMP ISAVI'!E16+'YMP PSAVI'!E16+'YMP LAAVI'!E16</f>
        <v>0</v>
      </c>
      <c r="F16" s="137">
        <f>'YMP ESAVI'!F16+'YMP LSAVI'!F16+'YMP LSSAVI'!F16+'YMP ISAVI'!F16+'YMP PSAVI'!F16+'YMP LAAVI'!F16</f>
        <v>0</v>
      </c>
      <c r="G16" s="137">
        <f>'YMP ESAVI'!G16+'YMP LSAVI'!G16+'YMP LSSAVI'!G16+'YMP ISAVI'!G16+'YMP PSAVI'!G16+'YMP LAAVI'!G16</f>
        <v>0</v>
      </c>
      <c r="H16" s="134">
        <f t="shared" ref="H16" si="9">D16+E16+F16+G16</f>
        <v>0</v>
      </c>
      <c r="I16" s="243">
        <f>'YMP ESAVI'!I16+'YMP LSAVI'!I16+'YMP LSSAVI'!I16+'YMP ISAVI'!I16+'YMP PSAVI'!I16+'YMP LAAVI'!I16</f>
        <v>0</v>
      </c>
      <c r="J16" s="137">
        <f>'YMP ESAVI'!J16+'YMP LSAVI'!J16+'YMP LSSAVI'!J16+'YMP ISAVI'!J16+'YMP PSAVI'!J16+'YMP LAAVI'!J16</f>
        <v>0</v>
      </c>
      <c r="K16" s="137">
        <f>'YMP ESAVI'!K16+'YMP LSAVI'!K16+'YMP LSSAVI'!K16+'YMP ISAVI'!K16+'YMP PSAVI'!K16+'YMP LAAVI'!K16</f>
        <v>0</v>
      </c>
      <c r="L16" s="137">
        <f>'YMP ESAVI'!L16+'YMP LSAVI'!L16+'YMP LSSAVI'!L16+'YMP ISAVI'!L16+'YMP PSAVI'!L16+'YMP LAAVI'!L16</f>
        <v>0</v>
      </c>
      <c r="M16" s="134">
        <f t="shared" si="4"/>
        <v>0</v>
      </c>
      <c r="N16" s="74"/>
      <c r="O16" s="75"/>
      <c r="P16" s="75"/>
      <c r="Q16" s="75"/>
      <c r="R16" s="73">
        <f t="shared" si="5"/>
        <v>0</v>
      </c>
      <c r="S16" s="76">
        <f t="shared" si="6"/>
        <v>0</v>
      </c>
      <c r="T16" s="77">
        <f t="shared" si="7"/>
        <v>0</v>
      </c>
      <c r="U16" s="77">
        <f t="shared" si="1"/>
        <v>0</v>
      </c>
      <c r="V16" s="77">
        <f t="shared" si="2"/>
        <v>0</v>
      </c>
      <c r="W16" s="77">
        <f t="shared" si="3"/>
        <v>0</v>
      </c>
      <c r="X16" s="78">
        <f t="shared" si="8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10">C21+C22+C23</f>
        <v>0.3</v>
      </c>
      <c r="D20" s="46">
        <f>D21+D22+D23</f>
        <v>0</v>
      </c>
      <c r="E20" s="47">
        <f t="shared" ref="E20:H20" si="11">E21+E22+E23</f>
        <v>0</v>
      </c>
      <c r="F20" s="47">
        <f t="shared" si="11"/>
        <v>0</v>
      </c>
      <c r="G20" s="47">
        <f t="shared" si="11"/>
        <v>0</v>
      </c>
      <c r="H20" s="48">
        <f t="shared" si="11"/>
        <v>0</v>
      </c>
      <c r="I20" s="46">
        <f>I21+I22+I23</f>
        <v>0</v>
      </c>
      <c r="J20" s="47">
        <f t="shared" ref="J20:M20" si="12">J21+J22+J23</f>
        <v>0</v>
      </c>
      <c r="K20" s="47">
        <f t="shared" si="12"/>
        <v>0</v>
      </c>
      <c r="L20" s="47">
        <f t="shared" si="12"/>
        <v>0</v>
      </c>
      <c r="M20" s="48">
        <f t="shared" si="12"/>
        <v>0</v>
      </c>
      <c r="N20" s="46">
        <f>N21+N22+N23</f>
        <v>0</v>
      </c>
      <c r="O20" s="47">
        <f t="shared" ref="O20:R20" si="13">O21+O22+O23</f>
        <v>0</v>
      </c>
      <c r="P20" s="47">
        <f t="shared" si="13"/>
        <v>0</v>
      </c>
      <c r="Q20" s="47">
        <f t="shared" si="13"/>
        <v>0</v>
      </c>
      <c r="R20" s="48">
        <f t="shared" si="13"/>
        <v>0</v>
      </c>
      <c r="S20" s="46">
        <f>SUM(S21:S23)</f>
        <v>0.3</v>
      </c>
      <c r="T20" s="47">
        <f>SUM(T21:T23)</f>
        <v>0.3</v>
      </c>
      <c r="U20" s="47">
        <f t="shared" ref="U20:W20" si="14">SUM(U21:U23)</f>
        <v>0.3</v>
      </c>
      <c r="V20" s="47">
        <f t="shared" si="14"/>
        <v>0.3</v>
      </c>
      <c r="W20" s="47">
        <f t="shared" si="14"/>
        <v>0.3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>
        <f>'YMP ESAVI'!C21+'YMP LSAVI'!C21+'YMP LSSAVI'!C21+'YMP ISAVI'!C21+'YMP PSAVI'!C21+'YMP LAAVI'!C21</f>
        <v>0.3</v>
      </c>
      <c r="D21" s="67">
        <f>'YMP ESAVI'!D21+'YMP LSAVI'!D21+'YMP LSSAVI'!D21+'YMP ISAVI'!D21+'YMP PSAVI'!D21+'YMP LAAVI'!D21</f>
        <v>0</v>
      </c>
      <c r="E21" s="68">
        <f>'YMP ESAVI'!E21+'YMP LSAVI'!E21+'YMP LSSAVI'!E21+'YMP ISAVI'!E21+'YMP PSAVI'!E21+'YMP LAAVI'!E21</f>
        <v>0</v>
      </c>
      <c r="F21" s="68">
        <f>'YMP ESAVI'!F21+'YMP LSAVI'!F21+'YMP LSSAVI'!F21+'YMP ISAVI'!F21+'YMP PSAVI'!F21+'YMP LAAVI'!F21</f>
        <v>0</v>
      </c>
      <c r="G21" s="68">
        <f>'YMP ESAVI'!G21+'YMP LSAVI'!G21+'YMP LSSAVI'!G21+'YMP ISAVI'!G21+'YMP PSAVI'!G21+'YMP LAAVI'!G21</f>
        <v>0</v>
      </c>
      <c r="H21" s="49">
        <f>D21+E21+F21+G21</f>
        <v>0</v>
      </c>
      <c r="I21" s="67">
        <f>'YMP ESAVI'!I21+'YMP LSAVI'!I21+'YMP LSSAVI'!I21+'YMP ISAVI'!I21+'YMP PSAVI'!I21+'YMP LAAVI'!I21</f>
        <v>0</v>
      </c>
      <c r="J21" s="68">
        <f>'YMP ESAVI'!J21+'YMP LSAVI'!J21+'YMP LSSAVI'!J21+'YMP ISAVI'!J21+'YMP PSAVI'!J21+'YMP LAAVI'!J21</f>
        <v>0</v>
      </c>
      <c r="K21" s="68">
        <f>'YMP ESAVI'!K21+'YMP LSAVI'!K21+'YMP LSSAVI'!K21+'YMP ISAVI'!K21+'YMP PSAVI'!K21+'YMP LAAVI'!K21</f>
        <v>0</v>
      </c>
      <c r="L21" s="68">
        <f>'YMP ESAVI'!L21+'YMP LSAVI'!L21+'YMP LSSAVI'!L21+'YMP ISAVI'!L21+'YMP PSAVI'!L21+'YMP LAAVI'!L21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0.3</v>
      </c>
      <c r="T21" s="69">
        <f>S21-D21-I21+N21</f>
        <v>0.3</v>
      </c>
      <c r="U21" s="69">
        <f t="shared" ref="U21:W23" si="15">T21-E21-J21+O21</f>
        <v>0.3</v>
      </c>
      <c r="V21" s="69">
        <f t="shared" si="15"/>
        <v>0.3</v>
      </c>
      <c r="W21" s="69">
        <f t="shared" si="15"/>
        <v>0.3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'YMP ESAVI'!C22+'YMP LSAVI'!C22+'YMP LSSAVI'!C22+'YMP ISAVI'!C22+'YMP PSAVI'!C22+'YMP LAAVI'!C22</f>
        <v>0</v>
      </c>
      <c r="D22" s="67">
        <f>'YMP ESAVI'!D22+'YMP LSAVI'!D22+'YMP LSSAVI'!D22+'YMP ISAVI'!D22+'YMP PSAVI'!D22+'YMP LAAVI'!D22</f>
        <v>0</v>
      </c>
      <c r="E22" s="68">
        <f>'YMP ESAVI'!E22+'YMP LSAVI'!E22+'YMP LSSAVI'!E22+'YMP ISAVI'!E22+'YMP PSAVI'!E22+'YMP LAAVI'!E22</f>
        <v>0</v>
      </c>
      <c r="F22" s="68">
        <f>'YMP ESAVI'!F22+'YMP LSAVI'!F22+'YMP LSSAVI'!F22+'YMP ISAVI'!F22+'YMP PSAVI'!F22+'YMP LAAVI'!F22</f>
        <v>0</v>
      </c>
      <c r="G22" s="68">
        <f>'YMP ESAVI'!G22+'YMP LSAVI'!G22+'YMP LSSAVI'!G22+'YMP ISAVI'!G22+'YMP PSAVI'!G22+'YMP LAAVI'!G22</f>
        <v>0</v>
      </c>
      <c r="H22" s="49">
        <f>D22+E22+F22+G22</f>
        <v>0</v>
      </c>
      <c r="I22" s="67">
        <f>'YMP ESAVI'!I22+'YMP LSAVI'!I22+'YMP LSSAVI'!I22+'YMP ISAVI'!I22+'YMP PSAVI'!I22+'YMP LAAVI'!I22</f>
        <v>0</v>
      </c>
      <c r="J22" s="68">
        <f>'YMP ESAVI'!J22+'YMP LSAVI'!J22+'YMP LSSAVI'!J22+'YMP ISAVI'!J22+'YMP PSAVI'!J22+'YMP LAAVI'!J22</f>
        <v>0</v>
      </c>
      <c r="K22" s="68">
        <f>'YMP ESAVI'!K22+'YMP LSAVI'!K22+'YMP LSSAVI'!K22+'YMP ISAVI'!K22+'YMP PSAVI'!K22+'YMP LAAVI'!K22</f>
        <v>0</v>
      </c>
      <c r="L22" s="68">
        <f>'YMP ESAVI'!L22+'YMP LSAVI'!L22+'YMP LSSAVI'!L22+'YMP ISAVI'!L22+'YMP PSAVI'!L22+'YMP LAAVI'!L22</f>
        <v>0</v>
      </c>
      <c r="M22" s="49">
        <f t="shared" ref="M22:M23" si="16">I22+J22+K22+L22</f>
        <v>0</v>
      </c>
      <c r="N22" s="55"/>
      <c r="O22" s="56"/>
      <c r="P22" s="56"/>
      <c r="Q22" s="56"/>
      <c r="R22" s="49">
        <f t="shared" ref="R22:R23" si="17">N22+O22+P22+Q22</f>
        <v>0</v>
      </c>
      <c r="S22" s="50">
        <f t="shared" ref="S22:S23" si="18">C22</f>
        <v>0</v>
      </c>
      <c r="T22" s="69">
        <f t="shared" ref="T22:T23" si="19">S22-D22-I22+N22</f>
        <v>0</v>
      </c>
      <c r="U22" s="69">
        <f t="shared" si="15"/>
        <v>0</v>
      </c>
      <c r="V22" s="69">
        <f t="shared" si="15"/>
        <v>0</v>
      </c>
      <c r="W22" s="69">
        <f t="shared" si="15"/>
        <v>0</v>
      </c>
      <c r="X22" s="70">
        <f t="shared" ref="X22:X59" si="20">W22-S22</f>
        <v>0</v>
      </c>
    </row>
    <row r="23" spans="1:24" s="64" customFormat="1">
      <c r="A23" s="65" t="str">
        <f>$A$9</f>
        <v>Paikkakunta 3</v>
      </c>
      <c r="B23" s="102"/>
      <c r="C23" s="66">
        <f>'YMP ESAVI'!C23+'YMP LSAVI'!C23+'YMP LSSAVI'!C23+'YMP ISAVI'!C23+'YMP PSAVI'!C23+'YMP LAAVI'!C23</f>
        <v>0</v>
      </c>
      <c r="D23" s="67">
        <f>'YMP ESAVI'!D23+'YMP LSAVI'!D23+'YMP LSSAVI'!D23+'YMP ISAVI'!D23+'YMP PSAVI'!D23+'YMP LAAVI'!D23</f>
        <v>0</v>
      </c>
      <c r="E23" s="68">
        <f>'YMP ESAVI'!E23+'YMP LSAVI'!E23+'YMP LSSAVI'!E23+'YMP ISAVI'!E23+'YMP PSAVI'!E23+'YMP LAAVI'!E23</f>
        <v>0</v>
      </c>
      <c r="F23" s="68">
        <f>'YMP ESAVI'!F23+'YMP LSAVI'!F23+'YMP LSSAVI'!F23+'YMP ISAVI'!F23+'YMP PSAVI'!F23+'YMP LAAVI'!F23</f>
        <v>0</v>
      </c>
      <c r="G23" s="68">
        <f>'YMP ESAVI'!G23+'YMP LSAVI'!G23+'YMP LSSAVI'!G23+'YMP ISAVI'!G23+'YMP PSAVI'!G23+'YMP LAAVI'!G23</f>
        <v>0</v>
      </c>
      <c r="H23" s="49">
        <f t="shared" ref="H23" si="21">D23+E23+F23+G23</f>
        <v>0</v>
      </c>
      <c r="I23" s="67">
        <f>'YMP ESAVI'!I23+'YMP LSAVI'!I23+'YMP LSSAVI'!I23+'YMP ISAVI'!I23+'YMP PSAVI'!I23+'YMP LAAVI'!I23</f>
        <v>0</v>
      </c>
      <c r="J23" s="68">
        <f>'YMP ESAVI'!J23+'YMP LSAVI'!J23+'YMP LSSAVI'!J23+'YMP ISAVI'!J23+'YMP PSAVI'!J23+'YMP LAAVI'!J23</f>
        <v>0</v>
      </c>
      <c r="K23" s="68">
        <f>'YMP ESAVI'!K23+'YMP LSAVI'!K23+'YMP LSSAVI'!K23+'YMP ISAVI'!K23+'YMP PSAVI'!K23+'YMP LAAVI'!K23</f>
        <v>0</v>
      </c>
      <c r="L23" s="68">
        <f>'YMP ESAVI'!L23+'YMP LSAVI'!L23+'YMP LSSAVI'!L23+'YMP ISAVI'!L23+'YMP PSAVI'!L23+'YMP LAAVI'!L23</f>
        <v>0</v>
      </c>
      <c r="M23" s="49">
        <f t="shared" si="16"/>
        <v>0</v>
      </c>
      <c r="N23" s="55"/>
      <c r="O23" s="56"/>
      <c r="P23" s="56"/>
      <c r="Q23" s="56"/>
      <c r="R23" s="49">
        <f t="shared" si="17"/>
        <v>0</v>
      </c>
      <c r="S23" s="50">
        <f t="shared" si="18"/>
        <v>0</v>
      </c>
      <c r="T23" s="69">
        <f t="shared" si="19"/>
        <v>0</v>
      </c>
      <c r="U23" s="69">
        <f t="shared" si="15"/>
        <v>0</v>
      </c>
      <c r="V23" s="69">
        <f t="shared" si="15"/>
        <v>0</v>
      </c>
      <c r="W23" s="69">
        <f t="shared" si="15"/>
        <v>0</v>
      </c>
      <c r="X23" s="70">
        <f t="shared" si="20"/>
        <v>0</v>
      </c>
    </row>
    <row r="24" spans="1:24">
      <c r="A24" s="37" t="s">
        <v>13</v>
      </c>
      <c r="B24" s="37" t="s">
        <v>24</v>
      </c>
      <c r="C24" s="37">
        <f t="shared" ref="C24" si="22">C25+C26+C27</f>
        <v>0.8</v>
      </c>
      <c r="D24" s="21">
        <f>D25+D26+D27</f>
        <v>0</v>
      </c>
      <c r="E24" s="22">
        <f t="shared" ref="E24:H24" si="23">E25+E26+E27</f>
        <v>0</v>
      </c>
      <c r="F24" s="22">
        <f t="shared" si="23"/>
        <v>0</v>
      </c>
      <c r="G24" s="22">
        <f t="shared" si="23"/>
        <v>0</v>
      </c>
      <c r="H24" s="23">
        <f t="shared" si="23"/>
        <v>0</v>
      </c>
      <c r="I24" s="21">
        <f>I25+I26+I27</f>
        <v>0</v>
      </c>
      <c r="J24" s="22">
        <f t="shared" ref="J24:M24" si="24">J25+J26+J27</f>
        <v>0</v>
      </c>
      <c r="K24" s="22">
        <f t="shared" si="24"/>
        <v>0</v>
      </c>
      <c r="L24" s="22">
        <f t="shared" si="24"/>
        <v>0</v>
      </c>
      <c r="M24" s="23">
        <f t="shared" si="24"/>
        <v>0</v>
      </c>
      <c r="N24" s="46">
        <f>N25+N26+N27</f>
        <v>0</v>
      </c>
      <c r="O24" s="47">
        <f t="shared" ref="O24:R24" si="25">O25+O26+O27</f>
        <v>0</v>
      </c>
      <c r="P24" s="47">
        <f t="shared" si="25"/>
        <v>0</v>
      </c>
      <c r="Q24" s="47">
        <f t="shared" si="25"/>
        <v>0</v>
      </c>
      <c r="R24" s="48">
        <f t="shared" si="25"/>
        <v>0</v>
      </c>
      <c r="S24" s="21">
        <f>SUM(S25:S27)</f>
        <v>0.8</v>
      </c>
      <c r="T24" s="22">
        <f>SUM(T25:T27)</f>
        <v>0.8</v>
      </c>
      <c r="U24" s="22">
        <f t="shared" ref="U24:W24" si="26">SUM(U25:U27)</f>
        <v>0.8</v>
      </c>
      <c r="V24" s="22">
        <f t="shared" si="26"/>
        <v>0.8</v>
      </c>
      <c r="W24" s="22">
        <f t="shared" si="26"/>
        <v>0.8</v>
      </c>
      <c r="X24" s="23">
        <f t="shared" si="20"/>
        <v>0</v>
      </c>
    </row>
    <row r="25" spans="1:24">
      <c r="A25" s="40" t="str">
        <f>$A$7</f>
        <v>Paikkakunta 1</v>
      </c>
      <c r="B25" s="180"/>
      <c r="C25" s="24">
        <f>'YMP ESAVI'!C25+'YMP LSAVI'!C25+'YMP LSSAVI'!C25+'YMP ISAVI'!C25+'YMP PSAVI'!C25+'YMP LAAVI'!C25</f>
        <v>0.8</v>
      </c>
      <c r="D25" s="25">
        <f>'YMP ESAVI'!D25+'YMP LSAVI'!D25+'YMP LSSAVI'!D25+'YMP ISAVI'!D25+'YMP PSAVI'!D25+'YMP LAAVI'!D25</f>
        <v>0</v>
      </c>
      <c r="E25" s="26">
        <f>'YMP ESAVI'!E25+'YMP LSAVI'!E25+'YMP LSSAVI'!E25+'YMP ISAVI'!E25+'YMP PSAVI'!E25+'YMP LAAVI'!E25</f>
        <v>0</v>
      </c>
      <c r="F25" s="26">
        <f>'YMP ESAVI'!F25+'YMP LSAVI'!F25+'YMP LSSAVI'!F25+'YMP ISAVI'!F25+'YMP PSAVI'!F25+'YMP LAAVI'!F25</f>
        <v>0</v>
      </c>
      <c r="G25" s="26">
        <f>'YMP ESAVI'!G25+'YMP LSAVI'!G25+'YMP LSSAVI'!G25+'YMP ISAVI'!G25+'YMP PSAVI'!G25+'YMP LAAVI'!G25</f>
        <v>0</v>
      </c>
      <c r="H25" s="27">
        <f>D25+E25+F25+G25</f>
        <v>0</v>
      </c>
      <c r="I25" s="25">
        <f>'YMP ESAVI'!I25+'YMP LSAVI'!I25+'YMP LSSAVI'!I25+'YMP ISAVI'!I25+'YMP PSAVI'!I25+'YMP LAAVI'!I25</f>
        <v>0</v>
      </c>
      <c r="J25" s="26">
        <f>'YMP ESAVI'!J25+'YMP LSAVI'!J25+'YMP LSSAVI'!J25+'YMP ISAVI'!J25+'YMP PSAVI'!J25+'YMP LAAVI'!J25</f>
        <v>0</v>
      </c>
      <c r="K25" s="26">
        <f>'YMP ESAVI'!K25+'YMP LSAVI'!K25+'YMP LSSAVI'!K25+'YMP ISAVI'!K25+'YMP PSAVI'!K25+'YMP LAAVI'!K25</f>
        <v>0</v>
      </c>
      <c r="L25" s="26">
        <f>'YMP ESAVI'!L25+'YMP LSAVI'!L25+'YMP LSSAVI'!L25+'YMP ISAVI'!L25+'YMP PSAVI'!L25+'YMP LAAVI'!L25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0.8</v>
      </c>
      <c r="T25" s="6">
        <f>S25-D25-I25+N25</f>
        <v>0.8</v>
      </c>
      <c r="U25" s="6">
        <f t="shared" ref="U25:W27" si="27">T25-E25-J25+O25</f>
        <v>0.8</v>
      </c>
      <c r="V25" s="6">
        <f t="shared" si="27"/>
        <v>0.8</v>
      </c>
      <c r="W25" s="6">
        <f t="shared" si="27"/>
        <v>0.8</v>
      </c>
      <c r="X25" s="29">
        <f t="shared" si="20"/>
        <v>0</v>
      </c>
    </row>
    <row r="26" spans="1:24">
      <c r="A26" s="40" t="str">
        <f>$A$8</f>
        <v>Paikkakunta 2</v>
      </c>
      <c r="B26" s="181"/>
      <c r="C26" s="24">
        <f>'YMP ESAVI'!C26+'YMP LSAVI'!C26+'YMP LSSAVI'!C26+'YMP ISAVI'!C26+'YMP PSAVI'!C26+'YMP LAAVI'!C26</f>
        <v>0</v>
      </c>
      <c r="D26" s="25">
        <f>'YMP ESAVI'!D26+'YMP LSAVI'!D26+'YMP LSSAVI'!D26+'YMP ISAVI'!D26+'YMP PSAVI'!D26+'YMP LAAVI'!D26</f>
        <v>0</v>
      </c>
      <c r="E26" s="26">
        <f>'YMP ESAVI'!E26+'YMP LSAVI'!E26+'YMP LSSAVI'!E26+'YMP ISAVI'!E26+'YMP PSAVI'!E26+'YMP LAAVI'!E26</f>
        <v>0</v>
      </c>
      <c r="F26" s="26">
        <f>'YMP ESAVI'!F26+'YMP LSAVI'!F26+'YMP LSSAVI'!F26+'YMP ISAVI'!F26+'YMP PSAVI'!F26+'YMP LAAVI'!F26</f>
        <v>0</v>
      </c>
      <c r="G26" s="26">
        <f>'YMP ESAVI'!G26+'YMP LSAVI'!G26+'YMP LSSAVI'!G26+'YMP ISAVI'!G26+'YMP PSAVI'!G26+'YMP LAAVI'!G26</f>
        <v>0</v>
      </c>
      <c r="H26" s="27">
        <f t="shared" ref="H26:H27" si="28">D26+E26+F26+G26</f>
        <v>0</v>
      </c>
      <c r="I26" s="25">
        <f>'YMP ESAVI'!I26+'YMP LSAVI'!I26+'YMP LSSAVI'!I26+'YMP ISAVI'!I26+'YMP PSAVI'!I26+'YMP LAAVI'!I26</f>
        <v>0</v>
      </c>
      <c r="J26" s="26">
        <f>'YMP ESAVI'!J26+'YMP LSAVI'!J26+'YMP LSSAVI'!J26+'YMP ISAVI'!J26+'YMP PSAVI'!J26+'YMP LAAVI'!J26</f>
        <v>0</v>
      </c>
      <c r="K26" s="26">
        <f>'YMP ESAVI'!K26+'YMP LSAVI'!K26+'YMP LSSAVI'!K26+'YMP ISAVI'!K26+'YMP PSAVI'!K26+'YMP LAAVI'!K26</f>
        <v>0</v>
      </c>
      <c r="L26" s="26">
        <f>'YMP ESAVI'!L26+'YMP LSAVI'!L26+'YMP LSSAVI'!L26+'YMP ISAVI'!L26+'YMP PSAVI'!L26+'YMP LAAVI'!L26</f>
        <v>0</v>
      </c>
      <c r="M26" s="27">
        <f t="shared" ref="M26:M27" si="29">I26+J26+K26+L26</f>
        <v>0</v>
      </c>
      <c r="N26" s="55"/>
      <c r="O26" s="56"/>
      <c r="P26" s="56"/>
      <c r="Q26" s="56"/>
      <c r="R26" s="49">
        <f t="shared" ref="R26:R27" si="30">N26+O26+P26+Q26</f>
        <v>0</v>
      </c>
      <c r="S26" s="28">
        <f t="shared" ref="S26:S27" si="31">C26</f>
        <v>0</v>
      </c>
      <c r="T26" s="6">
        <f t="shared" ref="T26:T27" si="32">S26-D26-I26+N26</f>
        <v>0</v>
      </c>
      <c r="U26" s="6">
        <f t="shared" si="27"/>
        <v>0</v>
      </c>
      <c r="V26" s="6">
        <f t="shared" si="27"/>
        <v>0</v>
      </c>
      <c r="W26" s="6">
        <f t="shared" si="27"/>
        <v>0</v>
      </c>
      <c r="X26" s="29">
        <f t="shared" si="20"/>
        <v>0</v>
      </c>
    </row>
    <row r="27" spans="1:24">
      <c r="A27" s="39" t="str">
        <f>$A$9</f>
        <v>Paikkakunta 3</v>
      </c>
      <c r="B27" s="182"/>
      <c r="C27" s="24">
        <f>'YMP ESAVI'!C27+'YMP LSAVI'!C27+'YMP LSSAVI'!C27+'YMP ISAVI'!C27+'YMP PSAVI'!C27+'YMP LAAVI'!C27</f>
        <v>0</v>
      </c>
      <c r="D27" s="25">
        <f>'YMP ESAVI'!D27+'YMP LSAVI'!D27+'YMP LSSAVI'!D27+'YMP ISAVI'!D27+'YMP PSAVI'!D27+'YMP LAAVI'!D27</f>
        <v>0</v>
      </c>
      <c r="E27" s="26">
        <f>'YMP ESAVI'!E27+'YMP LSAVI'!E27+'YMP LSSAVI'!E27+'YMP ISAVI'!E27+'YMP PSAVI'!E27+'YMP LAAVI'!E27</f>
        <v>0</v>
      </c>
      <c r="F27" s="26">
        <f>'YMP ESAVI'!F27+'YMP LSAVI'!F27+'YMP LSSAVI'!F27+'YMP ISAVI'!F27+'YMP PSAVI'!F27+'YMP LAAVI'!F27</f>
        <v>0</v>
      </c>
      <c r="G27" s="26">
        <f>'YMP ESAVI'!G27+'YMP LSAVI'!G27+'YMP LSSAVI'!G27+'YMP ISAVI'!G27+'YMP PSAVI'!G27+'YMP LAAVI'!G27</f>
        <v>0</v>
      </c>
      <c r="H27" s="27">
        <f t="shared" si="28"/>
        <v>0</v>
      </c>
      <c r="I27" s="25">
        <f>'YMP ESAVI'!I27+'YMP LSAVI'!I27+'YMP LSSAVI'!I27+'YMP ISAVI'!I27+'YMP PSAVI'!I27+'YMP LAAVI'!I27</f>
        <v>0</v>
      </c>
      <c r="J27" s="26">
        <f>'YMP ESAVI'!J27+'YMP LSAVI'!J27+'YMP LSSAVI'!J27+'YMP ISAVI'!J27+'YMP PSAVI'!J27+'YMP LAAVI'!J27</f>
        <v>0</v>
      </c>
      <c r="K27" s="26">
        <f>'YMP ESAVI'!K27+'YMP LSAVI'!K27+'YMP LSSAVI'!K27+'YMP ISAVI'!K27+'YMP PSAVI'!K27+'YMP LAAVI'!K27</f>
        <v>0</v>
      </c>
      <c r="L27" s="26">
        <f>'YMP ESAVI'!L27+'YMP LSAVI'!L27+'YMP LSSAVI'!L27+'YMP ISAVI'!L27+'YMP PSAVI'!L27+'YMP LAAVI'!L27</f>
        <v>0</v>
      </c>
      <c r="M27" s="27">
        <f t="shared" si="29"/>
        <v>0</v>
      </c>
      <c r="N27" s="55"/>
      <c r="O27" s="56"/>
      <c r="P27" s="56"/>
      <c r="Q27" s="56"/>
      <c r="R27" s="49">
        <f t="shared" si="30"/>
        <v>0</v>
      </c>
      <c r="S27" s="28">
        <f t="shared" si="31"/>
        <v>0</v>
      </c>
      <c r="T27" s="6">
        <f t="shared" si="32"/>
        <v>0</v>
      </c>
      <c r="U27" s="6">
        <f t="shared" si="27"/>
        <v>0</v>
      </c>
      <c r="V27" s="6">
        <f t="shared" si="27"/>
        <v>0</v>
      </c>
      <c r="W27" s="6">
        <f t="shared" si="27"/>
        <v>0</v>
      </c>
      <c r="X27" s="29">
        <f t="shared" si="20"/>
        <v>0</v>
      </c>
    </row>
    <row r="28" spans="1:24">
      <c r="A28" s="37" t="s">
        <v>14</v>
      </c>
      <c r="B28" s="37" t="s">
        <v>24</v>
      </c>
      <c r="C28" s="37">
        <f t="shared" ref="C28" si="33">C29+C30+C31</f>
        <v>0</v>
      </c>
      <c r="D28" s="21">
        <f>D29+D30+D31</f>
        <v>0</v>
      </c>
      <c r="E28" s="22">
        <f t="shared" ref="E28:H28" si="34">E29+E30+E31</f>
        <v>0</v>
      </c>
      <c r="F28" s="22">
        <f t="shared" si="34"/>
        <v>0</v>
      </c>
      <c r="G28" s="22">
        <f t="shared" si="34"/>
        <v>0</v>
      </c>
      <c r="H28" s="23">
        <f t="shared" si="34"/>
        <v>0</v>
      </c>
      <c r="I28" s="21">
        <f>I29+I30+I31</f>
        <v>0</v>
      </c>
      <c r="J28" s="22">
        <f t="shared" ref="J28:M28" si="35">J29+J30+J31</f>
        <v>0</v>
      </c>
      <c r="K28" s="22">
        <f t="shared" si="35"/>
        <v>0</v>
      </c>
      <c r="L28" s="22">
        <f t="shared" si="35"/>
        <v>0</v>
      </c>
      <c r="M28" s="23">
        <f t="shared" si="35"/>
        <v>0</v>
      </c>
      <c r="N28" s="46">
        <f>N29+N30+N31</f>
        <v>0</v>
      </c>
      <c r="O28" s="47">
        <f t="shared" ref="O28:R28" si="36">O29+O30+O31</f>
        <v>0</v>
      </c>
      <c r="P28" s="47">
        <f t="shared" si="36"/>
        <v>0</v>
      </c>
      <c r="Q28" s="47">
        <f t="shared" si="36"/>
        <v>0</v>
      </c>
      <c r="R28" s="48">
        <f t="shared" si="36"/>
        <v>0</v>
      </c>
      <c r="S28" s="21">
        <f>SUM(S29:S31)</f>
        <v>0</v>
      </c>
      <c r="T28" s="22">
        <f>SUM(T29:T31)</f>
        <v>0</v>
      </c>
      <c r="U28" s="22">
        <f t="shared" ref="U28:W28" si="37">SUM(U29:U31)</f>
        <v>0</v>
      </c>
      <c r="V28" s="22">
        <f t="shared" si="37"/>
        <v>0</v>
      </c>
      <c r="W28" s="22">
        <f t="shared" si="37"/>
        <v>0</v>
      </c>
      <c r="X28" s="23">
        <f t="shared" si="20"/>
        <v>0</v>
      </c>
    </row>
    <row r="29" spans="1:24">
      <c r="A29" s="40" t="str">
        <f>$A$7</f>
        <v>Paikkakunta 1</v>
      </c>
      <c r="B29" s="180"/>
      <c r="C29" s="24">
        <f>'YMP ESAVI'!C29+'YMP LSAVI'!C29+'YMP LSSAVI'!C29+'YMP ISAVI'!C29+'YMP PSAVI'!C29+'YMP LAAVI'!C29</f>
        <v>0</v>
      </c>
      <c r="D29" s="25">
        <f>'YMP ESAVI'!D29+'YMP LSAVI'!D29+'YMP LSSAVI'!D29+'YMP ISAVI'!D29+'YMP PSAVI'!D29+'YMP LAAVI'!D29</f>
        <v>0</v>
      </c>
      <c r="E29" s="26">
        <f>'YMP ESAVI'!E29+'YMP LSAVI'!E29+'YMP LSSAVI'!E29+'YMP ISAVI'!E29+'YMP PSAVI'!E29+'YMP LAAVI'!E29</f>
        <v>0</v>
      </c>
      <c r="F29" s="26">
        <f>'YMP ESAVI'!F29+'YMP LSAVI'!F29+'YMP LSSAVI'!F29+'YMP ISAVI'!F29+'YMP PSAVI'!F29+'YMP LAAVI'!F29</f>
        <v>0</v>
      </c>
      <c r="G29" s="26">
        <f>'YMP ESAVI'!G29+'YMP LSAVI'!G29+'YMP LSSAVI'!G29+'YMP ISAVI'!G29+'YMP PSAVI'!G29+'YMP LAAVI'!G29</f>
        <v>0</v>
      </c>
      <c r="H29" s="27">
        <f>D29+E29+F29+G29</f>
        <v>0</v>
      </c>
      <c r="I29" s="25">
        <f>'YMP ESAVI'!I29+'YMP LSAVI'!I29+'YMP LSSAVI'!I29+'YMP ISAVI'!I29+'YMP PSAVI'!I29+'YMP LAAVI'!I29</f>
        <v>0</v>
      </c>
      <c r="J29" s="26">
        <f>'YMP ESAVI'!J29+'YMP LSAVI'!J29+'YMP LSSAVI'!J29+'YMP ISAVI'!J29+'YMP PSAVI'!J29+'YMP LAAVI'!J29</f>
        <v>0</v>
      </c>
      <c r="K29" s="26">
        <f>'YMP ESAVI'!K29+'YMP LSAVI'!K29+'YMP LSSAVI'!K29+'YMP ISAVI'!K29+'YMP PSAVI'!K29+'YMP LAAVI'!K29</f>
        <v>0</v>
      </c>
      <c r="L29" s="26">
        <f>'YMP ESAVI'!L29+'YMP LSAVI'!L29+'YMP LSSAVI'!L29+'YMP ISAVI'!L29+'YMP PSAVI'!L29+'YMP LAAVI'!L29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8">T29-E29-J29+O29</f>
        <v>0</v>
      </c>
      <c r="V29" s="6">
        <f t="shared" si="38"/>
        <v>0</v>
      </c>
      <c r="W29" s="6">
        <f t="shared" si="38"/>
        <v>0</v>
      </c>
      <c r="X29" s="29">
        <f t="shared" si="20"/>
        <v>0</v>
      </c>
    </row>
    <row r="30" spans="1:24">
      <c r="A30" s="40" t="str">
        <f>$A$8</f>
        <v>Paikkakunta 2</v>
      </c>
      <c r="B30" s="181"/>
      <c r="C30" s="24">
        <f>'YMP ESAVI'!C30+'YMP LSAVI'!C30+'YMP LSSAVI'!C30+'YMP ISAVI'!C30+'YMP PSAVI'!C30+'YMP LAAVI'!C30</f>
        <v>0</v>
      </c>
      <c r="D30" s="25">
        <f>'YMP ESAVI'!D30+'YMP LSAVI'!D30+'YMP LSSAVI'!D30+'YMP ISAVI'!D30+'YMP PSAVI'!D30+'YMP LAAVI'!D30</f>
        <v>0</v>
      </c>
      <c r="E30" s="26">
        <f>'YMP ESAVI'!E30+'YMP LSAVI'!E30+'YMP LSSAVI'!E30+'YMP ISAVI'!E30+'YMP PSAVI'!E30+'YMP LAAVI'!E30</f>
        <v>0</v>
      </c>
      <c r="F30" s="26">
        <f>'YMP ESAVI'!F30+'YMP LSAVI'!F30+'YMP LSSAVI'!F30+'YMP ISAVI'!F30+'YMP PSAVI'!F30+'YMP LAAVI'!F30</f>
        <v>0</v>
      </c>
      <c r="G30" s="26">
        <f>'YMP ESAVI'!G30+'YMP LSAVI'!G30+'YMP LSSAVI'!G30+'YMP ISAVI'!G30+'YMP PSAVI'!G30+'YMP LAAVI'!G30</f>
        <v>0</v>
      </c>
      <c r="H30" s="27">
        <f t="shared" ref="H30:H31" si="39">D30+E30+F30+G30</f>
        <v>0</v>
      </c>
      <c r="I30" s="25">
        <f>'YMP ESAVI'!I30+'YMP LSAVI'!I30+'YMP LSSAVI'!I30+'YMP ISAVI'!I30+'YMP PSAVI'!I30+'YMP LAAVI'!I30</f>
        <v>0</v>
      </c>
      <c r="J30" s="26">
        <f>'YMP ESAVI'!J30+'YMP LSAVI'!J30+'YMP LSSAVI'!J30+'YMP ISAVI'!J30+'YMP PSAVI'!J30+'YMP LAAVI'!J30</f>
        <v>0</v>
      </c>
      <c r="K30" s="26">
        <f>'YMP ESAVI'!K30+'YMP LSAVI'!K30+'YMP LSSAVI'!K30+'YMP ISAVI'!K30+'YMP PSAVI'!K30+'YMP LAAVI'!K30</f>
        <v>0</v>
      </c>
      <c r="L30" s="26">
        <f>'YMP ESAVI'!L30+'YMP LSAVI'!L30+'YMP LSSAVI'!L30+'YMP ISAVI'!L30+'YMP PSAVI'!L30+'YMP LAAVI'!L30</f>
        <v>0</v>
      </c>
      <c r="M30" s="27">
        <f t="shared" ref="M30:M31" si="40">I30+J30+K30+L30</f>
        <v>0</v>
      </c>
      <c r="N30" s="55"/>
      <c r="O30" s="56"/>
      <c r="P30" s="56"/>
      <c r="Q30" s="56"/>
      <c r="R30" s="49">
        <f t="shared" ref="R30:R31" si="41">N30+O30+P30+Q30</f>
        <v>0</v>
      </c>
      <c r="S30" s="28">
        <f t="shared" ref="S30:S31" si="42">C30</f>
        <v>0</v>
      </c>
      <c r="T30" s="6">
        <f t="shared" ref="T30:T31" si="43">S30-D30-I30+N30</f>
        <v>0</v>
      </c>
      <c r="U30" s="6">
        <f t="shared" si="38"/>
        <v>0</v>
      </c>
      <c r="V30" s="6">
        <f t="shared" si="38"/>
        <v>0</v>
      </c>
      <c r="W30" s="6">
        <f t="shared" si="38"/>
        <v>0</v>
      </c>
      <c r="X30" s="29">
        <f t="shared" si="20"/>
        <v>0</v>
      </c>
    </row>
    <row r="31" spans="1:24">
      <c r="A31" s="39" t="str">
        <f>$A$9</f>
        <v>Paikkakunta 3</v>
      </c>
      <c r="B31" s="182"/>
      <c r="C31" s="24">
        <f>'YMP ESAVI'!C31+'YMP LSAVI'!C31+'YMP LSSAVI'!C31+'YMP ISAVI'!C31+'YMP PSAVI'!C31+'YMP LAAVI'!C31</f>
        <v>0</v>
      </c>
      <c r="D31" s="25">
        <f>'YMP ESAVI'!D31+'YMP LSAVI'!D31+'YMP LSSAVI'!D31+'YMP ISAVI'!D31+'YMP PSAVI'!D31+'YMP LAAVI'!D31</f>
        <v>0</v>
      </c>
      <c r="E31" s="26">
        <f>'YMP ESAVI'!E31+'YMP LSAVI'!E31+'YMP LSSAVI'!E31+'YMP ISAVI'!E31+'YMP PSAVI'!E31+'YMP LAAVI'!E31</f>
        <v>0</v>
      </c>
      <c r="F31" s="26">
        <f>'YMP ESAVI'!F31+'YMP LSAVI'!F31+'YMP LSSAVI'!F31+'YMP ISAVI'!F31+'YMP PSAVI'!F31+'YMP LAAVI'!F31</f>
        <v>0</v>
      </c>
      <c r="G31" s="26">
        <f>'YMP ESAVI'!G31+'YMP LSAVI'!G31+'YMP LSSAVI'!G31+'YMP ISAVI'!G31+'YMP PSAVI'!G31+'YMP LAAVI'!G31</f>
        <v>0</v>
      </c>
      <c r="H31" s="27">
        <f t="shared" si="39"/>
        <v>0</v>
      </c>
      <c r="I31" s="25">
        <f>'YMP ESAVI'!I31+'YMP LSAVI'!I31+'YMP LSSAVI'!I31+'YMP ISAVI'!I31+'YMP PSAVI'!I31+'YMP LAAVI'!I31</f>
        <v>0</v>
      </c>
      <c r="J31" s="26">
        <f>'YMP ESAVI'!J31+'YMP LSAVI'!J31+'YMP LSSAVI'!J31+'YMP ISAVI'!J31+'YMP PSAVI'!J31+'YMP LAAVI'!J31</f>
        <v>0</v>
      </c>
      <c r="K31" s="26">
        <f>'YMP ESAVI'!K31+'YMP LSAVI'!K31+'YMP LSSAVI'!K31+'YMP ISAVI'!K31+'YMP PSAVI'!K31+'YMP LAAVI'!K31</f>
        <v>0</v>
      </c>
      <c r="L31" s="26">
        <f>'YMP ESAVI'!L31+'YMP LSAVI'!L31+'YMP LSSAVI'!L31+'YMP ISAVI'!L31+'YMP PSAVI'!L31+'YMP LAAVI'!L31</f>
        <v>0</v>
      </c>
      <c r="M31" s="27">
        <f t="shared" si="40"/>
        <v>0</v>
      </c>
      <c r="N31" s="55"/>
      <c r="O31" s="56"/>
      <c r="P31" s="56"/>
      <c r="Q31" s="56"/>
      <c r="R31" s="49">
        <f t="shared" si="41"/>
        <v>0</v>
      </c>
      <c r="S31" s="28">
        <f t="shared" si="42"/>
        <v>0</v>
      </c>
      <c r="T31" s="6">
        <f t="shared" si="43"/>
        <v>0</v>
      </c>
      <c r="U31" s="6">
        <f t="shared" si="38"/>
        <v>0</v>
      </c>
      <c r="V31" s="6">
        <f t="shared" si="38"/>
        <v>0</v>
      </c>
      <c r="W31" s="6">
        <f t="shared" si="38"/>
        <v>0</v>
      </c>
      <c r="X31" s="29">
        <f t="shared" si="20"/>
        <v>0</v>
      </c>
    </row>
    <row r="32" spans="1:24">
      <c r="A32" s="37" t="s">
        <v>15</v>
      </c>
      <c r="B32" s="37" t="s">
        <v>24</v>
      </c>
      <c r="C32" s="37">
        <f t="shared" ref="C32" si="44">C33+C34+C35</f>
        <v>0</v>
      </c>
      <c r="D32" s="21">
        <f>D33+D34+D35</f>
        <v>0</v>
      </c>
      <c r="E32" s="22">
        <f t="shared" ref="E32:H32" si="45">E33+E34+E35</f>
        <v>0</v>
      </c>
      <c r="F32" s="22">
        <f t="shared" si="45"/>
        <v>0</v>
      </c>
      <c r="G32" s="22">
        <f t="shared" si="45"/>
        <v>0</v>
      </c>
      <c r="H32" s="23">
        <f t="shared" si="45"/>
        <v>0</v>
      </c>
      <c r="I32" s="21">
        <f>I33+I34+I35</f>
        <v>0</v>
      </c>
      <c r="J32" s="22">
        <f t="shared" ref="J32:M32" si="46">J33+J34+J35</f>
        <v>0</v>
      </c>
      <c r="K32" s="22">
        <f t="shared" si="46"/>
        <v>0</v>
      </c>
      <c r="L32" s="22">
        <f t="shared" si="46"/>
        <v>0</v>
      </c>
      <c r="M32" s="23">
        <f t="shared" si="46"/>
        <v>0</v>
      </c>
      <c r="N32" s="46">
        <f>N33+N34+N35</f>
        <v>0</v>
      </c>
      <c r="O32" s="47">
        <f t="shared" ref="O32:R32" si="47">O33+O34+O35</f>
        <v>0</v>
      </c>
      <c r="P32" s="47">
        <f t="shared" si="47"/>
        <v>0</v>
      </c>
      <c r="Q32" s="47">
        <f t="shared" si="47"/>
        <v>0</v>
      </c>
      <c r="R32" s="48">
        <f t="shared" si="47"/>
        <v>0</v>
      </c>
      <c r="S32" s="21">
        <f>SUM(S33:S35)</f>
        <v>0</v>
      </c>
      <c r="T32" s="22">
        <f>SUM(T33:T35)</f>
        <v>0</v>
      </c>
      <c r="U32" s="22">
        <f t="shared" ref="U32:W32" si="48">SUM(U33:U35)</f>
        <v>0</v>
      </c>
      <c r="V32" s="22">
        <f t="shared" si="48"/>
        <v>0</v>
      </c>
      <c r="W32" s="22">
        <f t="shared" si="48"/>
        <v>0</v>
      </c>
      <c r="X32" s="23">
        <f t="shared" si="20"/>
        <v>0</v>
      </c>
    </row>
    <row r="33" spans="1:24">
      <c r="A33" s="40" t="str">
        <f>$A$7</f>
        <v>Paikkakunta 1</v>
      </c>
      <c r="B33" s="180"/>
      <c r="C33" s="24">
        <f>'YMP ESAVI'!C33+'YMP LSAVI'!C33+'YMP LSSAVI'!C33+'YMP ISAVI'!C33+'YMP PSAVI'!C33+'YMP LAAVI'!C33</f>
        <v>0</v>
      </c>
      <c r="D33" s="25">
        <f>'YMP ESAVI'!D33+'YMP LSAVI'!D33+'YMP LSSAVI'!D33+'YMP ISAVI'!D33+'YMP PSAVI'!D33+'YMP LAAVI'!D33</f>
        <v>0</v>
      </c>
      <c r="E33" s="26">
        <f>'YMP ESAVI'!E33+'YMP LSAVI'!E33+'YMP LSSAVI'!E33+'YMP ISAVI'!E33+'YMP PSAVI'!E33+'YMP LAAVI'!E33</f>
        <v>0</v>
      </c>
      <c r="F33" s="26">
        <f>'YMP ESAVI'!F33+'YMP LSAVI'!F33+'YMP LSSAVI'!F33+'YMP ISAVI'!F33+'YMP PSAVI'!F33+'YMP LAAVI'!F33</f>
        <v>0</v>
      </c>
      <c r="G33" s="26">
        <f>'YMP ESAVI'!G33+'YMP LSAVI'!G33+'YMP LSSAVI'!G33+'YMP ISAVI'!G33+'YMP PSAVI'!G33+'YMP LAAVI'!G33</f>
        <v>0</v>
      </c>
      <c r="H33" s="27">
        <f>D33+E33+F33+G33</f>
        <v>0</v>
      </c>
      <c r="I33" s="25">
        <f>'YMP ESAVI'!I33+'YMP LSAVI'!I33+'YMP LSSAVI'!I33+'YMP ISAVI'!I33+'YMP PSAVI'!I33+'YMP LAAVI'!I33</f>
        <v>0</v>
      </c>
      <c r="J33" s="26">
        <f>'YMP ESAVI'!J33+'YMP LSAVI'!J33+'YMP LSSAVI'!J33+'YMP ISAVI'!J33+'YMP PSAVI'!J33+'YMP LAAVI'!J33</f>
        <v>0</v>
      </c>
      <c r="K33" s="26">
        <f>'YMP ESAVI'!K33+'YMP LSAVI'!K33+'YMP LSSAVI'!K33+'YMP ISAVI'!K33+'YMP PSAVI'!K33+'YMP LAAVI'!K33</f>
        <v>0</v>
      </c>
      <c r="L33" s="26">
        <f>'YMP ESAVI'!L33+'YMP LSAVI'!L33+'YMP LSSAVI'!L33+'YMP ISAVI'!L33+'YMP PSAVI'!L33+'YMP LAAVI'!L33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9">T33-E33-J33+O33</f>
        <v>0</v>
      </c>
      <c r="V33" s="30">
        <f t="shared" si="49"/>
        <v>0</v>
      </c>
      <c r="W33" s="30">
        <f t="shared" si="49"/>
        <v>0</v>
      </c>
      <c r="X33" s="29">
        <f t="shared" si="20"/>
        <v>0</v>
      </c>
    </row>
    <row r="34" spans="1:24">
      <c r="A34" s="40" t="str">
        <f>$A$8</f>
        <v>Paikkakunta 2</v>
      </c>
      <c r="B34" s="181"/>
      <c r="C34" s="24">
        <f>'YMP ESAVI'!C34+'YMP LSAVI'!C34+'YMP LSSAVI'!C34+'YMP ISAVI'!C34+'YMP PSAVI'!C34+'YMP LAAVI'!C34</f>
        <v>0</v>
      </c>
      <c r="D34" s="25">
        <f>'YMP ESAVI'!D34+'YMP LSAVI'!D34+'YMP LSSAVI'!D34+'YMP ISAVI'!D34+'YMP PSAVI'!D34+'YMP LAAVI'!D34</f>
        <v>0</v>
      </c>
      <c r="E34" s="26">
        <f>'YMP ESAVI'!E34+'YMP LSAVI'!E34+'YMP LSSAVI'!E34+'YMP ISAVI'!E34+'YMP PSAVI'!E34+'YMP LAAVI'!E34</f>
        <v>0</v>
      </c>
      <c r="F34" s="26">
        <f>'YMP ESAVI'!F34+'YMP LSAVI'!F34+'YMP LSSAVI'!F34+'YMP ISAVI'!F34+'YMP PSAVI'!F34+'YMP LAAVI'!F34</f>
        <v>0</v>
      </c>
      <c r="G34" s="26">
        <f>'YMP ESAVI'!G34+'YMP LSAVI'!G34+'YMP LSSAVI'!G34+'YMP ISAVI'!G34+'YMP PSAVI'!G34+'YMP LAAVI'!G34</f>
        <v>0</v>
      </c>
      <c r="H34" s="27">
        <f t="shared" ref="H34:H35" si="50">D34+E34+F34+G34</f>
        <v>0</v>
      </c>
      <c r="I34" s="25">
        <f>'YMP ESAVI'!I34+'YMP LSAVI'!I34+'YMP LSSAVI'!I34+'YMP ISAVI'!I34+'YMP PSAVI'!I34+'YMP LAAVI'!I34</f>
        <v>0</v>
      </c>
      <c r="J34" s="26">
        <f>'YMP ESAVI'!J34+'YMP LSAVI'!J34+'YMP LSSAVI'!J34+'YMP ISAVI'!J34+'YMP PSAVI'!J34+'YMP LAAVI'!J34</f>
        <v>0</v>
      </c>
      <c r="K34" s="26">
        <f>'YMP ESAVI'!K34+'YMP LSAVI'!K34+'YMP LSSAVI'!K34+'YMP ISAVI'!K34+'YMP PSAVI'!K34+'YMP LAAVI'!K34</f>
        <v>0</v>
      </c>
      <c r="L34" s="26">
        <f>'YMP ESAVI'!L34+'YMP LSAVI'!L34+'YMP LSSAVI'!L34+'YMP ISAVI'!L34+'YMP PSAVI'!L34+'YMP LAAVI'!L34</f>
        <v>0</v>
      </c>
      <c r="M34" s="27">
        <f t="shared" ref="M34:M35" si="51">I34+J34+K34+L34</f>
        <v>0</v>
      </c>
      <c r="N34" s="55"/>
      <c r="O34" s="56"/>
      <c r="P34" s="56"/>
      <c r="Q34" s="56"/>
      <c r="R34" s="49">
        <f t="shared" ref="R34:R35" si="52">N34+O34+P34+Q34</f>
        <v>0</v>
      </c>
      <c r="S34" s="28">
        <f t="shared" ref="S34:S35" si="53">C34</f>
        <v>0</v>
      </c>
      <c r="T34" s="30">
        <f t="shared" ref="T34:T35" si="54">S34-D34-I34+N34</f>
        <v>0</v>
      </c>
      <c r="U34" s="30">
        <f t="shared" si="49"/>
        <v>0</v>
      </c>
      <c r="V34" s="30">
        <f t="shared" si="49"/>
        <v>0</v>
      </c>
      <c r="W34" s="30">
        <f t="shared" si="49"/>
        <v>0</v>
      </c>
      <c r="X34" s="29">
        <f t="shared" si="20"/>
        <v>0</v>
      </c>
    </row>
    <row r="35" spans="1:24">
      <c r="A35" s="39" t="str">
        <f>$A$9</f>
        <v>Paikkakunta 3</v>
      </c>
      <c r="B35" s="182"/>
      <c r="C35" s="24">
        <f>'YMP ESAVI'!C35+'YMP LSAVI'!C35+'YMP LSSAVI'!C35+'YMP ISAVI'!C35+'YMP PSAVI'!C35+'YMP LAAVI'!C35</f>
        <v>0</v>
      </c>
      <c r="D35" s="25">
        <f>'YMP ESAVI'!D35+'YMP LSAVI'!D35+'YMP LSSAVI'!D35+'YMP ISAVI'!D35+'YMP PSAVI'!D35+'YMP LAAVI'!D35</f>
        <v>0</v>
      </c>
      <c r="E35" s="26">
        <f>'YMP ESAVI'!E35+'YMP LSAVI'!E35+'YMP LSSAVI'!E35+'YMP ISAVI'!E35+'YMP PSAVI'!E35+'YMP LAAVI'!E35</f>
        <v>0</v>
      </c>
      <c r="F35" s="26">
        <f>'YMP ESAVI'!F35+'YMP LSAVI'!F35+'YMP LSSAVI'!F35+'YMP ISAVI'!F35+'YMP PSAVI'!F35+'YMP LAAVI'!F35</f>
        <v>0</v>
      </c>
      <c r="G35" s="26">
        <f>'YMP ESAVI'!G35+'YMP LSAVI'!G35+'YMP LSSAVI'!G35+'YMP ISAVI'!G35+'YMP PSAVI'!G35+'YMP LAAVI'!G35</f>
        <v>0</v>
      </c>
      <c r="H35" s="27">
        <f t="shared" si="50"/>
        <v>0</v>
      </c>
      <c r="I35" s="25">
        <f>'YMP ESAVI'!I35+'YMP LSAVI'!I35+'YMP LSSAVI'!I35+'YMP ISAVI'!I35+'YMP PSAVI'!I35+'YMP LAAVI'!I35</f>
        <v>0</v>
      </c>
      <c r="J35" s="26">
        <f>'YMP ESAVI'!J35+'YMP LSAVI'!J35+'YMP LSSAVI'!J35+'YMP ISAVI'!J35+'YMP PSAVI'!J35+'YMP LAAVI'!J35</f>
        <v>0</v>
      </c>
      <c r="K35" s="26">
        <f>'YMP ESAVI'!K35+'YMP LSAVI'!K35+'YMP LSSAVI'!K35+'YMP ISAVI'!K35+'YMP PSAVI'!K35+'YMP LAAVI'!K35</f>
        <v>0</v>
      </c>
      <c r="L35" s="26">
        <f>'YMP ESAVI'!L35+'YMP LSAVI'!L35+'YMP LSSAVI'!L35+'YMP ISAVI'!L35+'YMP PSAVI'!L35+'YMP LAAVI'!L35</f>
        <v>0</v>
      </c>
      <c r="M35" s="27">
        <f t="shared" si="51"/>
        <v>0</v>
      </c>
      <c r="N35" s="55"/>
      <c r="O35" s="56"/>
      <c r="P35" s="56"/>
      <c r="Q35" s="56"/>
      <c r="R35" s="49">
        <f t="shared" si="52"/>
        <v>0</v>
      </c>
      <c r="S35" s="28">
        <f t="shared" si="53"/>
        <v>0</v>
      </c>
      <c r="T35" s="30">
        <f t="shared" si="54"/>
        <v>0</v>
      </c>
      <c r="U35" s="30">
        <f t="shared" si="49"/>
        <v>0</v>
      </c>
      <c r="V35" s="30">
        <f t="shared" si="49"/>
        <v>0</v>
      </c>
      <c r="W35" s="30">
        <f t="shared" si="49"/>
        <v>0</v>
      </c>
      <c r="X35" s="29">
        <f t="shared" si="20"/>
        <v>0</v>
      </c>
    </row>
    <row r="36" spans="1:24">
      <c r="A36" s="37" t="s">
        <v>16</v>
      </c>
      <c r="B36" s="37" t="s">
        <v>24</v>
      </c>
      <c r="C36" s="37">
        <f t="shared" ref="C36" si="55">C37+C38+C39</f>
        <v>0</v>
      </c>
      <c r="D36" s="21">
        <f>D37+D38+D39</f>
        <v>0</v>
      </c>
      <c r="E36" s="22">
        <f t="shared" ref="E36:H36" si="56">E37+E38+E39</f>
        <v>0</v>
      </c>
      <c r="F36" s="22">
        <f t="shared" si="56"/>
        <v>0</v>
      </c>
      <c r="G36" s="22">
        <f t="shared" si="56"/>
        <v>0</v>
      </c>
      <c r="H36" s="23">
        <f t="shared" si="56"/>
        <v>0</v>
      </c>
      <c r="I36" s="21">
        <f>I37+I38+I39</f>
        <v>0</v>
      </c>
      <c r="J36" s="22">
        <f t="shared" ref="J36:M36" si="57">J37+J38+J39</f>
        <v>0</v>
      </c>
      <c r="K36" s="22">
        <f t="shared" si="57"/>
        <v>0</v>
      </c>
      <c r="L36" s="22">
        <f t="shared" si="57"/>
        <v>0</v>
      </c>
      <c r="M36" s="23">
        <f t="shared" si="57"/>
        <v>0</v>
      </c>
      <c r="N36" s="46">
        <f>N37+N38+N39</f>
        <v>0</v>
      </c>
      <c r="O36" s="47">
        <f t="shared" ref="O36:R36" si="58">O37+O38+O39</f>
        <v>0</v>
      </c>
      <c r="P36" s="47">
        <f t="shared" si="58"/>
        <v>0</v>
      </c>
      <c r="Q36" s="47">
        <f t="shared" si="58"/>
        <v>0</v>
      </c>
      <c r="R36" s="48">
        <f t="shared" si="58"/>
        <v>0</v>
      </c>
      <c r="S36" s="21">
        <f>SUM(S37:S39)</f>
        <v>0</v>
      </c>
      <c r="T36" s="22">
        <f>SUM(T37:T39)</f>
        <v>0</v>
      </c>
      <c r="U36" s="22">
        <f t="shared" ref="U36:W36" si="59">SUM(U37:U39)</f>
        <v>0</v>
      </c>
      <c r="V36" s="22">
        <f t="shared" si="59"/>
        <v>0</v>
      </c>
      <c r="W36" s="22">
        <f t="shared" si="59"/>
        <v>0</v>
      </c>
      <c r="X36" s="23">
        <f t="shared" si="20"/>
        <v>0</v>
      </c>
    </row>
    <row r="37" spans="1:24">
      <c r="A37" s="40" t="str">
        <f>$A$7</f>
        <v>Paikkakunta 1</v>
      </c>
      <c r="B37" s="180"/>
      <c r="C37" s="24">
        <f>'YMP ESAVI'!C37+'YMP LSAVI'!C37+'YMP LSSAVI'!C37+'YMP ISAVI'!C37+'YMP PSAVI'!C37+'YMP LAAVI'!C37</f>
        <v>0</v>
      </c>
      <c r="D37" s="25">
        <f>'YMP ESAVI'!D37+'YMP LSAVI'!D37+'YMP LSSAVI'!D37+'YMP ISAVI'!D37+'YMP PSAVI'!D37+'YMP LAAVI'!D37</f>
        <v>0</v>
      </c>
      <c r="E37" s="26">
        <f>'YMP ESAVI'!E37+'YMP LSAVI'!E37+'YMP LSSAVI'!E37+'YMP ISAVI'!E37+'YMP PSAVI'!E37+'YMP LAAVI'!E37</f>
        <v>0</v>
      </c>
      <c r="F37" s="26">
        <f>'YMP ESAVI'!F37+'YMP LSAVI'!F37+'YMP LSSAVI'!F37+'YMP ISAVI'!F37+'YMP PSAVI'!F37+'YMP LAAVI'!F37</f>
        <v>0</v>
      </c>
      <c r="G37" s="26">
        <f>'YMP ESAVI'!G37+'YMP LSAVI'!G37+'YMP LSSAVI'!G37+'YMP ISAVI'!G37+'YMP PSAVI'!G37+'YMP LAAVI'!G37</f>
        <v>0</v>
      </c>
      <c r="H37" s="27">
        <f>D37+E37+F37+G37</f>
        <v>0</v>
      </c>
      <c r="I37" s="25">
        <f>'YMP ESAVI'!I37+'YMP LSAVI'!I37+'YMP LSSAVI'!I37+'YMP ISAVI'!I37+'YMP PSAVI'!I37+'YMP LAAVI'!I37</f>
        <v>0</v>
      </c>
      <c r="J37" s="26">
        <f>'YMP ESAVI'!J37+'YMP LSAVI'!J37+'YMP LSSAVI'!J37+'YMP ISAVI'!J37+'YMP PSAVI'!J37+'YMP LAAVI'!J37</f>
        <v>0</v>
      </c>
      <c r="K37" s="26">
        <f>'YMP ESAVI'!K37+'YMP LSAVI'!K37+'YMP LSSAVI'!K37+'YMP ISAVI'!K37+'YMP PSAVI'!K37+'YMP LAAVI'!K37</f>
        <v>0</v>
      </c>
      <c r="L37" s="26">
        <f>'YMP ESAVI'!L37+'YMP LSAVI'!L37+'YMP LSSAVI'!L37+'YMP ISAVI'!L37+'YMP PSAVI'!L37+'YMP LAAVI'!L37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60">T37-E37-J37+O37</f>
        <v>0</v>
      </c>
      <c r="V37" s="30">
        <f t="shared" si="60"/>
        <v>0</v>
      </c>
      <c r="W37" s="30">
        <f t="shared" si="60"/>
        <v>0</v>
      </c>
      <c r="X37" s="29">
        <f t="shared" si="20"/>
        <v>0</v>
      </c>
    </row>
    <row r="38" spans="1:24">
      <c r="A38" s="40" t="str">
        <f>$A$8</f>
        <v>Paikkakunta 2</v>
      </c>
      <c r="B38" s="181"/>
      <c r="C38" s="24">
        <f>'YMP ESAVI'!C38+'YMP LSAVI'!C38+'YMP LSSAVI'!C38+'YMP ISAVI'!C38+'YMP PSAVI'!C38+'YMP LAAVI'!C38</f>
        <v>0</v>
      </c>
      <c r="D38" s="25">
        <f>'YMP ESAVI'!D38+'YMP LSAVI'!D38+'YMP LSSAVI'!D38+'YMP ISAVI'!D38+'YMP PSAVI'!D38+'YMP LAAVI'!D38</f>
        <v>0</v>
      </c>
      <c r="E38" s="26">
        <f>'YMP ESAVI'!E38+'YMP LSAVI'!E38+'YMP LSSAVI'!E38+'YMP ISAVI'!E38+'YMP PSAVI'!E38+'YMP LAAVI'!E38</f>
        <v>0</v>
      </c>
      <c r="F38" s="26">
        <f>'YMP ESAVI'!F38+'YMP LSAVI'!F38+'YMP LSSAVI'!F38+'YMP ISAVI'!F38+'YMP PSAVI'!F38+'YMP LAAVI'!F38</f>
        <v>0</v>
      </c>
      <c r="G38" s="26">
        <f>'YMP ESAVI'!G38+'YMP LSAVI'!G38+'YMP LSSAVI'!G38+'YMP ISAVI'!G38+'YMP PSAVI'!G38+'YMP LAAVI'!G38</f>
        <v>0</v>
      </c>
      <c r="H38" s="27">
        <f t="shared" ref="H38:H39" si="61">D38+E38+F38+G38</f>
        <v>0</v>
      </c>
      <c r="I38" s="25">
        <f>'YMP ESAVI'!I38+'YMP LSAVI'!I38+'YMP LSSAVI'!I38+'YMP ISAVI'!I38+'YMP PSAVI'!I38+'YMP LAAVI'!I38</f>
        <v>0</v>
      </c>
      <c r="J38" s="26">
        <f>'YMP ESAVI'!J38+'YMP LSAVI'!J38+'YMP LSSAVI'!J38+'YMP ISAVI'!J38+'YMP PSAVI'!J38+'YMP LAAVI'!J38</f>
        <v>0</v>
      </c>
      <c r="K38" s="26">
        <f>'YMP ESAVI'!K38+'YMP LSAVI'!K38+'YMP LSSAVI'!K38+'YMP ISAVI'!K38+'YMP PSAVI'!K38+'YMP LAAVI'!K38</f>
        <v>0</v>
      </c>
      <c r="L38" s="26">
        <f>'YMP ESAVI'!L38+'YMP LSAVI'!L38+'YMP LSSAVI'!L38+'YMP ISAVI'!L38+'YMP PSAVI'!L38+'YMP LAAVI'!L38</f>
        <v>0</v>
      </c>
      <c r="M38" s="27">
        <f t="shared" ref="M38:M39" si="62">I38+J38+K38+L38</f>
        <v>0</v>
      </c>
      <c r="N38" s="55"/>
      <c r="O38" s="56"/>
      <c r="P38" s="56"/>
      <c r="Q38" s="56"/>
      <c r="R38" s="49">
        <f t="shared" ref="R38:R39" si="63">N38+O38+P38+Q38</f>
        <v>0</v>
      </c>
      <c r="S38" s="28">
        <f t="shared" ref="S38:S39" si="64">C38</f>
        <v>0</v>
      </c>
      <c r="T38" s="30">
        <f t="shared" ref="T38:T39" si="65">S38-D38-I38+N38</f>
        <v>0</v>
      </c>
      <c r="U38" s="30">
        <f t="shared" si="60"/>
        <v>0</v>
      </c>
      <c r="V38" s="30">
        <f t="shared" si="60"/>
        <v>0</v>
      </c>
      <c r="W38" s="30">
        <f t="shared" si="60"/>
        <v>0</v>
      </c>
      <c r="X38" s="29">
        <f t="shared" si="20"/>
        <v>0</v>
      </c>
    </row>
    <row r="39" spans="1:24">
      <c r="A39" s="39" t="str">
        <f>$A$9</f>
        <v>Paikkakunta 3</v>
      </c>
      <c r="B39" s="182"/>
      <c r="C39" s="24">
        <f>'YMP ESAVI'!C39+'YMP LSAVI'!C39+'YMP LSSAVI'!C39+'YMP ISAVI'!C39+'YMP PSAVI'!C39+'YMP LAAVI'!C39</f>
        <v>0</v>
      </c>
      <c r="D39" s="25">
        <f>'YMP ESAVI'!D39+'YMP LSAVI'!D39+'YMP LSSAVI'!D39+'YMP ISAVI'!D39+'YMP PSAVI'!D39+'YMP LAAVI'!D39</f>
        <v>0</v>
      </c>
      <c r="E39" s="26">
        <f>'YMP ESAVI'!E39+'YMP LSAVI'!E39+'YMP LSSAVI'!E39+'YMP ISAVI'!E39+'YMP PSAVI'!E39+'YMP LAAVI'!E39</f>
        <v>0</v>
      </c>
      <c r="F39" s="26">
        <f>'YMP ESAVI'!F39+'YMP LSAVI'!F39+'YMP LSSAVI'!F39+'YMP ISAVI'!F39+'YMP PSAVI'!F39+'YMP LAAVI'!F39</f>
        <v>0</v>
      </c>
      <c r="G39" s="26">
        <f>'YMP ESAVI'!G39+'YMP LSAVI'!G39+'YMP LSSAVI'!G39+'YMP ISAVI'!G39+'YMP PSAVI'!G39+'YMP LAAVI'!G39</f>
        <v>0</v>
      </c>
      <c r="H39" s="27">
        <f t="shared" si="61"/>
        <v>0</v>
      </c>
      <c r="I39" s="25">
        <f>'YMP ESAVI'!I39+'YMP LSAVI'!I39+'YMP LSSAVI'!I39+'YMP ISAVI'!I39+'YMP PSAVI'!I39+'YMP LAAVI'!I39</f>
        <v>0</v>
      </c>
      <c r="J39" s="26">
        <f>'YMP ESAVI'!J39+'YMP LSAVI'!J39+'YMP LSSAVI'!J39+'YMP ISAVI'!J39+'YMP PSAVI'!J39+'YMP LAAVI'!J39</f>
        <v>0</v>
      </c>
      <c r="K39" s="26">
        <f>'YMP ESAVI'!K39+'YMP LSAVI'!K39+'YMP LSSAVI'!K39+'YMP ISAVI'!K39+'YMP PSAVI'!K39+'YMP LAAVI'!K39</f>
        <v>0</v>
      </c>
      <c r="L39" s="26">
        <f>'YMP ESAVI'!L39+'YMP LSAVI'!L39+'YMP LSSAVI'!L39+'YMP ISAVI'!L39+'YMP PSAVI'!L39+'YMP LAAVI'!L39</f>
        <v>0</v>
      </c>
      <c r="M39" s="27">
        <f t="shared" si="62"/>
        <v>0</v>
      </c>
      <c r="N39" s="55"/>
      <c r="O39" s="56"/>
      <c r="P39" s="56"/>
      <c r="Q39" s="56"/>
      <c r="R39" s="49">
        <f t="shared" si="63"/>
        <v>0</v>
      </c>
      <c r="S39" s="28">
        <f t="shared" si="64"/>
        <v>0</v>
      </c>
      <c r="T39" s="30">
        <f t="shared" si="65"/>
        <v>0</v>
      </c>
      <c r="U39" s="30">
        <f t="shared" si="60"/>
        <v>0</v>
      </c>
      <c r="V39" s="30">
        <f t="shared" si="60"/>
        <v>0</v>
      </c>
      <c r="W39" s="30">
        <f t="shared" si="60"/>
        <v>0</v>
      </c>
      <c r="X39" s="29">
        <f t="shared" si="20"/>
        <v>0</v>
      </c>
    </row>
    <row r="40" spans="1:24">
      <c r="A40" s="37" t="s">
        <v>17</v>
      </c>
      <c r="B40" s="37" t="s">
        <v>24</v>
      </c>
      <c r="C40" s="37">
        <f t="shared" ref="C40" si="66">C41+C42+C43</f>
        <v>0.1</v>
      </c>
      <c r="D40" s="21">
        <f>D41+D42+D43</f>
        <v>0</v>
      </c>
      <c r="E40" s="22">
        <f t="shared" ref="E40:H40" si="67">E41+E42+E43</f>
        <v>0</v>
      </c>
      <c r="F40" s="22">
        <f t="shared" si="67"/>
        <v>0</v>
      </c>
      <c r="G40" s="22">
        <f t="shared" si="67"/>
        <v>0</v>
      </c>
      <c r="H40" s="23">
        <f t="shared" si="67"/>
        <v>0</v>
      </c>
      <c r="I40" s="21">
        <f>I41+I42+I43</f>
        <v>0</v>
      </c>
      <c r="J40" s="22">
        <f t="shared" ref="J40:M40" si="68">J41+J42+J43</f>
        <v>0</v>
      </c>
      <c r="K40" s="22">
        <f t="shared" si="68"/>
        <v>0</v>
      </c>
      <c r="L40" s="22">
        <f t="shared" si="68"/>
        <v>0</v>
      </c>
      <c r="M40" s="23">
        <f t="shared" si="68"/>
        <v>0</v>
      </c>
      <c r="N40" s="46">
        <f>N41+N42+N43</f>
        <v>0</v>
      </c>
      <c r="O40" s="47">
        <f t="shared" ref="O40:R40" si="69">O41+O42+O43</f>
        <v>0</v>
      </c>
      <c r="P40" s="47">
        <f t="shared" si="69"/>
        <v>0</v>
      </c>
      <c r="Q40" s="47">
        <f t="shared" si="69"/>
        <v>0</v>
      </c>
      <c r="R40" s="48">
        <f t="shared" si="69"/>
        <v>0</v>
      </c>
      <c r="S40" s="21">
        <f>SUM(S41:S43)</f>
        <v>0.1</v>
      </c>
      <c r="T40" s="22">
        <f>SUM(T41:T43)</f>
        <v>0.1</v>
      </c>
      <c r="U40" s="22">
        <f t="shared" ref="U40:W40" si="70">SUM(U41:U43)</f>
        <v>0.1</v>
      </c>
      <c r="V40" s="22">
        <f t="shared" si="70"/>
        <v>0.1</v>
      </c>
      <c r="W40" s="22">
        <f t="shared" si="70"/>
        <v>0.1</v>
      </c>
      <c r="X40" s="23">
        <f t="shared" si="20"/>
        <v>0</v>
      </c>
    </row>
    <row r="41" spans="1:24">
      <c r="A41" s="40" t="str">
        <f>$A$7</f>
        <v>Paikkakunta 1</v>
      </c>
      <c r="B41" s="180"/>
      <c r="C41" s="24">
        <f>'YMP ESAVI'!C41+'YMP LSAVI'!C41+'YMP LSSAVI'!C41+'YMP ISAVI'!C41+'YMP PSAVI'!C41+'YMP LAAVI'!C41</f>
        <v>0.1</v>
      </c>
      <c r="D41" s="25">
        <f>'YMP ESAVI'!D41+'YMP LSAVI'!D41+'YMP LSSAVI'!D41+'YMP ISAVI'!D41+'YMP PSAVI'!D41+'YMP LAAVI'!D41</f>
        <v>0</v>
      </c>
      <c r="E41" s="26">
        <f>'YMP ESAVI'!E41+'YMP LSAVI'!E41+'YMP LSSAVI'!E41+'YMP ISAVI'!E41+'YMP PSAVI'!E41+'YMP LAAVI'!E41</f>
        <v>0</v>
      </c>
      <c r="F41" s="26">
        <f>'YMP ESAVI'!F41+'YMP LSAVI'!F41+'YMP LSSAVI'!F41+'YMP ISAVI'!F41+'YMP PSAVI'!F41+'YMP LAAVI'!F41</f>
        <v>0</v>
      </c>
      <c r="G41" s="26">
        <f>'YMP ESAVI'!G41+'YMP LSAVI'!G41+'YMP LSSAVI'!G41+'YMP ISAVI'!G41+'YMP PSAVI'!G41+'YMP LAAVI'!G41</f>
        <v>0</v>
      </c>
      <c r="H41" s="27">
        <f>D41+E41+F41+G41</f>
        <v>0</v>
      </c>
      <c r="I41" s="25">
        <f>'YMP ESAVI'!I41+'YMP LSAVI'!I41+'YMP LSSAVI'!I41+'YMP ISAVI'!I41+'YMP PSAVI'!I41+'YMP LAAVI'!I41</f>
        <v>0</v>
      </c>
      <c r="J41" s="26">
        <f>'YMP ESAVI'!J41+'YMP LSAVI'!J41+'YMP LSSAVI'!J41+'YMP ISAVI'!J41+'YMP PSAVI'!J41+'YMP LAAVI'!J41</f>
        <v>0</v>
      </c>
      <c r="K41" s="26">
        <f>'YMP ESAVI'!K41+'YMP LSAVI'!K41+'YMP LSSAVI'!K41+'YMP ISAVI'!K41+'YMP PSAVI'!K41+'YMP LAAVI'!K41</f>
        <v>0</v>
      </c>
      <c r="L41" s="26">
        <f>'YMP ESAVI'!L41+'YMP LSAVI'!L41+'YMP LSSAVI'!L41+'YMP ISAVI'!L41+'YMP PSAVI'!L41+'YMP LAAVI'!L41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0.1</v>
      </c>
      <c r="T41" s="30">
        <f>S41-D41-I41+N41</f>
        <v>0.1</v>
      </c>
      <c r="U41" s="30">
        <f t="shared" ref="U41:W43" si="71">T41-E41-J41+O41</f>
        <v>0.1</v>
      </c>
      <c r="V41" s="30">
        <f t="shared" si="71"/>
        <v>0.1</v>
      </c>
      <c r="W41" s="30">
        <f t="shared" si="71"/>
        <v>0.1</v>
      </c>
      <c r="X41" s="29">
        <f t="shared" si="20"/>
        <v>0</v>
      </c>
    </row>
    <row r="42" spans="1:24">
      <c r="A42" s="40" t="str">
        <f>$A$8</f>
        <v>Paikkakunta 2</v>
      </c>
      <c r="B42" s="181"/>
      <c r="C42" s="24">
        <f>'YMP ESAVI'!C42+'YMP LSAVI'!C42+'YMP LSSAVI'!C42+'YMP ISAVI'!C42+'YMP PSAVI'!C42+'YMP LAAVI'!C42</f>
        <v>0</v>
      </c>
      <c r="D42" s="25">
        <f>'YMP ESAVI'!D42+'YMP LSAVI'!D42+'YMP LSSAVI'!D42+'YMP ISAVI'!D42+'YMP PSAVI'!D42+'YMP LAAVI'!D42</f>
        <v>0</v>
      </c>
      <c r="E42" s="26">
        <f>'YMP ESAVI'!E42+'YMP LSAVI'!E42+'YMP LSSAVI'!E42+'YMP ISAVI'!E42+'YMP PSAVI'!E42+'YMP LAAVI'!E42</f>
        <v>0</v>
      </c>
      <c r="F42" s="26">
        <f>'YMP ESAVI'!F42+'YMP LSAVI'!F42+'YMP LSSAVI'!F42+'YMP ISAVI'!F42+'YMP PSAVI'!F42+'YMP LAAVI'!F42</f>
        <v>0</v>
      </c>
      <c r="G42" s="26">
        <f>'YMP ESAVI'!G42+'YMP LSAVI'!G42+'YMP LSSAVI'!G42+'YMP ISAVI'!G42+'YMP PSAVI'!G42+'YMP LAAVI'!G42</f>
        <v>0</v>
      </c>
      <c r="H42" s="27">
        <f t="shared" ref="H42:H43" si="72">D42+E42+F42+G42</f>
        <v>0</v>
      </c>
      <c r="I42" s="25">
        <f>'YMP ESAVI'!I42+'YMP LSAVI'!I42+'YMP LSSAVI'!I42+'YMP ISAVI'!I42+'YMP PSAVI'!I42+'YMP LAAVI'!I42</f>
        <v>0</v>
      </c>
      <c r="J42" s="26">
        <f>'YMP ESAVI'!J42+'YMP LSAVI'!J42+'YMP LSSAVI'!J42+'YMP ISAVI'!J42+'YMP PSAVI'!J42+'YMP LAAVI'!J42</f>
        <v>0</v>
      </c>
      <c r="K42" s="26">
        <f>'YMP ESAVI'!K42+'YMP LSAVI'!K42+'YMP LSSAVI'!K42+'YMP ISAVI'!K42+'YMP PSAVI'!K42+'YMP LAAVI'!K42</f>
        <v>0</v>
      </c>
      <c r="L42" s="26">
        <f>'YMP ESAVI'!L42+'YMP LSAVI'!L42+'YMP LSSAVI'!L42+'YMP ISAVI'!L42+'YMP PSAVI'!L42+'YMP LAAVI'!L42</f>
        <v>0</v>
      </c>
      <c r="M42" s="27">
        <f t="shared" ref="M42:M43" si="73">I42+J42+K42+L42</f>
        <v>0</v>
      </c>
      <c r="N42" s="55"/>
      <c r="O42" s="56"/>
      <c r="P42" s="56"/>
      <c r="Q42" s="56"/>
      <c r="R42" s="49">
        <f t="shared" ref="R42:R43" si="74">N42+O42+P42+Q42</f>
        <v>0</v>
      </c>
      <c r="S42" s="28">
        <f t="shared" ref="S42:S43" si="75">C42</f>
        <v>0</v>
      </c>
      <c r="T42" s="30">
        <f t="shared" ref="T42:T43" si="76">S42-D42-I42+N42</f>
        <v>0</v>
      </c>
      <c r="U42" s="30">
        <f t="shared" si="71"/>
        <v>0</v>
      </c>
      <c r="V42" s="30">
        <f t="shared" si="71"/>
        <v>0</v>
      </c>
      <c r="W42" s="30">
        <f t="shared" si="71"/>
        <v>0</v>
      </c>
      <c r="X42" s="29">
        <f t="shared" si="20"/>
        <v>0</v>
      </c>
    </row>
    <row r="43" spans="1:24">
      <c r="A43" s="39" t="str">
        <f>$A$9</f>
        <v>Paikkakunta 3</v>
      </c>
      <c r="B43" s="182"/>
      <c r="C43" s="24">
        <f>'YMP ESAVI'!C43+'YMP LSAVI'!C43+'YMP LSSAVI'!C43+'YMP ISAVI'!C43+'YMP PSAVI'!C43+'YMP LAAVI'!C43</f>
        <v>0</v>
      </c>
      <c r="D43" s="25">
        <f>'YMP ESAVI'!D43+'YMP LSAVI'!D43+'YMP LSSAVI'!D43+'YMP ISAVI'!D43+'YMP PSAVI'!D43+'YMP LAAVI'!D43</f>
        <v>0</v>
      </c>
      <c r="E43" s="26">
        <f>'YMP ESAVI'!E43+'YMP LSAVI'!E43+'YMP LSSAVI'!E43+'YMP ISAVI'!E43+'YMP PSAVI'!E43+'YMP LAAVI'!E43</f>
        <v>0</v>
      </c>
      <c r="F43" s="26">
        <f>'YMP ESAVI'!F43+'YMP LSAVI'!F43+'YMP LSSAVI'!F43+'YMP ISAVI'!F43+'YMP PSAVI'!F43+'YMP LAAVI'!F43</f>
        <v>0</v>
      </c>
      <c r="G43" s="26">
        <f>'YMP ESAVI'!G43+'YMP LSAVI'!G43+'YMP LSSAVI'!G43+'YMP ISAVI'!G43+'YMP PSAVI'!G43+'YMP LAAVI'!G43</f>
        <v>0</v>
      </c>
      <c r="H43" s="27">
        <f t="shared" si="72"/>
        <v>0</v>
      </c>
      <c r="I43" s="25">
        <f>'YMP ESAVI'!I43+'YMP LSAVI'!I43+'YMP LSSAVI'!I43+'YMP ISAVI'!I43+'YMP PSAVI'!I43+'YMP LAAVI'!I43</f>
        <v>0</v>
      </c>
      <c r="J43" s="26">
        <f>'YMP ESAVI'!J43+'YMP LSAVI'!J43+'YMP LSSAVI'!J43+'YMP ISAVI'!J43+'YMP PSAVI'!J43+'YMP LAAVI'!J43</f>
        <v>0</v>
      </c>
      <c r="K43" s="26">
        <f>'YMP ESAVI'!K43+'YMP LSAVI'!K43+'YMP LSSAVI'!K43+'YMP ISAVI'!K43+'YMP PSAVI'!K43+'YMP LAAVI'!K43</f>
        <v>0</v>
      </c>
      <c r="L43" s="26">
        <f>'YMP ESAVI'!L43+'YMP LSAVI'!L43+'YMP LSSAVI'!L43+'YMP ISAVI'!L43+'YMP PSAVI'!L43+'YMP LAAVI'!L43</f>
        <v>0</v>
      </c>
      <c r="M43" s="27">
        <f t="shared" si="73"/>
        <v>0</v>
      </c>
      <c r="N43" s="55"/>
      <c r="O43" s="56"/>
      <c r="P43" s="56"/>
      <c r="Q43" s="56"/>
      <c r="R43" s="49">
        <f t="shared" si="74"/>
        <v>0</v>
      </c>
      <c r="S43" s="28">
        <f t="shared" si="75"/>
        <v>0</v>
      </c>
      <c r="T43" s="30">
        <f t="shared" si="76"/>
        <v>0</v>
      </c>
      <c r="U43" s="30">
        <f t="shared" si="71"/>
        <v>0</v>
      </c>
      <c r="V43" s="30">
        <f t="shared" si="71"/>
        <v>0</v>
      </c>
      <c r="W43" s="30">
        <f t="shared" si="71"/>
        <v>0</v>
      </c>
      <c r="X43" s="29">
        <f t="shared" si="20"/>
        <v>0</v>
      </c>
    </row>
    <row r="44" spans="1:24">
      <c r="A44" s="37" t="s">
        <v>18</v>
      </c>
      <c r="B44" s="37" t="s">
        <v>24</v>
      </c>
      <c r="C44" s="37">
        <f t="shared" ref="C44" si="77">C45+C46+C47</f>
        <v>3.3000000000000003</v>
      </c>
      <c r="D44" s="21">
        <f>D45+D46+D47</f>
        <v>0</v>
      </c>
      <c r="E44" s="22">
        <f t="shared" ref="E44:H44" si="78">E45+E46+E47</f>
        <v>0</v>
      </c>
      <c r="F44" s="22">
        <f t="shared" si="78"/>
        <v>0</v>
      </c>
      <c r="G44" s="22">
        <f t="shared" si="78"/>
        <v>0</v>
      </c>
      <c r="H44" s="23">
        <f t="shared" si="78"/>
        <v>0</v>
      </c>
      <c r="I44" s="21">
        <f>I45+I46+I47</f>
        <v>0.1</v>
      </c>
      <c r="J44" s="22">
        <f t="shared" ref="J44:M44" si="79">J45+J46+J47</f>
        <v>0.3</v>
      </c>
      <c r="K44" s="22">
        <f t="shared" si="79"/>
        <v>0</v>
      </c>
      <c r="L44" s="22">
        <f t="shared" si="79"/>
        <v>0</v>
      </c>
      <c r="M44" s="23">
        <f t="shared" si="79"/>
        <v>0.4</v>
      </c>
      <c r="N44" s="46">
        <f>N45+N46+N47</f>
        <v>0</v>
      </c>
      <c r="O44" s="47">
        <f t="shared" ref="O44:R44" si="80">O45+O46+O47</f>
        <v>0</v>
      </c>
      <c r="P44" s="47">
        <f t="shared" si="80"/>
        <v>0</v>
      </c>
      <c r="Q44" s="47">
        <f t="shared" si="80"/>
        <v>0</v>
      </c>
      <c r="R44" s="48">
        <f t="shared" si="80"/>
        <v>0</v>
      </c>
      <c r="S44" s="21">
        <f>SUM(S45:S47)</f>
        <v>3.3000000000000003</v>
      </c>
      <c r="T44" s="22">
        <f>SUM(T45:T47)</f>
        <v>3.2</v>
      </c>
      <c r="U44" s="22">
        <f t="shared" ref="U44:W44" si="81">SUM(U45:U47)</f>
        <v>2.9000000000000004</v>
      </c>
      <c r="V44" s="22">
        <f t="shared" si="81"/>
        <v>2.9000000000000004</v>
      </c>
      <c r="W44" s="22">
        <f t="shared" si="81"/>
        <v>2.9000000000000004</v>
      </c>
      <c r="X44" s="23">
        <f t="shared" si="20"/>
        <v>-0.39999999999999991</v>
      </c>
    </row>
    <row r="45" spans="1:24">
      <c r="A45" s="40" t="str">
        <f>$A$7</f>
        <v>Paikkakunta 1</v>
      </c>
      <c r="B45" s="180"/>
      <c r="C45" s="24">
        <f>'YMP ESAVI'!C45+'YMP LSAVI'!C45+'YMP LSSAVI'!C45+'YMP ISAVI'!C45+'YMP PSAVI'!C45+'YMP LAAVI'!C45</f>
        <v>3.3000000000000003</v>
      </c>
      <c r="D45" s="25">
        <f>'YMP ESAVI'!D45+'YMP LSAVI'!D45+'YMP LSSAVI'!D45+'YMP ISAVI'!D45+'YMP PSAVI'!D45+'YMP LAAVI'!D45</f>
        <v>0</v>
      </c>
      <c r="E45" s="26">
        <f>'YMP ESAVI'!E45+'YMP LSAVI'!E45+'YMP LSSAVI'!E45+'YMP ISAVI'!E45+'YMP PSAVI'!E45+'YMP LAAVI'!E45</f>
        <v>0</v>
      </c>
      <c r="F45" s="26">
        <f>'YMP ESAVI'!F45+'YMP LSAVI'!F45+'YMP LSSAVI'!F45+'YMP ISAVI'!F45+'YMP PSAVI'!F45+'YMP LAAVI'!F45</f>
        <v>0</v>
      </c>
      <c r="G45" s="26">
        <f>'YMP ESAVI'!G45+'YMP LSAVI'!G45+'YMP LSSAVI'!G45+'YMP ISAVI'!G45+'YMP PSAVI'!G45+'YMP LAAVI'!G45</f>
        <v>0</v>
      </c>
      <c r="H45" s="27">
        <f>D45+E45+F45+G45</f>
        <v>0</v>
      </c>
      <c r="I45" s="25">
        <f>'YMP ESAVI'!I45+'YMP LSAVI'!I45+'YMP LSSAVI'!I45+'YMP ISAVI'!I45+'YMP PSAVI'!I45+'YMP LAAVI'!I45</f>
        <v>0.1</v>
      </c>
      <c r="J45" s="26">
        <f>'YMP ESAVI'!J45+'YMP LSAVI'!J45+'YMP LSSAVI'!J45+'YMP ISAVI'!J45+'YMP PSAVI'!J45+'YMP LAAVI'!J45</f>
        <v>0.3</v>
      </c>
      <c r="K45" s="26">
        <f>'YMP ESAVI'!K45+'YMP LSAVI'!K45+'YMP LSSAVI'!K45+'YMP ISAVI'!K45+'YMP PSAVI'!K45+'YMP LAAVI'!K45</f>
        <v>0</v>
      </c>
      <c r="L45" s="26">
        <f>'YMP ESAVI'!L45+'YMP LSAVI'!L45+'YMP LSSAVI'!L45+'YMP ISAVI'!L45+'YMP PSAVI'!L45+'YMP LAAVI'!L45</f>
        <v>0</v>
      </c>
      <c r="M45" s="27">
        <f>I45+J45+K45+L45</f>
        <v>0.4</v>
      </c>
      <c r="N45" s="55"/>
      <c r="O45" s="56"/>
      <c r="P45" s="56"/>
      <c r="Q45" s="56"/>
      <c r="R45" s="49">
        <f>N45+O45+P45+Q45</f>
        <v>0</v>
      </c>
      <c r="S45" s="28">
        <f>C45</f>
        <v>3.3000000000000003</v>
      </c>
      <c r="T45" s="30">
        <f>S45-D45-I45+N45</f>
        <v>3.2</v>
      </c>
      <c r="U45" s="30">
        <f t="shared" ref="U45:W47" si="82">T45-E45-J45+O45</f>
        <v>2.9000000000000004</v>
      </c>
      <c r="V45" s="30">
        <f t="shared" si="82"/>
        <v>2.9000000000000004</v>
      </c>
      <c r="W45" s="30">
        <f t="shared" si="82"/>
        <v>2.9000000000000004</v>
      </c>
      <c r="X45" s="29">
        <f t="shared" si="20"/>
        <v>-0.39999999999999991</v>
      </c>
    </row>
    <row r="46" spans="1:24">
      <c r="A46" s="40" t="str">
        <f>$A$8</f>
        <v>Paikkakunta 2</v>
      </c>
      <c r="B46" s="181"/>
      <c r="C46" s="24">
        <f>'YMP ESAVI'!C46+'YMP LSAVI'!C46+'YMP LSSAVI'!C46+'YMP ISAVI'!C46+'YMP PSAVI'!C46+'YMP LAAVI'!C46</f>
        <v>0</v>
      </c>
      <c r="D46" s="25">
        <f>'YMP ESAVI'!D46+'YMP LSAVI'!D46+'YMP LSSAVI'!D46+'YMP ISAVI'!D46+'YMP PSAVI'!D46+'YMP LAAVI'!D46</f>
        <v>0</v>
      </c>
      <c r="E46" s="26">
        <f>'YMP ESAVI'!E46+'YMP LSAVI'!E46+'YMP LSSAVI'!E46+'YMP ISAVI'!E46+'YMP PSAVI'!E46+'YMP LAAVI'!E46</f>
        <v>0</v>
      </c>
      <c r="F46" s="26">
        <f>'YMP ESAVI'!F46+'YMP LSAVI'!F46+'YMP LSSAVI'!F46+'YMP ISAVI'!F46+'YMP PSAVI'!F46+'YMP LAAVI'!F46</f>
        <v>0</v>
      </c>
      <c r="G46" s="26">
        <f>'YMP ESAVI'!G46+'YMP LSAVI'!G46+'YMP LSSAVI'!G46+'YMP ISAVI'!G46+'YMP PSAVI'!G46+'YMP LAAVI'!G46</f>
        <v>0</v>
      </c>
      <c r="H46" s="27">
        <f t="shared" ref="H46:H47" si="83">D46+E46+F46+G46</f>
        <v>0</v>
      </c>
      <c r="I46" s="25">
        <f>'YMP ESAVI'!I46+'YMP LSAVI'!I46+'YMP LSSAVI'!I46+'YMP ISAVI'!I46+'YMP PSAVI'!I46+'YMP LAAVI'!I46</f>
        <v>0</v>
      </c>
      <c r="J46" s="26">
        <f>'YMP ESAVI'!J46+'YMP LSAVI'!J46+'YMP LSSAVI'!J46+'YMP ISAVI'!J46+'YMP PSAVI'!J46+'YMP LAAVI'!J46</f>
        <v>0</v>
      </c>
      <c r="K46" s="26">
        <f>'YMP ESAVI'!K46+'YMP LSAVI'!K46+'YMP LSSAVI'!K46+'YMP ISAVI'!K46+'YMP PSAVI'!K46+'YMP LAAVI'!K46</f>
        <v>0</v>
      </c>
      <c r="L46" s="26">
        <f>'YMP ESAVI'!L46+'YMP LSAVI'!L46+'YMP LSSAVI'!L46+'YMP ISAVI'!L46+'YMP PSAVI'!L46+'YMP LAAVI'!L46</f>
        <v>0</v>
      </c>
      <c r="M46" s="27">
        <f t="shared" ref="M46:M47" si="84">I46+J46+K46+L46</f>
        <v>0</v>
      </c>
      <c r="N46" s="55"/>
      <c r="O46" s="56"/>
      <c r="P46" s="56"/>
      <c r="Q46" s="56"/>
      <c r="R46" s="49">
        <f t="shared" ref="R46:R47" si="85">N46+O46+P46+Q46</f>
        <v>0</v>
      </c>
      <c r="S46" s="28">
        <f t="shared" ref="S46:S47" si="86">C46</f>
        <v>0</v>
      </c>
      <c r="T46" s="30">
        <f t="shared" ref="T46:T47" si="87">S46-D46-I46+N46</f>
        <v>0</v>
      </c>
      <c r="U46" s="30">
        <f t="shared" si="82"/>
        <v>0</v>
      </c>
      <c r="V46" s="30">
        <f t="shared" si="82"/>
        <v>0</v>
      </c>
      <c r="W46" s="30">
        <f t="shared" si="82"/>
        <v>0</v>
      </c>
      <c r="X46" s="29">
        <f t="shared" si="20"/>
        <v>0</v>
      </c>
    </row>
    <row r="47" spans="1:24">
      <c r="A47" s="39" t="str">
        <f>$A$9</f>
        <v>Paikkakunta 3</v>
      </c>
      <c r="B47" s="182"/>
      <c r="C47" s="24">
        <f>'YMP ESAVI'!C47+'YMP LSAVI'!C47+'YMP LSSAVI'!C47+'YMP ISAVI'!C47+'YMP PSAVI'!C47+'YMP LAAVI'!C47</f>
        <v>0</v>
      </c>
      <c r="D47" s="25">
        <f>'YMP ESAVI'!D47+'YMP LSAVI'!D47+'YMP LSSAVI'!D47+'YMP ISAVI'!D47+'YMP PSAVI'!D47+'YMP LAAVI'!D47</f>
        <v>0</v>
      </c>
      <c r="E47" s="26">
        <f>'YMP ESAVI'!E47+'YMP LSAVI'!E47+'YMP LSSAVI'!E47+'YMP ISAVI'!E47+'YMP PSAVI'!E47+'YMP LAAVI'!E47</f>
        <v>0</v>
      </c>
      <c r="F47" s="26">
        <f>'YMP ESAVI'!F47+'YMP LSAVI'!F47+'YMP LSSAVI'!F47+'YMP ISAVI'!F47+'YMP PSAVI'!F47+'YMP LAAVI'!F47</f>
        <v>0</v>
      </c>
      <c r="G47" s="26">
        <f>'YMP ESAVI'!G47+'YMP LSAVI'!G47+'YMP LSSAVI'!G47+'YMP ISAVI'!G47+'YMP PSAVI'!G47+'YMP LAAVI'!G47</f>
        <v>0</v>
      </c>
      <c r="H47" s="27">
        <f t="shared" si="83"/>
        <v>0</v>
      </c>
      <c r="I47" s="25">
        <f>'YMP ESAVI'!I47+'YMP LSAVI'!I47+'YMP LSSAVI'!I47+'YMP ISAVI'!I47+'YMP PSAVI'!I47+'YMP LAAVI'!I47</f>
        <v>0</v>
      </c>
      <c r="J47" s="26">
        <f>'YMP ESAVI'!J47+'YMP LSAVI'!J47+'YMP LSSAVI'!J47+'YMP ISAVI'!J47+'YMP PSAVI'!J47+'YMP LAAVI'!J47</f>
        <v>0</v>
      </c>
      <c r="K47" s="26">
        <f>'YMP ESAVI'!K47+'YMP LSAVI'!K47+'YMP LSSAVI'!K47+'YMP ISAVI'!K47+'YMP PSAVI'!K47+'YMP LAAVI'!K47</f>
        <v>0</v>
      </c>
      <c r="L47" s="26">
        <f>'YMP ESAVI'!L47+'YMP LSAVI'!L47+'YMP LSSAVI'!L47+'YMP ISAVI'!L47+'YMP PSAVI'!L47+'YMP LAAVI'!L47</f>
        <v>0</v>
      </c>
      <c r="M47" s="27">
        <f t="shared" si="84"/>
        <v>0</v>
      </c>
      <c r="N47" s="55"/>
      <c r="O47" s="56"/>
      <c r="P47" s="56"/>
      <c r="Q47" s="56"/>
      <c r="R47" s="49">
        <f t="shared" si="85"/>
        <v>0</v>
      </c>
      <c r="S47" s="28">
        <f t="shared" si="86"/>
        <v>0</v>
      </c>
      <c r="T47" s="30">
        <f t="shared" si="87"/>
        <v>0</v>
      </c>
      <c r="U47" s="30">
        <f t="shared" si="82"/>
        <v>0</v>
      </c>
      <c r="V47" s="30">
        <f t="shared" si="82"/>
        <v>0</v>
      </c>
      <c r="W47" s="30">
        <f t="shared" si="82"/>
        <v>0</v>
      </c>
      <c r="X47" s="29">
        <f t="shared" si="20"/>
        <v>0</v>
      </c>
    </row>
    <row r="48" spans="1:24">
      <c r="A48" s="37" t="s">
        <v>19</v>
      </c>
      <c r="B48" s="37" t="s">
        <v>24</v>
      </c>
      <c r="C48" s="37">
        <f t="shared" ref="C48" si="88">C49+C50+C51</f>
        <v>0</v>
      </c>
      <c r="D48" s="21">
        <f>D49+D50+D51</f>
        <v>0</v>
      </c>
      <c r="E48" s="22">
        <f t="shared" ref="E48:H48" si="89">E49+E50+E51</f>
        <v>0</v>
      </c>
      <c r="F48" s="22">
        <f t="shared" si="89"/>
        <v>0</v>
      </c>
      <c r="G48" s="22">
        <f t="shared" si="89"/>
        <v>0</v>
      </c>
      <c r="H48" s="23">
        <f t="shared" si="89"/>
        <v>0</v>
      </c>
      <c r="I48" s="21">
        <f>I49+I50+I51</f>
        <v>0</v>
      </c>
      <c r="J48" s="22">
        <f t="shared" ref="J48:M48" si="90">J49+J50+J51</f>
        <v>0</v>
      </c>
      <c r="K48" s="22">
        <f t="shared" si="90"/>
        <v>0</v>
      </c>
      <c r="L48" s="22">
        <f t="shared" si="90"/>
        <v>0</v>
      </c>
      <c r="M48" s="23">
        <f t="shared" si="90"/>
        <v>0</v>
      </c>
      <c r="N48" s="46">
        <f>N49+N50+N51</f>
        <v>0</v>
      </c>
      <c r="O48" s="47">
        <f t="shared" ref="O48:R48" si="91">O49+O50+O51</f>
        <v>0</v>
      </c>
      <c r="P48" s="47">
        <f t="shared" si="91"/>
        <v>0</v>
      </c>
      <c r="Q48" s="47">
        <f t="shared" si="91"/>
        <v>0</v>
      </c>
      <c r="R48" s="48">
        <f t="shared" si="91"/>
        <v>0</v>
      </c>
      <c r="S48" s="21">
        <f>SUM(S49:S51)</f>
        <v>0</v>
      </c>
      <c r="T48" s="22">
        <f>SUM(T49:T51)</f>
        <v>0</v>
      </c>
      <c r="U48" s="22">
        <f t="shared" ref="U48:W48" si="92">SUM(U49:U51)</f>
        <v>0</v>
      </c>
      <c r="V48" s="22">
        <f t="shared" si="92"/>
        <v>0</v>
      </c>
      <c r="W48" s="22">
        <f t="shared" si="92"/>
        <v>0</v>
      </c>
      <c r="X48" s="23">
        <f t="shared" si="20"/>
        <v>0</v>
      </c>
    </row>
    <row r="49" spans="1:24">
      <c r="A49" s="40" t="str">
        <f>$A$7</f>
        <v>Paikkakunta 1</v>
      </c>
      <c r="B49" s="180"/>
      <c r="C49" s="24">
        <f>'YMP ESAVI'!C49+'YMP LSAVI'!C49+'YMP LSSAVI'!C49+'YMP ISAVI'!C49+'YMP PSAVI'!C49+'YMP LAAVI'!C49</f>
        <v>0</v>
      </c>
      <c r="D49" s="25">
        <f>'YMP ESAVI'!D49+'YMP LSAVI'!D49+'YMP LSSAVI'!D49+'YMP ISAVI'!D49+'YMP PSAVI'!D49+'YMP LAAVI'!D49</f>
        <v>0</v>
      </c>
      <c r="E49" s="26">
        <f>'YMP ESAVI'!E49+'YMP LSAVI'!E49+'YMP LSSAVI'!E49+'YMP ISAVI'!E49+'YMP PSAVI'!E49+'YMP LAAVI'!E49</f>
        <v>0</v>
      </c>
      <c r="F49" s="26">
        <f>'YMP ESAVI'!F49+'YMP LSAVI'!F49+'YMP LSSAVI'!F49+'YMP ISAVI'!F49+'YMP PSAVI'!F49+'YMP LAAVI'!F49</f>
        <v>0</v>
      </c>
      <c r="G49" s="26">
        <f>'YMP ESAVI'!G49+'YMP LSAVI'!G49+'YMP LSSAVI'!G49+'YMP ISAVI'!G49+'YMP PSAVI'!G49+'YMP LAAVI'!G49</f>
        <v>0</v>
      </c>
      <c r="H49" s="27">
        <f>D49+E49+F49+G49</f>
        <v>0</v>
      </c>
      <c r="I49" s="25">
        <f>'YMP ESAVI'!I49+'YMP LSAVI'!I49+'YMP LSSAVI'!I49+'YMP ISAVI'!I49+'YMP PSAVI'!I49+'YMP LAAVI'!I49</f>
        <v>0</v>
      </c>
      <c r="J49" s="26">
        <f>'YMP ESAVI'!J49+'YMP LSAVI'!J49+'YMP LSSAVI'!J49+'YMP ISAVI'!J49+'YMP PSAVI'!J49+'YMP LAAVI'!J49</f>
        <v>0</v>
      </c>
      <c r="K49" s="26">
        <f>'YMP ESAVI'!K49+'YMP LSAVI'!K49+'YMP LSSAVI'!K49+'YMP ISAVI'!K49+'YMP PSAVI'!K49+'YMP LAAVI'!K49</f>
        <v>0</v>
      </c>
      <c r="L49" s="26">
        <f>'YMP ESAVI'!L49+'YMP LSAVI'!L49+'YMP LSSAVI'!L49+'YMP ISAVI'!L49+'YMP PSAVI'!L49+'YMP LAAVI'!L49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3">T49-E49-J49+O49</f>
        <v>0</v>
      </c>
      <c r="V49" s="30">
        <f t="shared" si="93"/>
        <v>0</v>
      </c>
      <c r="W49" s="30">
        <f t="shared" si="93"/>
        <v>0</v>
      </c>
      <c r="X49" s="29">
        <f t="shared" si="20"/>
        <v>0</v>
      </c>
    </row>
    <row r="50" spans="1:24">
      <c r="A50" s="40" t="str">
        <f>$A$8</f>
        <v>Paikkakunta 2</v>
      </c>
      <c r="B50" s="181"/>
      <c r="C50" s="24">
        <f>'YMP ESAVI'!C50+'YMP LSAVI'!C50+'YMP LSSAVI'!C50+'YMP ISAVI'!C50+'YMP PSAVI'!C50+'YMP LAAVI'!C50</f>
        <v>0</v>
      </c>
      <c r="D50" s="25">
        <f>'YMP ESAVI'!D50+'YMP LSAVI'!D50+'YMP LSSAVI'!D50+'YMP ISAVI'!D50+'YMP PSAVI'!D50+'YMP LAAVI'!D50</f>
        <v>0</v>
      </c>
      <c r="E50" s="26">
        <f>'YMP ESAVI'!E50+'YMP LSAVI'!E50+'YMP LSSAVI'!E50+'YMP ISAVI'!E50+'YMP PSAVI'!E50+'YMP LAAVI'!E50</f>
        <v>0</v>
      </c>
      <c r="F50" s="26">
        <f>'YMP ESAVI'!F50+'YMP LSAVI'!F50+'YMP LSSAVI'!F50+'YMP ISAVI'!F50+'YMP PSAVI'!F50+'YMP LAAVI'!F50</f>
        <v>0</v>
      </c>
      <c r="G50" s="26">
        <f>'YMP ESAVI'!G50+'YMP LSAVI'!G50+'YMP LSSAVI'!G50+'YMP ISAVI'!G50+'YMP PSAVI'!G50+'YMP LAAVI'!G50</f>
        <v>0</v>
      </c>
      <c r="H50" s="27">
        <f t="shared" ref="H50:H51" si="94">D50+E50+F50+G50</f>
        <v>0</v>
      </c>
      <c r="I50" s="25">
        <f>'YMP ESAVI'!I50+'YMP LSAVI'!I50+'YMP LSSAVI'!I50+'YMP ISAVI'!I50+'YMP PSAVI'!I50+'YMP LAAVI'!I50</f>
        <v>0</v>
      </c>
      <c r="J50" s="26">
        <f>'YMP ESAVI'!J50+'YMP LSAVI'!J50+'YMP LSSAVI'!J50+'YMP ISAVI'!J50+'YMP PSAVI'!J50+'YMP LAAVI'!J50</f>
        <v>0</v>
      </c>
      <c r="K50" s="26">
        <f>'YMP ESAVI'!K50+'YMP LSAVI'!K50+'YMP LSSAVI'!K50+'YMP ISAVI'!K50+'YMP PSAVI'!K50+'YMP LAAVI'!K50</f>
        <v>0</v>
      </c>
      <c r="L50" s="26">
        <f>'YMP ESAVI'!L50+'YMP LSAVI'!L50+'YMP LSSAVI'!L50+'YMP ISAVI'!L50+'YMP PSAVI'!L50+'YMP LAAVI'!L50</f>
        <v>0</v>
      </c>
      <c r="M50" s="27">
        <f t="shared" ref="M50:M51" si="95">I50+J50+K50+L50</f>
        <v>0</v>
      </c>
      <c r="N50" s="55"/>
      <c r="O50" s="56"/>
      <c r="P50" s="56"/>
      <c r="Q50" s="56"/>
      <c r="R50" s="49">
        <f t="shared" ref="R50:R51" si="96">N50+O50+P50+Q50</f>
        <v>0</v>
      </c>
      <c r="S50" s="28">
        <f t="shared" ref="S50:S51" si="97">C50</f>
        <v>0</v>
      </c>
      <c r="T50" s="30">
        <f t="shared" ref="T50:T51" si="98">S50-D50-I50+N50</f>
        <v>0</v>
      </c>
      <c r="U50" s="30">
        <f t="shared" si="93"/>
        <v>0</v>
      </c>
      <c r="V50" s="30">
        <f t="shared" si="93"/>
        <v>0</v>
      </c>
      <c r="W50" s="30">
        <f t="shared" si="93"/>
        <v>0</v>
      </c>
      <c r="X50" s="29">
        <f t="shared" si="20"/>
        <v>0</v>
      </c>
    </row>
    <row r="51" spans="1:24">
      <c r="A51" s="39" t="str">
        <f>$A$9</f>
        <v>Paikkakunta 3</v>
      </c>
      <c r="B51" s="182"/>
      <c r="C51" s="24">
        <f>'YMP ESAVI'!C51+'YMP LSAVI'!C51+'YMP LSSAVI'!C51+'YMP ISAVI'!C51+'YMP PSAVI'!C51+'YMP LAAVI'!C51</f>
        <v>0</v>
      </c>
      <c r="D51" s="25">
        <f>'YMP ESAVI'!D51+'YMP LSAVI'!D51+'YMP LSSAVI'!D51+'YMP ISAVI'!D51+'YMP PSAVI'!D51+'YMP LAAVI'!D51</f>
        <v>0</v>
      </c>
      <c r="E51" s="26">
        <f>'YMP ESAVI'!E51+'YMP LSAVI'!E51+'YMP LSSAVI'!E51+'YMP ISAVI'!E51+'YMP PSAVI'!E51+'YMP LAAVI'!E51</f>
        <v>0</v>
      </c>
      <c r="F51" s="26">
        <f>'YMP ESAVI'!F51+'YMP LSAVI'!F51+'YMP LSSAVI'!F51+'YMP ISAVI'!F51+'YMP PSAVI'!F51+'YMP LAAVI'!F51</f>
        <v>0</v>
      </c>
      <c r="G51" s="26">
        <f>'YMP ESAVI'!G51+'YMP LSAVI'!G51+'YMP LSSAVI'!G51+'YMP ISAVI'!G51+'YMP PSAVI'!G51+'YMP LAAVI'!G51</f>
        <v>0</v>
      </c>
      <c r="H51" s="27">
        <f t="shared" si="94"/>
        <v>0</v>
      </c>
      <c r="I51" s="25">
        <f>'YMP ESAVI'!I51+'YMP LSAVI'!I51+'YMP LSSAVI'!I51+'YMP ISAVI'!I51+'YMP PSAVI'!I51+'YMP LAAVI'!I51</f>
        <v>0</v>
      </c>
      <c r="J51" s="26">
        <f>'YMP ESAVI'!J51+'YMP LSAVI'!J51+'YMP LSSAVI'!J51+'YMP ISAVI'!J51+'YMP PSAVI'!J51+'YMP LAAVI'!J51</f>
        <v>0</v>
      </c>
      <c r="K51" s="26">
        <f>'YMP ESAVI'!K51+'YMP LSAVI'!K51+'YMP LSSAVI'!K51+'YMP ISAVI'!K51+'YMP PSAVI'!K51+'YMP LAAVI'!K51</f>
        <v>0</v>
      </c>
      <c r="L51" s="26">
        <f>'YMP ESAVI'!L51+'YMP LSAVI'!L51+'YMP LSSAVI'!L51+'YMP ISAVI'!L51+'YMP PSAVI'!L51+'YMP LAAVI'!L51</f>
        <v>0</v>
      </c>
      <c r="M51" s="27">
        <f t="shared" si="95"/>
        <v>0</v>
      </c>
      <c r="N51" s="55"/>
      <c r="O51" s="56"/>
      <c r="P51" s="56"/>
      <c r="Q51" s="56"/>
      <c r="R51" s="49">
        <f t="shared" si="96"/>
        <v>0</v>
      </c>
      <c r="S51" s="28">
        <f t="shared" si="97"/>
        <v>0</v>
      </c>
      <c r="T51" s="30">
        <f t="shared" si="98"/>
        <v>0</v>
      </c>
      <c r="U51" s="30">
        <f t="shared" si="93"/>
        <v>0</v>
      </c>
      <c r="V51" s="30">
        <f t="shared" si="93"/>
        <v>0</v>
      </c>
      <c r="W51" s="30">
        <f t="shared" si="93"/>
        <v>0</v>
      </c>
      <c r="X51" s="29">
        <f t="shared" si="20"/>
        <v>0</v>
      </c>
    </row>
    <row r="52" spans="1:24">
      <c r="A52" s="41" t="s">
        <v>20</v>
      </c>
      <c r="B52" s="41" t="s">
        <v>24</v>
      </c>
      <c r="C52" s="37">
        <f t="shared" ref="C52" si="99">C53+C54+C55</f>
        <v>0.5</v>
      </c>
      <c r="D52" s="21">
        <f>D53+D54+D55</f>
        <v>0</v>
      </c>
      <c r="E52" s="22">
        <f t="shared" ref="E52:H52" si="100">E53+E54+E55</f>
        <v>0</v>
      </c>
      <c r="F52" s="22">
        <f t="shared" si="100"/>
        <v>0</v>
      </c>
      <c r="G52" s="22">
        <f t="shared" si="100"/>
        <v>0</v>
      </c>
      <c r="H52" s="23">
        <f t="shared" si="100"/>
        <v>0</v>
      </c>
      <c r="I52" s="21">
        <f>I53+I54+I55</f>
        <v>0</v>
      </c>
      <c r="J52" s="22">
        <f t="shared" ref="J52:M52" si="101">J53+J54+J55</f>
        <v>0</v>
      </c>
      <c r="K52" s="22">
        <f t="shared" si="101"/>
        <v>0</v>
      </c>
      <c r="L52" s="22">
        <f t="shared" si="101"/>
        <v>0</v>
      </c>
      <c r="M52" s="23">
        <f t="shared" si="101"/>
        <v>0</v>
      </c>
      <c r="N52" s="46">
        <f>N53+N54+N55</f>
        <v>0</v>
      </c>
      <c r="O52" s="47">
        <f t="shared" ref="O52:R52" si="102">O53+O54+O55</f>
        <v>0</v>
      </c>
      <c r="P52" s="47">
        <f t="shared" si="102"/>
        <v>0</v>
      </c>
      <c r="Q52" s="47">
        <f t="shared" si="102"/>
        <v>0</v>
      </c>
      <c r="R52" s="48">
        <f t="shared" si="102"/>
        <v>0</v>
      </c>
      <c r="S52" s="21">
        <f>SUM(S53:S55)</f>
        <v>0.5</v>
      </c>
      <c r="T52" s="22">
        <f>SUM(T53:T55)</f>
        <v>0.5</v>
      </c>
      <c r="U52" s="22">
        <f t="shared" ref="U52:W52" si="103">SUM(U53:U55)</f>
        <v>0.5</v>
      </c>
      <c r="V52" s="22">
        <f t="shared" si="103"/>
        <v>0.5</v>
      </c>
      <c r="W52" s="22">
        <f t="shared" si="103"/>
        <v>0.5</v>
      </c>
      <c r="X52" s="23">
        <f t="shared" si="20"/>
        <v>0</v>
      </c>
    </row>
    <row r="53" spans="1:24">
      <c r="A53" s="40" t="str">
        <f>$A$7</f>
        <v>Paikkakunta 1</v>
      </c>
      <c r="B53" s="180"/>
      <c r="C53" s="24">
        <f>'YMP ESAVI'!C53+'YMP LSAVI'!C53+'YMP LSSAVI'!C53+'YMP ISAVI'!C53+'YMP PSAVI'!C53+'YMP LAAVI'!C53</f>
        <v>0.5</v>
      </c>
      <c r="D53" s="25">
        <f>'YMP ESAVI'!D53+'YMP LSAVI'!D53+'YMP LSSAVI'!D53+'YMP ISAVI'!D53+'YMP PSAVI'!D53+'YMP LAAVI'!D53</f>
        <v>0</v>
      </c>
      <c r="E53" s="26">
        <f>'YMP ESAVI'!E53+'YMP LSAVI'!E53+'YMP LSSAVI'!E53+'YMP ISAVI'!E53+'YMP PSAVI'!E53+'YMP LAAVI'!E53</f>
        <v>0</v>
      </c>
      <c r="F53" s="26">
        <f>'YMP ESAVI'!F53+'YMP LSAVI'!F53+'YMP LSSAVI'!F53+'YMP ISAVI'!F53+'YMP PSAVI'!F53+'YMP LAAVI'!F53</f>
        <v>0</v>
      </c>
      <c r="G53" s="26">
        <f>'YMP ESAVI'!G53+'YMP LSAVI'!G53+'YMP LSSAVI'!G53+'YMP ISAVI'!G53+'YMP PSAVI'!G53+'YMP LAAVI'!G53</f>
        <v>0</v>
      </c>
      <c r="H53" s="27">
        <f>D53+E53+F53+G53</f>
        <v>0</v>
      </c>
      <c r="I53" s="25">
        <f>'YMP ESAVI'!I53+'YMP LSAVI'!I53+'YMP LSSAVI'!I53+'YMP ISAVI'!I53+'YMP PSAVI'!I53+'YMP LAAVI'!I53</f>
        <v>0</v>
      </c>
      <c r="J53" s="26">
        <f>'YMP ESAVI'!J53+'YMP LSAVI'!J53+'YMP LSSAVI'!J53+'YMP ISAVI'!J53+'YMP PSAVI'!J53+'YMP LAAVI'!J53</f>
        <v>0</v>
      </c>
      <c r="K53" s="26">
        <f>'YMP ESAVI'!K53+'YMP LSAVI'!K53+'YMP LSSAVI'!K53+'YMP ISAVI'!K53+'YMP PSAVI'!K53+'YMP LAAVI'!K53</f>
        <v>0</v>
      </c>
      <c r="L53" s="26">
        <f>'YMP ESAVI'!L53+'YMP LSAVI'!L53+'YMP LSSAVI'!L53+'YMP ISAVI'!L53+'YMP PSAVI'!L53+'YMP LAAVI'!L53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0.5</v>
      </c>
      <c r="T53" s="30">
        <f>S53-D53-I53+N53</f>
        <v>0.5</v>
      </c>
      <c r="U53" s="30">
        <f t="shared" ref="U53:W55" si="104">T53-E53-J53+O53</f>
        <v>0.5</v>
      </c>
      <c r="V53" s="30">
        <f t="shared" si="104"/>
        <v>0.5</v>
      </c>
      <c r="W53" s="30">
        <f t="shared" si="104"/>
        <v>0.5</v>
      </c>
      <c r="X53" s="29">
        <f t="shared" si="20"/>
        <v>0</v>
      </c>
    </row>
    <row r="54" spans="1:24">
      <c r="A54" s="40" t="str">
        <f>$A$8</f>
        <v>Paikkakunta 2</v>
      </c>
      <c r="B54" s="181"/>
      <c r="C54" s="24">
        <f>'YMP ESAVI'!C54+'YMP LSAVI'!C54+'YMP LSSAVI'!C54+'YMP ISAVI'!C54+'YMP PSAVI'!C54+'YMP LAAVI'!C54</f>
        <v>0</v>
      </c>
      <c r="D54" s="25">
        <f>'YMP ESAVI'!D54+'YMP LSAVI'!D54+'YMP LSSAVI'!D54+'YMP ISAVI'!D54+'YMP PSAVI'!D54+'YMP LAAVI'!D54</f>
        <v>0</v>
      </c>
      <c r="E54" s="26">
        <f>'YMP ESAVI'!E54+'YMP LSAVI'!E54+'YMP LSSAVI'!E54+'YMP ISAVI'!E54+'YMP PSAVI'!E54+'YMP LAAVI'!E54</f>
        <v>0</v>
      </c>
      <c r="F54" s="26">
        <f>'YMP ESAVI'!F54+'YMP LSAVI'!F54+'YMP LSSAVI'!F54+'YMP ISAVI'!F54+'YMP PSAVI'!F54+'YMP LAAVI'!F54</f>
        <v>0</v>
      </c>
      <c r="G54" s="26">
        <f>'YMP ESAVI'!G54+'YMP LSAVI'!G54+'YMP LSSAVI'!G54+'YMP ISAVI'!G54+'YMP PSAVI'!G54+'YMP LAAVI'!G54</f>
        <v>0</v>
      </c>
      <c r="H54" s="27">
        <f t="shared" ref="H54:H55" si="105">D54+E54+F54+G54</f>
        <v>0</v>
      </c>
      <c r="I54" s="25">
        <f>'YMP ESAVI'!I54+'YMP LSAVI'!I54+'YMP LSSAVI'!I54+'YMP ISAVI'!I54+'YMP PSAVI'!I54+'YMP LAAVI'!I54</f>
        <v>0</v>
      </c>
      <c r="J54" s="26">
        <f>'YMP ESAVI'!J54+'YMP LSAVI'!J54+'YMP LSSAVI'!J54+'YMP ISAVI'!J54+'YMP PSAVI'!J54+'YMP LAAVI'!J54</f>
        <v>0</v>
      </c>
      <c r="K54" s="26">
        <f>'YMP ESAVI'!K54+'YMP LSAVI'!K54+'YMP LSSAVI'!K54+'YMP ISAVI'!K54+'YMP PSAVI'!K54+'YMP LAAVI'!K54</f>
        <v>0</v>
      </c>
      <c r="L54" s="26">
        <f>'YMP ESAVI'!L54+'YMP LSAVI'!L54+'YMP LSSAVI'!L54+'YMP ISAVI'!L54+'YMP PSAVI'!L54+'YMP LAAVI'!L54</f>
        <v>0</v>
      </c>
      <c r="M54" s="27">
        <f t="shared" ref="M54:M55" si="106">I54+J54+K54+L54</f>
        <v>0</v>
      </c>
      <c r="N54" s="55"/>
      <c r="O54" s="56"/>
      <c r="P54" s="56"/>
      <c r="Q54" s="56"/>
      <c r="R54" s="49">
        <f t="shared" ref="R54:R55" si="107">N54+O54+P54+Q54</f>
        <v>0</v>
      </c>
      <c r="S54" s="28">
        <f t="shared" ref="S54:S55" si="108">C54</f>
        <v>0</v>
      </c>
      <c r="T54" s="30">
        <f t="shared" ref="T54:T55" si="109">S54-D54-I54+N54</f>
        <v>0</v>
      </c>
      <c r="U54" s="30">
        <f t="shared" si="104"/>
        <v>0</v>
      </c>
      <c r="V54" s="30">
        <f t="shared" si="104"/>
        <v>0</v>
      </c>
      <c r="W54" s="30">
        <f t="shared" si="104"/>
        <v>0</v>
      </c>
      <c r="X54" s="29">
        <f t="shared" si="20"/>
        <v>0</v>
      </c>
    </row>
    <row r="55" spans="1:24">
      <c r="A55" s="39" t="str">
        <f>$A$9</f>
        <v>Paikkakunta 3</v>
      </c>
      <c r="B55" s="182"/>
      <c r="C55" s="24">
        <f>'YMP ESAVI'!C55+'YMP LSAVI'!C55+'YMP LSSAVI'!C55+'YMP ISAVI'!C55+'YMP PSAVI'!C55+'YMP LAAVI'!C55</f>
        <v>0</v>
      </c>
      <c r="D55" s="25">
        <f>'YMP ESAVI'!D55+'YMP LSAVI'!D55+'YMP LSSAVI'!D55+'YMP ISAVI'!D55+'YMP PSAVI'!D55+'YMP LAAVI'!D55</f>
        <v>0</v>
      </c>
      <c r="E55" s="26">
        <f>'YMP ESAVI'!E55+'YMP LSAVI'!E55+'YMP LSSAVI'!E55+'YMP ISAVI'!E55+'YMP PSAVI'!E55+'YMP LAAVI'!E55</f>
        <v>0</v>
      </c>
      <c r="F55" s="26">
        <f>'YMP ESAVI'!F55+'YMP LSAVI'!F55+'YMP LSSAVI'!F55+'YMP ISAVI'!F55+'YMP PSAVI'!F55+'YMP LAAVI'!F55</f>
        <v>0</v>
      </c>
      <c r="G55" s="26">
        <f>'YMP ESAVI'!G55+'YMP LSAVI'!G55+'YMP LSSAVI'!G55+'YMP ISAVI'!G55+'YMP PSAVI'!G55+'YMP LAAVI'!G55</f>
        <v>0</v>
      </c>
      <c r="H55" s="27">
        <f t="shared" si="105"/>
        <v>0</v>
      </c>
      <c r="I55" s="25">
        <f>'YMP ESAVI'!I55+'YMP LSAVI'!I55+'YMP LSSAVI'!I55+'YMP ISAVI'!I55+'YMP PSAVI'!I55+'YMP LAAVI'!I55</f>
        <v>0</v>
      </c>
      <c r="J55" s="26">
        <f>'YMP ESAVI'!J55+'YMP LSAVI'!J55+'YMP LSSAVI'!J55+'YMP ISAVI'!J55+'YMP PSAVI'!J55+'YMP LAAVI'!J55</f>
        <v>0</v>
      </c>
      <c r="K55" s="26">
        <f>'YMP ESAVI'!K55+'YMP LSAVI'!K55+'YMP LSSAVI'!K55+'YMP ISAVI'!K55+'YMP PSAVI'!K55+'YMP LAAVI'!K55</f>
        <v>0</v>
      </c>
      <c r="L55" s="26">
        <f>'YMP ESAVI'!L55+'YMP LSAVI'!L55+'YMP LSSAVI'!L55+'YMP ISAVI'!L55+'YMP PSAVI'!L55+'YMP LAAVI'!L55</f>
        <v>0</v>
      </c>
      <c r="M55" s="27">
        <f t="shared" si="106"/>
        <v>0</v>
      </c>
      <c r="N55" s="55"/>
      <c r="O55" s="56"/>
      <c r="P55" s="56"/>
      <c r="Q55" s="56"/>
      <c r="R55" s="49">
        <f t="shared" si="107"/>
        <v>0</v>
      </c>
      <c r="S55" s="28">
        <f t="shared" si="108"/>
        <v>0</v>
      </c>
      <c r="T55" s="30">
        <f t="shared" si="109"/>
        <v>0</v>
      </c>
      <c r="U55" s="30">
        <f t="shared" si="104"/>
        <v>0</v>
      </c>
      <c r="V55" s="30">
        <f t="shared" si="104"/>
        <v>0</v>
      </c>
      <c r="W55" s="30">
        <f t="shared" si="104"/>
        <v>0</v>
      </c>
      <c r="X55" s="29">
        <f t="shared" si="20"/>
        <v>0</v>
      </c>
    </row>
    <row r="56" spans="1:24">
      <c r="A56" s="37" t="s">
        <v>10</v>
      </c>
      <c r="B56" s="37"/>
      <c r="C56" s="37">
        <f t="shared" ref="C56" si="110">C57+C58+C59</f>
        <v>5</v>
      </c>
      <c r="D56" s="21">
        <f>D57+D58+D59</f>
        <v>0</v>
      </c>
      <c r="E56" s="22">
        <f t="shared" ref="E56:H56" si="111">E57+E58+E59</f>
        <v>0</v>
      </c>
      <c r="F56" s="22">
        <f t="shared" si="111"/>
        <v>0</v>
      </c>
      <c r="G56" s="22">
        <f t="shared" si="111"/>
        <v>0</v>
      </c>
      <c r="H56" s="23">
        <f t="shared" si="111"/>
        <v>0</v>
      </c>
      <c r="I56" s="21">
        <f>I57+I58+I59</f>
        <v>0.1</v>
      </c>
      <c r="J56" s="22">
        <f t="shared" ref="J56:M56" si="112">J57+J58+J59</f>
        <v>0.3</v>
      </c>
      <c r="K56" s="22">
        <f t="shared" si="112"/>
        <v>0</v>
      </c>
      <c r="L56" s="22">
        <f t="shared" si="112"/>
        <v>0</v>
      </c>
      <c r="M56" s="23">
        <f t="shared" si="112"/>
        <v>0.4</v>
      </c>
      <c r="N56" s="46">
        <f>N57+N58+N59</f>
        <v>0</v>
      </c>
      <c r="O56" s="47">
        <f t="shared" ref="O56:R56" si="113">O57+O58+O59</f>
        <v>0</v>
      </c>
      <c r="P56" s="47">
        <f t="shared" si="113"/>
        <v>0</v>
      </c>
      <c r="Q56" s="47">
        <f t="shared" si="113"/>
        <v>0</v>
      </c>
      <c r="R56" s="48">
        <f t="shared" si="113"/>
        <v>0</v>
      </c>
      <c r="S56" s="21">
        <f>SUM(S57:S59)</f>
        <v>5</v>
      </c>
      <c r="T56" s="22">
        <f>SUM(T57:T59)</f>
        <v>4.9000000000000004</v>
      </c>
      <c r="U56" s="22">
        <f t="shared" ref="U56:W56" si="114">SUM(U57:U59)</f>
        <v>4.6000000000000005</v>
      </c>
      <c r="V56" s="22">
        <f t="shared" si="114"/>
        <v>4.6000000000000005</v>
      </c>
      <c r="W56" s="22">
        <f t="shared" si="114"/>
        <v>4.6000000000000005</v>
      </c>
      <c r="X56" s="23">
        <f t="shared" si="20"/>
        <v>-0.39999999999999947</v>
      </c>
    </row>
    <row r="57" spans="1:24" s="156" customFormat="1">
      <c r="A57" s="150" t="str">
        <f>$A$7</f>
        <v>Paikkakunta 1</v>
      </c>
      <c r="B57" s="150"/>
      <c r="C57" s="151">
        <f>C21+C25+C29+C33+C37+C41+C45+C49+C53</f>
        <v>5</v>
      </c>
      <c r="D57" s="152">
        <f>D21+D25+D29+D33+D37+D41+D45+D49+D53</f>
        <v>0</v>
      </c>
      <c r="E57" s="153">
        <f t="shared" ref="D57:G59" si="115">E21+E25+E29+E33+E37+E41+E45+E49+E53</f>
        <v>0</v>
      </c>
      <c r="F57" s="153">
        <f t="shared" si="115"/>
        <v>0</v>
      </c>
      <c r="G57" s="153">
        <f t="shared" si="115"/>
        <v>0</v>
      </c>
      <c r="H57" s="154">
        <f>D57+E57+F57+G57</f>
        <v>0</v>
      </c>
      <c r="I57" s="152">
        <f t="shared" ref="I57:L59" si="116">I21+I25+I29+I33+I37+I41+I45+I49+I53</f>
        <v>0.1</v>
      </c>
      <c r="J57" s="153">
        <f t="shared" si="116"/>
        <v>0.3</v>
      </c>
      <c r="K57" s="153">
        <f t="shared" si="116"/>
        <v>0</v>
      </c>
      <c r="L57" s="153">
        <f t="shared" si="116"/>
        <v>0</v>
      </c>
      <c r="M57" s="154">
        <f>I57+J57+K57+L57</f>
        <v>0.4</v>
      </c>
      <c r="N57" s="152">
        <f t="shared" ref="N57:Q59" si="117">N21+N25+N29+N33+N37+N41+N45+N49+N53</f>
        <v>0</v>
      </c>
      <c r="O57" s="153">
        <f t="shared" si="117"/>
        <v>0</v>
      </c>
      <c r="P57" s="153">
        <f t="shared" si="117"/>
        <v>0</v>
      </c>
      <c r="Q57" s="153">
        <f t="shared" si="117"/>
        <v>0</v>
      </c>
      <c r="R57" s="154">
        <f>N57+O57+P57+Q57</f>
        <v>0</v>
      </c>
      <c r="S57" s="152">
        <f>C57</f>
        <v>5</v>
      </c>
      <c r="T57" s="153">
        <f>S57-D57-I57+N57</f>
        <v>4.9000000000000004</v>
      </c>
      <c r="U57" s="153">
        <f t="shared" ref="U57:W59" si="118">T57-E57-J57+O57</f>
        <v>4.6000000000000005</v>
      </c>
      <c r="V57" s="153">
        <f t="shared" si="118"/>
        <v>4.6000000000000005</v>
      </c>
      <c r="W57" s="153">
        <f t="shared" si="118"/>
        <v>4.6000000000000005</v>
      </c>
      <c r="X57" s="155">
        <f t="shared" si="20"/>
        <v>-0.39999999999999947</v>
      </c>
    </row>
    <row r="58" spans="1:24" s="156" customFormat="1">
      <c r="A58" s="150" t="str">
        <f>$A$8</f>
        <v>Paikkakunta 2</v>
      </c>
      <c r="B58" s="150"/>
      <c r="C58" s="151">
        <f>C22+C26+C30+C34+C38+C42+C46+C50+C54</f>
        <v>0</v>
      </c>
      <c r="D58" s="152">
        <f>D22+D26+D30+D34+D38+D42+D46+D50+D54</f>
        <v>0</v>
      </c>
      <c r="E58" s="153">
        <f t="shared" si="115"/>
        <v>0</v>
      </c>
      <c r="F58" s="153">
        <f t="shared" si="115"/>
        <v>0</v>
      </c>
      <c r="G58" s="153">
        <f t="shared" si="115"/>
        <v>0</v>
      </c>
      <c r="H58" s="154">
        <f t="shared" ref="H58:H59" si="119">D58+E58+F58+G58</f>
        <v>0</v>
      </c>
      <c r="I58" s="152">
        <f t="shared" si="116"/>
        <v>0</v>
      </c>
      <c r="J58" s="153">
        <f t="shared" si="116"/>
        <v>0</v>
      </c>
      <c r="K58" s="153">
        <f t="shared" si="116"/>
        <v>0</v>
      </c>
      <c r="L58" s="153">
        <f t="shared" si="116"/>
        <v>0</v>
      </c>
      <c r="M58" s="154">
        <f t="shared" ref="M58:M59" si="120">I58+J58+K58+L58</f>
        <v>0</v>
      </c>
      <c r="N58" s="152">
        <f t="shared" si="117"/>
        <v>0</v>
      </c>
      <c r="O58" s="153">
        <f t="shared" si="117"/>
        <v>0</v>
      </c>
      <c r="P58" s="153">
        <f t="shared" si="117"/>
        <v>0</v>
      </c>
      <c r="Q58" s="153">
        <f t="shared" si="117"/>
        <v>0</v>
      </c>
      <c r="R58" s="154">
        <f t="shared" ref="R58:R59" si="121">N58+O58+P58+Q58</f>
        <v>0</v>
      </c>
      <c r="S58" s="152">
        <f t="shared" ref="S58:S59" si="122">C58</f>
        <v>0</v>
      </c>
      <c r="T58" s="153">
        <f t="shared" ref="T58:T59" si="123">S58-D58-I58+N58</f>
        <v>0</v>
      </c>
      <c r="U58" s="153">
        <f t="shared" si="118"/>
        <v>0</v>
      </c>
      <c r="V58" s="153">
        <f t="shared" si="118"/>
        <v>0</v>
      </c>
      <c r="W58" s="153">
        <f t="shared" si="118"/>
        <v>0</v>
      </c>
      <c r="X58" s="155">
        <f t="shared" si="20"/>
        <v>0</v>
      </c>
    </row>
    <row r="59" spans="1:24" s="156" customFormat="1" ht="15.75" thickBot="1">
      <c r="A59" s="157" t="str">
        <f>$A$9</f>
        <v>Paikkakunta 3</v>
      </c>
      <c r="B59" s="157"/>
      <c r="C59" s="158">
        <f t="shared" ref="C59" si="124">C23+C27+C31+C35+C39+C43+C47+C51+C55</f>
        <v>0</v>
      </c>
      <c r="D59" s="159">
        <f t="shared" si="115"/>
        <v>0</v>
      </c>
      <c r="E59" s="160">
        <f t="shared" si="115"/>
        <v>0</v>
      </c>
      <c r="F59" s="160">
        <f t="shared" si="115"/>
        <v>0</v>
      </c>
      <c r="G59" s="160">
        <f t="shared" si="115"/>
        <v>0</v>
      </c>
      <c r="H59" s="161">
        <f t="shared" si="119"/>
        <v>0</v>
      </c>
      <c r="I59" s="159">
        <f t="shared" si="116"/>
        <v>0</v>
      </c>
      <c r="J59" s="160">
        <f t="shared" si="116"/>
        <v>0</v>
      </c>
      <c r="K59" s="160">
        <f t="shared" si="116"/>
        <v>0</v>
      </c>
      <c r="L59" s="160">
        <f t="shared" si="116"/>
        <v>0</v>
      </c>
      <c r="M59" s="161">
        <f t="shared" si="120"/>
        <v>0</v>
      </c>
      <c r="N59" s="159">
        <f t="shared" si="117"/>
        <v>0</v>
      </c>
      <c r="O59" s="160">
        <f t="shared" si="117"/>
        <v>0</v>
      </c>
      <c r="P59" s="160">
        <f t="shared" si="117"/>
        <v>0</v>
      </c>
      <c r="Q59" s="160">
        <f t="shared" si="117"/>
        <v>0</v>
      </c>
      <c r="R59" s="161">
        <f t="shared" si="121"/>
        <v>0</v>
      </c>
      <c r="S59" s="159">
        <f t="shared" si="122"/>
        <v>0</v>
      </c>
      <c r="T59" s="160">
        <f t="shared" si="123"/>
        <v>0</v>
      </c>
      <c r="U59" s="160">
        <f t="shared" si="118"/>
        <v>0</v>
      </c>
      <c r="V59" s="160">
        <f t="shared" si="118"/>
        <v>0</v>
      </c>
      <c r="W59" s="160">
        <f t="shared" si="118"/>
        <v>0</v>
      </c>
      <c r="X59" s="162">
        <f t="shared" si="20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53:B55"/>
    <mergeCell ref="D11:H11"/>
    <mergeCell ref="I11:M11"/>
    <mergeCell ref="S18:X18"/>
    <mergeCell ref="B25:B27"/>
    <mergeCell ref="B29:B31"/>
    <mergeCell ref="B33:B35"/>
    <mergeCell ref="B37:B39"/>
    <mergeCell ref="S11:X11"/>
    <mergeCell ref="B14:B16"/>
    <mergeCell ref="B41:B43"/>
    <mergeCell ref="B45:B47"/>
    <mergeCell ref="B49:B51"/>
    <mergeCell ref="A3:G3"/>
    <mergeCell ref="A4:M4"/>
    <mergeCell ref="N10:R10"/>
    <mergeCell ref="D18:H18"/>
    <mergeCell ref="I18:M18"/>
    <mergeCell ref="N18:R18"/>
    <mergeCell ref="N11:R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40" t="s">
        <v>139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41">
        <v>41729</v>
      </c>
      <c r="B2" s="3"/>
    </row>
    <row r="3" spans="1:24" s="57" customFormat="1" ht="15.75" thickBot="1">
      <c r="A3" s="163" t="s">
        <v>128</v>
      </c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15.319999999999997</v>
      </c>
      <c r="D13" s="60">
        <f t="shared" si="0"/>
        <v>0</v>
      </c>
      <c r="E13" s="61">
        <f t="shared" si="0"/>
        <v>0.2</v>
      </c>
      <c r="F13" s="61">
        <f t="shared" si="0"/>
        <v>1.65</v>
      </c>
      <c r="G13" s="61">
        <f t="shared" si="0"/>
        <v>0</v>
      </c>
      <c r="H13" s="62">
        <f t="shared" si="0"/>
        <v>1.85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15.319999999999997</v>
      </c>
      <c r="T13" s="61">
        <f>SUM(T14:T16)</f>
        <v>15.319999999999997</v>
      </c>
      <c r="U13" s="61">
        <f>SUM(U14:U16)</f>
        <v>15.119999999999997</v>
      </c>
      <c r="V13" s="61">
        <f>SUM(V14:V16)</f>
        <v>13.469999999999999</v>
      </c>
      <c r="W13" s="61">
        <f>SUM(W14:W16)</f>
        <v>13.469999999999999</v>
      </c>
      <c r="X13" s="62">
        <f>W13-S13</f>
        <v>-1.8499999999999979</v>
      </c>
    </row>
    <row r="14" spans="1:24" s="71" customFormat="1">
      <c r="A14" s="72" t="str">
        <f>$A$7</f>
        <v>Paikkakunta 1</v>
      </c>
      <c r="B14" s="183"/>
      <c r="C14" s="242">
        <f>'OKT ESAVI'!C14+'OKT LSAVI'!C14+'OKT LSSAVI'!C14+'OKT ISAVI'!C14+'OKT PSAVI'!C14+'OKT LAAVI'!C14+'Ruotsink. opetustoimi LSSAVI'!C14</f>
        <v>7.8199999999999985</v>
      </c>
      <c r="D14" s="243">
        <f>'OKT ESAVI'!D14+'OKT LSAVI'!D14+'OKT LSSAVI'!D14+'OKT ISAVI'!D14+'OKT PSAVI'!D14+'OKT LAAVI'!D14+'Ruotsink. opetustoimi LSSAVI'!D14</f>
        <v>0</v>
      </c>
      <c r="E14" s="137">
        <f>'OKT ESAVI'!E14+'OKT LSAVI'!E14+'OKT LSSAVI'!E14+'OKT ISAVI'!E14+'OKT PSAVI'!E14+'OKT LAAVI'!E14+'Ruotsink. opetustoimi LSSAVI'!E14</f>
        <v>0.2</v>
      </c>
      <c r="F14" s="137">
        <f>'OKT ESAVI'!F14+'OKT LSAVI'!F14+'OKT LSSAVI'!F14+'OKT ISAVI'!F14+'OKT PSAVI'!F14+'OKT LAAVI'!F14+'Ruotsink. opetustoimi LSSAVI'!F14</f>
        <v>0.75</v>
      </c>
      <c r="G14" s="137">
        <f>'OKT ESAVI'!G14+'OKT LSAVI'!G14+'OKT LSSAVI'!G14+'OKT ISAVI'!G14+'OKT PSAVI'!G14+'OKT LAAVI'!G14+'Ruotsink. opetustoimi LSSAVI'!G14</f>
        <v>0</v>
      </c>
      <c r="H14" s="134">
        <f>D14+E14+F14+G14</f>
        <v>0.95</v>
      </c>
      <c r="I14" s="243">
        <f>'OKT ESAVI'!I14+'OKT LSAVI'!I14+'OKT LSSAVI'!I14+'OKT ISAVI'!I14+'OKT PSAVI'!I14+'OKT LAAVI'!I14+'Ruotsink. opetustoimi LSSAVI'!I14</f>
        <v>0</v>
      </c>
      <c r="J14" s="137">
        <f>'OKT ESAVI'!J14+'OKT LSAVI'!J14+'OKT LSSAVI'!J14+'OKT ISAVI'!J14+'OKT PSAVI'!J14+'OKT LAAVI'!J14+'Ruotsink. opetustoimi LSSAVI'!J14</f>
        <v>0</v>
      </c>
      <c r="K14" s="137">
        <f>'OKT ESAVI'!K14+'OKT LSAVI'!K14+'OKT LSSAVI'!K14+'OKT ISAVI'!K14+'OKT PSAVI'!K14+'OKT LAAVI'!K14+'Ruotsink. opetustoimi LSSAVI'!K14</f>
        <v>0</v>
      </c>
      <c r="L14" s="137">
        <f>'OKT ESAVI'!L14+'OKT LSAVI'!L14+'OKT LSSAVI'!L14+'OKT ISAVI'!L14+'OKT PSAVI'!L14+'OKT LAAVI'!L14+'Ruotsink. opetustoimi LSSAVI'!L14</f>
        <v>0</v>
      </c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7.8199999999999985</v>
      </c>
      <c r="T14" s="77">
        <f>S14-D14-I14+N14</f>
        <v>7.8199999999999985</v>
      </c>
      <c r="U14" s="77">
        <f t="shared" ref="U14:U16" si="1">T14-E14-J14+O14</f>
        <v>7.6199999999999983</v>
      </c>
      <c r="V14" s="77">
        <f t="shared" ref="V14:V16" si="2">U14-F14-K14+P14</f>
        <v>6.8699999999999983</v>
      </c>
      <c r="W14" s="77">
        <f t="shared" ref="W14:W16" si="3">V14-G14-L14+Q14</f>
        <v>6.8699999999999983</v>
      </c>
      <c r="X14" s="78">
        <f>W14-S14</f>
        <v>-0.95000000000000018</v>
      </c>
    </row>
    <row r="15" spans="1:24" s="71" customFormat="1">
      <c r="A15" s="72" t="str">
        <f>$A$8</f>
        <v>Paikkakunta 2</v>
      </c>
      <c r="B15" s="184"/>
      <c r="C15" s="242">
        <f>'OKT ESAVI'!C15+'OKT LSAVI'!C15+'OKT LSSAVI'!C15+'OKT ISAVI'!C15+'OKT PSAVI'!C15+'OKT LAAVI'!C15+'Ruotsink. opetustoimi LSSAVI'!C15</f>
        <v>3.8</v>
      </c>
      <c r="D15" s="243">
        <f>'OKT ESAVI'!D15+'OKT LSAVI'!D15+'OKT LSSAVI'!D15+'OKT ISAVI'!D15+'OKT PSAVI'!D15+'OKT LAAVI'!D15+'Ruotsink. opetustoimi LSSAVI'!D15</f>
        <v>0</v>
      </c>
      <c r="E15" s="137">
        <f>'OKT ESAVI'!E15+'OKT LSAVI'!E15+'OKT LSSAVI'!E15+'OKT ISAVI'!E15+'OKT PSAVI'!E15+'OKT LAAVI'!E15+'Ruotsink. opetustoimi LSSAVI'!E15</f>
        <v>0</v>
      </c>
      <c r="F15" s="137">
        <f>'OKT ESAVI'!F15+'OKT LSAVI'!F15+'OKT LSSAVI'!F15+'OKT ISAVI'!F15+'OKT PSAVI'!F15+'OKT LAAVI'!F15+'Ruotsink. opetustoimi LSSAVI'!F15</f>
        <v>0.9</v>
      </c>
      <c r="G15" s="137">
        <f>'OKT ESAVI'!G15+'OKT LSAVI'!G15+'OKT LSSAVI'!G15+'OKT ISAVI'!G15+'OKT PSAVI'!G15+'OKT LAAVI'!G15+'Ruotsink. opetustoimi LSSAVI'!G15</f>
        <v>0</v>
      </c>
      <c r="H15" s="134">
        <f>D15+E15+F15+G15</f>
        <v>0.9</v>
      </c>
      <c r="I15" s="243">
        <f>'OKT ESAVI'!I15+'OKT LSAVI'!I15+'OKT LSSAVI'!I15+'OKT ISAVI'!I15+'OKT PSAVI'!I15+'OKT LAAVI'!I15+'Ruotsink. opetustoimi LSSAVI'!I15</f>
        <v>0</v>
      </c>
      <c r="J15" s="137">
        <f>'OKT ESAVI'!J15+'OKT LSAVI'!J15+'OKT LSSAVI'!J15+'OKT ISAVI'!J15+'OKT PSAVI'!J15+'OKT LAAVI'!J15+'Ruotsink. opetustoimi LSSAVI'!J15</f>
        <v>0</v>
      </c>
      <c r="K15" s="137">
        <f>'OKT ESAVI'!K15+'OKT LSAVI'!K15+'OKT LSSAVI'!K15+'OKT ISAVI'!K15+'OKT PSAVI'!K15+'OKT LAAVI'!K15+'Ruotsink. opetustoimi LSSAVI'!K15</f>
        <v>0</v>
      </c>
      <c r="L15" s="137">
        <f>'OKT ESAVI'!L15+'OKT LSAVI'!L15+'OKT LSSAVI'!L15+'OKT ISAVI'!L15+'OKT PSAVI'!L15+'OKT LAAVI'!L15+'Ruotsink. opetustoimi LSSAVI'!L15</f>
        <v>0</v>
      </c>
      <c r="M15" s="134">
        <f t="shared" ref="M15:M16" si="4">I15+J15+K15+L15</f>
        <v>0</v>
      </c>
      <c r="N15" s="74"/>
      <c r="O15" s="75"/>
      <c r="P15" s="75"/>
      <c r="Q15" s="75"/>
      <c r="R15" s="73">
        <f t="shared" ref="R15:R16" si="5">N15+O15+P15+Q15</f>
        <v>0</v>
      </c>
      <c r="S15" s="76">
        <f t="shared" ref="S15:S16" si="6">C15</f>
        <v>3.8</v>
      </c>
      <c r="T15" s="77">
        <f t="shared" ref="T15:T16" si="7">S15-D15-I15+N15</f>
        <v>3.8</v>
      </c>
      <c r="U15" s="77">
        <f t="shared" si="1"/>
        <v>3.8</v>
      </c>
      <c r="V15" s="77">
        <f t="shared" si="2"/>
        <v>2.9</v>
      </c>
      <c r="W15" s="77">
        <f t="shared" si="3"/>
        <v>2.9</v>
      </c>
      <c r="X15" s="78">
        <f t="shared" ref="X15:X16" si="8">W15-S15</f>
        <v>-0.89999999999999991</v>
      </c>
    </row>
    <row r="16" spans="1:24" s="71" customFormat="1">
      <c r="A16" s="72" t="str">
        <f>$A$9</f>
        <v>Paikkakunta 3</v>
      </c>
      <c r="B16" s="185"/>
      <c r="C16" s="242">
        <f>'OKT ESAVI'!C16+'OKT LSAVI'!C16+'OKT LSSAVI'!C16+'OKT ISAVI'!C16+'OKT PSAVI'!C16+'OKT LAAVI'!C16+'Ruotsink. opetustoimi LSSAVI'!C16</f>
        <v>3.7</v>
      </c>
      <c r="D16" s="243">
        <f>'OKT ESAVI'!D16+'OKT LSAVI'!D16+'OKT LSSAVI'!D16+'OKT ISAVI'!D16+'OKT PSAVI'!D16+'OKT LAAVI'!D16+'Ruotsink. opetustoimi LSSAVI'!D16</f>
        <v>0</v>
      </c>
      <c r="E16" s="137">
        <f>'OKT ESAVI'!E16+'OKT LSAVI'!E16+'OKT LSSAVI'!E16+'OKT ISAVI'!E16+'OKT PSAVI'!E16+'OKT LAAVI'!E16+'Ruotsink. opetustoimi LSSAVI'!E16</f>
        <v>0</v>
      </c>
      <c r="F16" s="137">
        <f>'OKT ESAVI'!F16+'OKT LSAVI'!F16+'OKT LSSAVI'!F16+'OKT ISAVI'!F16+'OKT PSAVI'!F16+'OKT LAAVI'!F16+'Ruotsink. opetustoimi LSSAVI'!F16</f>
        <v>0</v>
      </c>
      <c r="G16" s="137">
        <f>'OKT ESAVI'!G16+'OKT LSAVI'!G16+'OKT LSSAVI'!G16+'OKT ISAVI'!G16+'OKT PSAVI'!G16+'OKT LAAVI'!G16+'Ruotsink. opetustoimi LSSAVI'!G16</f>
        <v>0</v>
      </c>
      <c r="H16" s="134">
        <f t="shared" ref="H16" si="9">D16+E16+F16+G16</f>
        <v>0</v>
      </c>
      <c r="I16" s="243">
        <f>'OKT ESAVI'!I16+'OKT LSAVI'!I16+'OKT LSSAVI'!I16+'OKT ISAVI'!I16+'OKT PSAVI'!I16+'OKT LAAVI'!I16+'Ruotsink. opetustoimi LSSAVI'!I16</f>
        <v>0</v>
      </c>
      <c r="J16" s="137">
        <f>'OKT ESAVI'!J16+'OKT LSAVI'!J16+'OKT LSSAVI'!J16+'OKT ISAVI'!J16+'OKT PSAVI'!J16+'OKT LAAVI'!J16+'Ruotsink. opetustoimi LSSAVI'!J16</f>
        <v>0</v>
      </c>
      <c r="K16" s="137">
        <f>'OKT ESAVI'!K16+'OKT LSAVI'!K16+'OKT LSSAVI'!K16+'OKT ISAVI'!K16+'OKT PSAVI'!K16+'OKT LAAVI'!K16+'Ruotsink. opetustoimi LSSAVI'!K16</f>
        <v>0</v>
      </c>
      <c r="L16" s="137">
        <f>'OKT ESAVI'!L16+'OKT LSAVI'!L16+'OKT LSSAVI'!L16+'OKT ISAVI'!L16+'OKT PSAVI'!L16+'OKT LAAVI'!L16+'Ruotsink. opetustoimi LSSAVI'!L16</f>
        <v>0</v>
      </c>
      <c r="M16" s="134">
        <f t="shared" si="4"/>
        <v>0</v>
      </c>
      <c r="N16" s="74"/>
      <c r="O16" s="75"/>
      <c r="P16" s="75"/>
      <c r="Q16" s="75"/>
      <c r="R16" s="73">
        <f t="shared" si="5"/>
        <v>0</v>
      </c>
      <c r="S16" s="76">
        <f t="shared" si="6"/>
        <v>3.7</v>
      </c>
      <c r="T16" s="77">
        <f t="shared" si="7"/>
        <v>3.7</v>
      </c>
      <c r="U16" s="77">
        <f t="shared" si="1"/>
        <v>3.7</v>
      </c>
      <c r="V16" s="77">
        <f t="shared" si="2"/>
        <v>3.7</v>
      </c>
      <c r="W16" s="77">
        <f t="shared" si="3"/>
        <v>3.7</v>
      </c>
      <c r="X16" s="78">
        <f t="shared" si="8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10">C21+C22+C23</f>
        <v>0.05</v>
      </c>
      <c r="D20" s="46">
        <f>D21+D22+D23</f>
        <v>0</v>
      </c>
      <c r="E20" s="47">
        <f t="shared" ref="E20:H20" si="11">E21+E22+E23</f>
        <v>0</v>
      </c>
      <c r="F20" s="47">
        <f t="shared" si="11"/>
        <v>0</v>
      </c>
      <c r="G20" s="47">
        <f t="shared" si="11"/>
        <v>0</v>
      </c>
      <c r="H20" s="48">
        <f t="shared" si="11"/>
        <v>0</v>
      </c>
      <c r="I20" s="46">
        <f>I21+I22+I23</f>
        <v>0</v>
      </c>
      <c r="J20" s="47">
        <f t="shared" ref="J20:M20" si="12">J21+J22+J23</f>
        <v>0</v>
      </c>
      <c r="K20" s="47">
        <f t="shared" si="12"/>
        <v>0</v>
      </c>
      <c r="L20" s="47">
        <f t="shared" si="12"/>
        <v>0</v>
      </c>
      <c r="M20" s="48">
        <f t="shared" si="12"/>
        <v>0</v>
      </c>
      <c r="N20" s="46">
        <f>N21+N22+N23</f>
        <v>0</v>
      </c>
      <c r="O20" s="47">
        <f t="shared" ref="O20:R20" si="13">O21+O22+O23</f>
        <v>0</v>
      </c>
      <c r="P20" s="47">
        <f t="shared" si="13"/>
        <v>0</v>
      </c>
      <c r="Q20" s="47">
        <f t="shared" si="13"/>
        <v>0</v>
      </c>
      <c r="R20" s="48">
        <f t="shared" si="13"/>
        <v>0</v>
      </c>
      <c r="S20" s="46">
        <f>SUM(S21:S23)</f>
        <v>0.05</v>
      </c>
      <c r="T20" s="47">
        <f>SUM(T21:T23)</f>
        <v>0.05</v>
      </c>
      <c r="U20" s="47">
        <f t="shared" ref="U20:W20" si="14">SUM(U21:U23)</f>
        <v>0.05</v>
      </c>
      <c r="V20" s="47">
        <f t="shared" si="14"/>
        <v>0.05</v>
      </c>
      <c r="W20" s="47">
        <f t="shared" si="14"/>
        <v>0.05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>
        <f>'OKT ESAVI'!C21+'OKT LSAVI'!C21+'OKT LSSAVI'!C21+'OKT ISAVI'!C21+'OKT PSAVI'!C21+'OKT LAAVI'!C21+'Ruotsink. opetustoimi LSSAVI'!C21</f>
        <v>0.05</v>
      </c>
      <c r="D21" s="67">
        <f>'OKT ESAVI'!D21+'OKT LSAVI'!D21+'OKT LSSAVI'!D21+'OKT ISAVI'!D21+'OKT PSAVI'!D21+'OKT LAAVI'!D21+'Ruotsink. opetustoimi LSSAVI'!D21</f>
        <v>0</v>
      </c>
      <c r="E21" s="68">
        <f>'OKT ESAVI'!E21+'OKT LSAVI'!E21+'OKT LSSAVI'!E21+'OKT ISAVI'!E21+'OKT PSAVI'!E21+'OKT LAAVI'!E21+'Ruotsink. opetustoimi LSSAVI'!E21</f>
        <v>0</v>
      </c>
      <c r="F21" s="68">
        <f>'OKT ESAVI'!F21+'OKT LSAVI'!F21+'OKT LSSAVI'!F21+'OKT ISAVI'!F21+'OKT PSAVI'!F21+'OKT LAAVI'!F21+'Ruotsink. opetustoimi LSSAVI'!F21</f>
        <v>0</v>
      </c>
      <c r="G21" s="68">
        <f>'OKT ESAVI'!G21+'OKT LSAVI'!G21+'OKT LSSAVI'!G21+'OKT ISAVI'!G21+'OKT PSAVI'!G21+'OKT LAAVI'!G21+'Ruotsink. opetustoimi LSSAVI'!G21</f>
        <v>0</v>
      </c>
      <c r="H21" s="49">
        <f>D21+E21+F21+G21</f>
        <v>0</v>
      </c>
      <c r="I21" s="67">
        <f>'OKT ESAVI'!I21+'OKT LSAVI'!I21+'OKT LSSAVI'!I21+'OKT ISAVI'!I21+'OKT PSAVI'!I21+'OKT LAAVI'!I21+'Ruotsink. opetustoimi LSSAVI'!I21</f>
        <v>0</v>
      </c>
      <c r="J21" s="68">
        <f>'OKT ESAVI'!J21+'OKT LSAVI'!J21+'OKT LSSAVI'!J21+'OKT ISAVI'!J21+'OKT PSAVI'!J21+'OKT LAAVI'!J21+'Ruotsink. opetustoimi LSSAVI'!J21</f>
        <v>0</v>
      </c>
      <c r="K21" s="68">
        <f>'OKT ESAVI'!K21+'OKT LSAVI'!K21+'OKT LSSAVI'!K21+'OKT ISAVI'!K21+'OKT PSAVI'!K21+'OKT LAAVI'!K21+'Ruotsink. opetustoimi LSSAVI'!K21</f>
        <v>0</v>
      </c>
      <c r="L21" s="68">
        <f>'OKT ESAVI'!L21+'OKT LSAVI'!L21+'OKT LSSAVI'!L21+'OKT ISAVI'!L21+'OKT PSAVI'!L21+'OKT LAAVI'!L21+'Ruotsink. opetustoimi LSSAVI'!L21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0.05</v>
      </c>
      <c r="T21" s="69">
        <f>S21-D21-I21+N21</f>
        <v>0.05</v>
      </c>
      <c r="U21" s="69">
        <f t="shared" ref="U21:W23" si="15">T21-E21-J21+O21</f>
        <v>0.05</v>
      </c>
      <c r="V21" s="69">
        <f t="shared" si="15"/>
        <v>0.05</v>
      </c>
      <c r="W21" s="69">
        <f t="shared" si="15"/>
        <v>0.05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'OKT ESAVI'!C22+'OKT LSAVI'!C22+'OKT LSSAVI'!C22+'OKT ISAVI'!C22+'OKT PSAVI'!C22+'OKT LAAVI'!C22+'Ruotsink. opetustoimi LSSAVI'!C22</f>
        <v>0</v>
      </c>
      <c r="D22" s="67">
        <f>'OKT ESAVI'!D22+'OKT LSAVI'!D22+'OKT LSSAVI'!D22+'OKT ISAVI'!D22+'OKT PSAVI'!D22+'OKT LAAVI'!D22+'Ruotsink. opetustoimi LSSAVI'!D22</f>
        <v>0</v>
      </c>
      <c r="E22" s="68">
        <f>'OKT ESAVI'!E22+'OKT LSAVI'!E22+'OKT LSSAVI'!E22+'OKT ISAVI'!E22+'OKT PSAVI'!E22+'OKT LAAVI'!E22+'Ruotsink. opetustoimi LSSAVI'!E22</f>
        <v>0</v>
      </c>
      <c r="F22" s="68">
        <f>'OKT ESAVI'!F22+'OKT LSAVI'!F22+'OKT LSSAVI'!F22+'OKT ISAVI'!F22+'OKT PSAVI'!F22+'OKT LAAVI'!F22+'Ruotsink. opetustoimi LSSAVI'!F22</f>
        <v>0</v>
      </c>
      <c r="G22" s="68">
        <f>'OKT ESAVI'!G22+'OKT LSAVI'!G22+'OKT LSSAVI'!G22+'OKT ISAVI'!G22+'OKT PSAVI'!G22+'OKT LAAVI'!G22+'Ruotsink. opetustoimi LSSAVI'!G22</f>
        <v>0</v>
      </c>
      <c r="H22" s="49">
        <f>D22+E22+F22+G22</f>
        <v>0</v>
      </c>
      <c r="I22" s="67">
        <f>'OKT ESAVI'!I22+'OKT LSAVI'!I22+'OKT LSSAVI'!I22+'OKT ISAVI'!I22+'OKT PSAVI'!I22+'OKT LAAVI'!I22+'Ruotsink. opetustoimi LSSAVI'!I22</f>
        <v>0</v>
      </c>
      <c r="J22" s="68">
        <f>'OKT ESAVI'!J22+'OKT LSAVI'!J22+'OKT LSSAVI'!J22+'OKT ISAVI'!J22+'OKT PSAVI'!J22+'OKT LAAVI'!J22+'Ruotsink. opetustoimi LSSAVI'!J22</f>
        <v>0</v>
      </c>
      <c r="K22" s="68">
        <f>'OKT ESAVI'!K22+'OKT LSAVI'!K22+'OKT LSSAVI'!K22+'OKT ISAVI'!K22+'OKT PSAVI'!K22+'OKT LAAVI'!K22+'Ruotsink. opetustoimi LSSAVI'!K22</f>
        <v>0</v>
      </c>
      <c r="L22" s="68">
        <f>'OKT ESAVI'!L22+'OKT LSAVI'!L22+'OKT LSSAVI'!L22+'OKT ISAVI'!L22+'OKT PSAVI'!L22+'OKT LAAVI'!L22+'Ruotsink. opetustoimi LSSAVI'!L22</f>
        <v>0</v>
      </c>
      <c r="M22" s="49">
        <f t="shared" ref="M22:M23" si="16">I22+J22+K22+L22</f>
        <v>0</v>
      </c>
      <c r="N22" s="55"/>
      <c r="O22" s="56"/>
      <c r="P22" s="56"/>
      <c r="Q22" s="56"/>
      <c r="R22" s="49">
        <f t="shared" ref="R22:R23" si="17">N22+O22+P22+Q22</f>
        <v>0</v>
      </c>
      <c r="S22" s="50">
        <f t="shared" ref="S22:S23" si="18">C22</f>
        <v>0</v>
      </c>
      <c r="T22" s="69">
        <f t="shared" ref="T22:T23" si="19">S22-D22-I22+N22</f>
        <v>0</v>
      </c>
      <c r="U22" s="69">
        <f t="shared" si="15"/>
        <v>0</v>
      </c>
      <c r="V22" s="69">
        <f t="shared" si="15"/>
        <v>0</v>
      </c>
      <c r="W22" s="69">
        <f t="shared" si="15"/>
        <v>0</v>
      </c>
      <c r="X22" s="70">
        <f t="shared" ref="X22:X59" si="20">W22-S22</f>
        <v>0</v>
      </c>
    </row>
    <row r="23" spans="1:24" s="64" customFormat="1">
      <c r="A23" s="65" t="str">
        <f>$A$9</f>
        <v>Paikkakunta 3</v>
      </c>
      <c r="B23" s="102"/>
      <c r="C23" s="66">
        <f>'OKT ESAVI'!C23+'OKT LSAVI'!C23+'OKT LSSAVI'!C23+'OKT ISAVI'!C23+'OKT PSAVI'!C23+'OKT LAAVI'!C23+'Ruotsink. opetustoimi LSSAVI'!C23</f>
        <v>0</v>
      </c>
      <c r="D23" s="67">
        <f>'OKT ESAVI'!D23+'OKT LSAVI'!D23+'OKT LSSAVI'!D23+'OKT ISAVI'!D23+'OKT PSAVI'!D23+'OKT LAAVI'!D23+'Ruotsink. opetustoimi LSSAVI'!D23</f>
        <v>0</v>
      </c>
      <c r="E23" s="68">
        <f>'OKT ESAVI'!E23+'OKT LSAVI'!E23+'OKT LSSAVI'!E23+'OKT ISAVI'!E23+'OKT PSAVI'!E23+'OKT LAAVI'!E23+'Ruotsink. opetustoimi LSSAVI'!E23</f>
        <v>0</v>
      </c>
      <c r="F23" s="68">
        <f>'OKT ESAVI'!F23+'OKT LSAVI'!F23+'OKT LSSAVI'!F23+'OKT ISAVI'!F23+'OKT PSAVI'!F23+'OKT LAAVI'!F23+'Ruotsink. opetustoimi LSSAVI'!F23</f>
        <v>0</v>
      </c>
      <c r="G23" s="68">
        <f>'OKT ESAVI'!G23+'OKT LSAVI'!G23+'OKT LSSAVI'!G23+'OKT ISAVI'!G23+'OKT PSAVI'!G23+'OKT LAAVI'!G23+'Ruotsink. opetustoimi LSSAVI'!G23</f>
        <v>0</v>
      </c>
      <c r="H23" s="49">
        <f t="shared" ref="H23" si="21">D23+E23+F23+G23</f>
        <v>0</v>
      </c>
      <c r="I23" s="67">
        <f>'OKT ESAVI'!I23+'OKT LSAVI'!I23+'OKT LSSAVI'!I23+'OKT ISAVI'!I23+'OKT PSAVI'!I23+'OKT LAAVI'!I23+'Ruotsink. opetustoimi LSSAVI'!I23</f>
        <v>0</v>
      </c>
      <c r="J23" s="68">
        <f>'OKT ESAVI'!J23+'OKT LSAVI'!J23+'OKT LSSAVI'!J23+'OKT ISAVI'!J23+'OKT PSAVI'!J23+'OKT LAAVI'!J23+'Ruotsink. opetustoimi LSSAVI'!J23</f>
        <v>0</v>
      </c>
      <c r="K23" s="68">
        <f>'OKT ESAVI'!K23+'OKT LSAVI'!K23+'OKT LSSAVI'!K23+'OKT ISAVI'!K23+'OKT PSAVI'!K23+'OKT LAAVI'!K23+'Ruotsink. opetustoimi LSSAVI'!K23</f>
        <v>0</v>
      </c>
      <c r="L23" s="68">
        <f>'OKT ESAVI'!L23+'OKT LSAVI'!L23+'OKT LSSAVI'!L23+'OKT ISAVI'!L23+'OKT PSAVI'!L23+'OKT LAAVI'!L23+'Ruotsink. opetustoimi LSSAVI'!L23</f>
        <v>0</v>
      </c>
      <c r="M23" s="49">
        <f t="shared" si="16"/>
        <v>0</v>
      </c>
      <c r="N23" s="55"/>
      <c r="O23" s="56"/>
      <c r="P23" s="56"/>
      <c r="Q23" s="56"/>
      <c r="R23" s="49">
        <f t="shared" si="17"/>
        <v>0</v>
      </c>
      <c r="S23" s="50">
        <f t="shared" si="18"/>
        <v>0</v>
      </c>
      <c r="T23" s="69">
        <f t="shared" si="19"/>
        <v>0</v>
      </c>
      <c r="U23" s="69">
        <f t="shared" si="15"/>
        <v>0</v>
      </c>
      <c r="V23" s="69">
        <f t="shared" si="15"/>
        <v>0</v>
      </c>
      <c r="W23" s="69">
        <f t="shared" si="15"/>
        <v>0</v>
      </c>
      <c r="X23" s="70">
        <f t="shared" si="20"/>
        <v>0</v>
      </c>
    </row>
    <row r="24" spans="1:24">
      <c r="A24" s="37" t="s">
        <v>13</v>
      </c>
      <c r="B24" s="37" t="s">
        <v>24</v>
      </c>
      <c r="C24" s="37">
        <f t="shared" ref="C24" si="22">C25+C26+C27</f>
        <v>2.1300000000000003</v>
      </c>
      <c r="D24" s="21">
        <f>D25+D26+D27</f>
        <v>0.1</v>
      </c>
      <c r="E24" s="22">
        <f t="shared" ref="E24:H24" si="23">E25+E26+E27</f>
        <v>0.05</v>
      </c>
      <c r="F24" s="22">
        <f t="shared" si="23"/>
        <v>0.1</v>
      </c>
      <c r="G24" s="22">
        <f t="shared" si="23"/>
        <v>0.5</v>
      </c>
      <c r="H24" s="23">
        <f t="shared" si="23"/>
        <v>0.75</v>
      </c>
      <c r="I24" s="21">
        <f>I25+I26+I27</f>
        <v>0</v>
      </c>
      <c r="J24" s="22">
        <f t="shared" ref="J24:M24" si="24">J25+J26+J27</f>
        <v>0</v>
      </c>
      <c r="K24" s="22">
        <f t="shared" si="24"/>
        <v>0</v>
      </c>
      <c r="L24" s="22">
        <f t="shared" si="24"/>
        <v>0</v>
      </c>
      <c r="M24" s="23">
        <f t="shared" si="24"/>
        <v>0</v>
      </c>
      <c r="N24" s="46">
        <f>N25+N26+N27</f>
        <v>0</v>
      </c>
      <c r="O24" s="47">
        <f t="shared" ref="O24:R24" si="25">O25+O26+O27</f>
        <v>0</v>
      </c>
      <c r="P24" s="47">
        <f t="shared" si="25"/>
        <v>0</v>
      </c>
      <c r="Q24" s="47">
        <f t="shared" si="25"/>
        <v>0</v>
      </c>
      <c r="R24" s="48">
        <f t="shared" si="25"/>
        <v>0</v>
      </c>
      <c r="S24" s="21">
        <f>SUM(S25:S27)</f>
        <v>2.1300000000000003</v>
      </c>
      <c r="T24" s="22">
        <f>SUM(T25:T27)</f>
        <v>2.0300000000000002</v>
      </c>
      <c r="U24" s="22">
        <f t="shared" ref="U24:W24" si="26">SUM(U25:U27)</f>
        <v>1.98</v>
      </c>
      <c r="V24" s="22">
        <f t="shared" si="26"/>
        <v>1.88</v>
      </c>
      <c r="W24" s="22">
        <f t="shared" si="26"/>
        <v>1.38</v>
      </c>
      <c r="X24" s="23">
        <f t="shared" si="20"/>
        <v>-0.75000000000000044</v>
      </c>
    </row>
    <row r="25" spans="1:24">
      <c r="A25" s="40" t="str">
        <f>$A$7</f>
        <v>Paikkakunta 1</v>
      </c>
      <c r="B25" s="180"/>
      <c r="C25" s="24">
        <f>'OKT ESAVI'!C25+'OKT LSAVI'!C25+'OKT LSSAVI'!C25+'OKT ISAVI'!C25+'OKT PSAVI'!C25+'OKT LAAVI'!C25+'Ruotsink. opetustoimi LSSAVI'!C25</f>
        <v>1.83</v>
      </c>
      <c r="D25" s="25">
        <f>'OKT ESAVI'!D25+'OKT LSAVI'!D25+'OKT LSSAVI'!D25+'OKT ISAVI'!D25+'OKT PSAVI'!D25+'OKT LAAVI'!D25+'Ruotsink. opetustoimi LSSAVI'!D25</f>
        <v>0.1</v>
      </c>
      <c r="E25" s="26">
        <f>'OKT ESAVI'!E25+'OKT LSAVI'!E25+'OKT LSSAVI'!E25+'OKT ISAVI'!E25+'OKT PSAVI'!E25+'OKT LAAVI'!E25+'Ruotsink. opetustoimi LSSAVI'!E25</f>
        <v>0.05</v>
      </c>
      <c r="F25" s="26">
        <f>'OKT ESAVI'!F25+'OKT LSAVI'!F25+'OKT LSSAVI'!F25+'OKT ISAVI'!F25+'OKT PSAVI'!F25+'OKT LAAVI'!F25+'Ruotsink. opetustoimi LSSAVI'!F25</f>
        <v>0</v>
      </c>
      <c r="G25" s="26">
        <f>'OKT ESAVI'!G25+'OKT LSAVI'!G25+'OKT LSSAVI'!G25+'OKT ISAVI'!G25+'OKT PSAVI'!G25+'OKT LAAVI'!G25+'Ruotsink. opetustoimi LSSAVI'!G25</f>
        <v>0.5</v>
      </c>
      <c r="H25" s="27">
        <f>D25+E25+F25+G25</f>
        <v>0.65</v>
      </c>
      <c r="I25" s="25">
        <f>'OKT ESAVI'!I25+'OKT LSAVI'!I25+'OKT LSSAVI'!I25+'OKT ISAVI'!I25+'OKT PSAVI'!I25+'OKT LAAVI'!I25+'Ruotsink. opetustoimi LSSAVI'!I25</f>
        <v>0</v>
      </c>
      <c r="J25" s="26">
        <f>'OKT ESAVI'!J25+'OKT LSAVI'!J25+'OKT LSSAVI'!J25+'OKT ISAVI'!J25+'OKT PSAVI'!J25+'OKT LAAVI'!J25+'Ruotsink. opetustoimi LSSAVI'!J25</f>
        <v>0</v>
      </c>
      <c r="K25" s="26">
        <f>'OKT ESAVI'!K25+'OKT LSAVI'!K25+'OKT LSSAVI'!K25+'OKT ISAVI'!K25+'OKT PSAVI'!K25+'OKT LAAVI'!K25+'Ruotsink. opetustoimi LSSAVI'!K25</f>
        <v>0</v>
      </c>
      <c r="L25" s="26">
        <f>'OKT ESAVI'!L25+'OKT LSAVI'!L25+'OKT LSSAVI'!L25+'OKT ISAVI'!L25+'OKT PSAVI'!L25+'OKT LAAVI'!L25+'Ruotsink. opetustoimi LSSAVI'!L25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1.83</v>
      </c>
      <c r="T25" s="6">
        <f>S25-D25-I25+N25</f>
        <v>1.73</v>
      </c>
      <c r="U25" s="6">
        <f t="shared" ref="U25:W27" si="27">T25-E25-J25+O25</f>
        <v>1.68</v>
      </c>
      <c r="V25" s="6">
        <f t="shared" si="27"/>
        <v>1.68</v>
      </c>
      <c r="W25" s="6">
        <f t="shared" si="27"/>
        <v>1.18</v>
      </c>
      <c r="X25" s="29">
        <f t="shared" si="20"/>
        <v>-0.65000000000000013</v>
      </c>
    </row>
    <row r="26" spans="1:24">
      <c r="A26" s="40" t="str">
        <f>$A$8</f>
        <v>Paikkakunta 2</v>
      </c>
      <c r="B26" s="181"/>
      <c r="C26" s="24">
        <f>'OKT ESAVI'!C26+'OKT LSAVI'!C26+'OKT LSSAVI'!C26+'OKT ISAVI'!C26+'OKT PSAVI'!C26+'OKT LAAVI'!C26+'Ruotsink. opetustoimi LSSAVI'!C26</f>
        <v>0.1</v>
      </c>
      <c r="D26" s="25">
        <f>'OKT ESAVI'!D26+'OKT LSAVI'!D26+'OKT LSSAVI'!D26+'OKT ISAVI'!D26+'OKT PSAVI'!D26+'OKT LAAVI'!D26+'Ruotsink. opetustoimi LSSAVI'!D26</f>
        <v>0</v>
      </c>
      <c r="E26" s="26">
        <f>'OKT ESAVI'!E26+'OKT LSAVI'!E26+'OKT LSSAVI'!E26+'OKT ISAVI'!E26+'OKT PSAVI'!E26+'OKT LAAVI'!E26+'Ruotsink. opetustoimi LSSAVI'!E26</f>
        <v>0</v>
      </c>
      <c r="F26" s="26">
        <f>'OKT ESAVI'!F26+'OKT LSAVI'!F26+'OKT LSSAVI'!F26+'OKT ISAVI'!F26+'OKT PSAVI'!F26+'OKT LAAVI'!F26+'Ruotsink. opetustoimi LSSAVI'!F26</f>
        <v>0.1</v>
      </c>
      <c r="G26" s="26">
        <f>'OKT ESAVI'!G26+'OKT LSAVI'!G26+'OKT LSSAVI'!G26+'OKT ISAVI'!G26+'OKT PSAVI'!G26+'OKT LAAVI'!G26+'Ruotsink. opetustoimi LSSAVI'!G26</f>
        <v>0</v>
      </c>
      <c r="H26" s="27">
        <f t="shared" ref="H26:H27" si="28">D26+E26+F26+G26</f>
        <v>0.1</v>
      </c>
      <c r="I26" s="25">
        <f>'OKT ESAVI'!I26+'OKT LSAVI'!I26+'OKT LSSAVI'!I26+'OKT ISAVI'!I26+'OKT PSAVI'!I26+'OKT LAAVI'!I26+'Ruotsink. opetustoimi LSSAVI'!I26</f>
        <v>0</v>
      </c>
      <c r="J26" s="26">
        <f>'OKT ESAVI'!J26+'OKT LSAVI'!J26+'OKT LSSAVI'!J26+'OKT ISAVI'!J26+'OKT PSAVI'!J26+'OKT LAAVI'!J26+'Ruotsink. opetustoimi LSSAVI'!J26</f>
        <v>0</v>
      </c>
      <c r="K26" s="26">
        <f>'OKT ESAVI'!K26+'OKT LSAVI'!K26+'OKT LSSAVI'!K26+'OKT ISAVI'!K26+'OKT PSAVI'!K26+'OKT LAAVI'!K26+'Ruotsink. opetustoimi LSSAVI'!K26</f>
        <v>0</v>
      </c>
      <c r="L26" s="26">
        <f>'OKT ESAVI'!L26+'OKT LSAVI'!L26+'OKT LSSAVI'!L26+'OKT ISAVI'!L26+'OKT PSAVI'!L26+'OKT LAAVI'!L26+'Ruotsink. opetustoimi LSSAVI'!L26</f>
        <v>0</v>
      </c>
      <c r="M26" s="27">
        <f t="shared" ref="M26:M27" si="29">I26+J26+K26+L26</f>
        <v>0</v>
      </c>
      <c r="N26" s="55"/>
      <c r="O26" s="56"/>
      <c r="P26" s="56"/>
      <c r="Q26" s="56"/>
      <c r="R26" s="49">
        <f t="shared" ref="R26:R27" si="30">N26+O26+P26+Q26</f>
        <v>0</v>
      </c>
      <c r="S26" s="28">
        <f t="shared" ref="S26:S27" si="31">C26</f>
        <v>0.1</v>
      </c>
      <c r="T26" s="6">
        <f t="shared" ref="T26:T27" si="32">S26-D26-I26+N26</f>
        <v>0.1</v>
      </c>
      <c r="U26" s="6">
        <f t="shared" si="27"/>
        <v>0.1</v>
      </c>
      <c r="V26" s="6">
        <f t="shared" si="27"/>
        <v>0</v>
      </c>
      <c r="W26" s="6">
        <f t="shared" si="27"/>
        <v>0</v>
      </c>
      <c r="X26" s="29">
        <f t="shared" si="20"/>
        <v>-0.1</v>
      </c>
    </row>
    <row r="27" spans="1:24">
      <c r="A27" s="39" t="str">
        <f>$A$9</f>
        <v>Paikkakunta 3</v>
      </c>
      <c r="B27" s="182"/>
      <c r="C27" s="24">
        <f>'OKT ESAVI'!C27+'OKT LSAVI'!C27+'OKT LSSAVI'!C27+'OKT ISAVI'!C27+'OKT PSAVI'!C27+'OKT LAAVI'!C27+'Ruotsink. opetustoimi LSSAVI'!C27</f>
        <v>0.2</v>
      </c>
      <c r="D27" s="25">
        <f>'OKT ESAVI'!D27+'OKT LSAVI'!D27+'OKT LSSAVI'!D27+'OKT ISAVI'!D27+'OKT PSAVI'!D27+'OKT LAAVI'!D27+'Ruotsink. opetustoimi LSSAVI'!D27</f>
        <v>0</v>
      </c>
      <c r="E27" s="26">
        <f>'OKT ESAVI'!E27+'OKT LSAVI'!E27+'OKT LSSAVI'!E27+'OKT ISAVI'!E27+'OKT PSAVI'!E27+'OKT LAAVI'!E27+'Ruotsink. opetustoimi LSSAVI'!E27</f>
        <v>0</v>
      </c>
      <c r="F27" s="26">
        <f>'OKT ESAVI'!F27+'OKT LSAVI'!F27+'OKT LSSAVI'!F27+'OKT ISAVI'!F27+'OKT PSAVI'!F27+'OKT LAAVI'!F27+'Ruotsink. opetustoimi LSSAVI'!F27</f>
        <v>0</v>
      </c>
      <c r="G27" s="26">
        <f>'OKT ESAVI'!G27+'OKT LSAVI'!G27+'OKT LSSAVI'!G27+'OKT ISAVI'!G27+'OKT PSAVI'!G27+'OKT LAAVI'!G27+'Ruotsink. opetustoimi LSSAVI'!G27</f>
        <v>0</v>
      </c>
      <c r="H27" s="27">
        <f t="shared" si="28"/>
        <v>0</v>
      </c>
      <c r="I27" s="25">
        <f>'OKT ESAVI'!I27+'OKT LSAVI'!I27+'OKT LSSAVI'!I27+'OKT ISAVI'!I27+'OKT PSAVI'!I27+'OKT LAAVI'!I27+'Ruotsink. opetustoimi LSSAVI'!I27</f>
        <v>0</v>
      </c>
      <c r="J27" s="26">
        <f>'OKT ESAVI'!J27+'OKT LSAVI'!J27+'OKT LSSAVI'!J27+'OKT ISAVI'!J27+'OKT PSAVI'!J27+'OKT LAAVI'!J27+'Ruotsink. opetustoimi LSSAVI'!J27</f>
        <v>0</v>
      </c>
      <c r="K27" s="26">
        <f>'OKT ESAVI'!K27+'OKT LSAVI'!K27+'OKT LSSAVI'!K27+'OKT ISAVI'!K27+'OKT PSAVI'!K27+'OKT LAAVI'!K27+'Ruotsink. opetustoimi LSSAVI'!K27</f>
        <v>0</v>
      </c>
      <c r="L27" s="26">
        <f>'OKT ESAVI'!L27+'OKT LSAVI'!L27+'OKT LSSAVI'!L27+'OKT ISAVI'!L27+'OKT PSAVI'!L27+'OKT LAAVI'!L27+'Ruotsink. opetustoimi LSSAVI'!L27</f>
        <v>0</v>
      </c>
      <c r="M27" s="27">
        <f t="shared" si="29"/>
        <v>0</v>
      </c>
      <c r="N27" s="55"/>
      <c r="O27" s="56"/>
      <c r="P27" s="56"/>
      <c r="Q27" s="56"/>
      <c r="R27" s="49">
        <f t="shared" si="30"/>
        <v>0</v>
      </c>
      <c r="S27" s="28">
        <f t="shared" si="31"/>
        <v>0.2</v>
      </c>
      <c r="T27" s="6">
        <f t="shared" si="32"/>
        <v>0.2</v>
      </c>
      <c r="U27" s="6">
        <f t="shared" si="27"/>
        <v>0.2</v>
      </c>
      <c r="V27" s="6">
        <f t="shared" si="27"/>
        <v>0.2</v>
      </c>
      <c r="W27" s="6">
        <f t="shared" si="27"/>
        <v>0.2</v>
      </c>
      <c r="X27" s="29">
        <f t="shared" si="20"/>
        <v>0</v>
      </c>
    </row>
    <row r="28" spans="1:24">
      <c r="A28" s="37" t="s">
        <v>14</v>
      </c>
      <c r="B28" s="37" t="s">
        <v>24</v>
      </c>
      <c r="C28" s="37">
        <f t="shared" ref="C28" si="33">C29+C30+C31</f>
        <v>0.17</v>
      </c>
      <c r="D28" s="21">
        <f>D29+D30+D31</f>
        <v>0</v>
      </c>
      <c r="E28" s="22">
        <f t="shared" ref="E28:H28" si="34">E29+E30+E31</f>
        <v>0</v>
      </c>
      <c r="F28" s="22">
        <f t="shared" si="34"/>
        <v>0</v>
      </c>
      <c r="G28" s="22">
        <f t="shared" si="34"/>
        <v>0</v>
      </c>
      <c r="H28" s="23">
        <f t="shared" si="34"/>
        <v>0</v>
      </c>
      <c r="I28" s="21">
        <f>I29+I30+I31</f>
        <v>0</v>
      </c>
      <c r="J28" s="22">
        <f t="shared" ref="J28:M28" si="35">J29+J30+J31</f>
        <v>0</v>
      </c>
      <c r="K28" s="22">
        <f t="shared" si="35"/>
        <v>0</v>
      </c>
      <c r="L28" s="22">
        <f t="shared" si="35"/>
        <v>0</v>
      </c>
      <c r="M28" s="23">
        <f t="shared" si="35"/>
        <v>0</v>
      </c>
      <c r="N28" s="46">
        <f>N29+N30+N31</f>
        <v>0</v>
      </c>
      <c r="O28" s="47">
        <f t="shared" ref="O28:R28" si="36">O29+O30+O31</f>
        <v>0</v>
      </c>
      <c r="P28" s="47">
        <f t="shared" si="36"/>
        <v>0</v>
      </c>
      <c r="Q28" s="47">
        <f t="shared" si="36"/>
        <v>0</v>
      </c>
      <c r="R28" s="48">
        <f t="shared" si="36"/>
        <v>0</v>
      </c>
      <c r="S28" s="21">
        <f>SUM(S29:S31)</f>
        <v>0.17</v>
      </c>
      <c r="T28" s="22">
        <f>SUM(T29:T31)</f>
        <v>0.17</v>
      </c>
      <c r="U28" s="22">
        <f t="shared" ref="U28:W28" si="37">SUM(U29:U31)</f>
        <v>0.17</v>
      </c>
      <c r="V28" s="22">
        <f t="shared" si="37"/>
        <v>0.17</v>
      </c>
      <c r="W28" s="22">
        <f t="shared" si="37"/>
        <v>0.17</v>
      </c>
      <c r="X28" s="23">
        <f t="shared" si="20"/>
        <v>0</v>
      </c>
    </row>
    <row r="29" spans="1:24">
      <c r="A29" s="40" t="str">
        <f>$A$7</f>
        <v>Paikkakunta 1</v>
      </c>
      <c r="B29" s="180"/>
      <c r="C29" s="24">
        <f>'OKT ESAVI'!C29+'OKT LSAVI'!C29+'OKT LSSAVI'!C29+'OKT ISAVI'!C29+'OKT PSAVI'!C29+'OKT LAAVI'!C29+'Ruotsink. opetustoimi LSSAVI'!C29</f>
        <v>0.17</v>
      </c>
      <c r="D29" s="25">
        <f>'OKT ESAVI'!D29+'OKT LSAVI'!D29+'OKT LSSAVI'!D29+'OKT ISAVI'!D29+'OKT PSAVI'!D29+'OKT LAAVI'!D29+'Ruotsink. opetustoimi LSSAVI'!D29</f>
        <v>0</v>
      </c>
      <c r="E29" s="26">
        <f>'OKT ESAVI'!E29+'OKT LSAVI'!E29+'OKT LSSAVI'!E29+'OKT ISAVI'!E29+'OKT PSAVI'!E29+'OKT LAAVI'!E29+'Ruotsink. opetustoimi LSSAVI'!E29</f>
        <v>0</v>
      </c>
      <c r="F29" s="26">
        <f>'OKT ESAVI'!F29+'OKT LSAVI'!F29+'OKT LSSAVI'!F29+'OKT ISAVI'!F29+'OKT PSAVI'!F29+'OKT LAAVI'!F29+'Ruotsink. opetustoimi LSSAVI'!F29</f>
        <v>0</v>
      </c>
      <c r="G29" s="26">
        <f>'OKT ESAVI'!G29+'OKT LSAVI'!G29+'OKT LSSAVI'!G29+'OKT ISAVI'!G29+'OKT PSAVI'!G29+'OKT LAAVI'!G29+'Ruotsink. opetustoimi LSSAVI'!G29</f>
        <v>0</v>
      </c>
      <c r="H29" s="27">
        <f>D29+E29+F29+G29</f>
        <v>0</v>
      </c>
      <c r="I29" s="25">
        <f>'OKT ESAVI'!I29+'OKT LSAVI'!I29+'OKT LSSAVI'!I29+'OKT ISAVI'!I29+'OKT PSAVI'!I29+'OKT LAAVI'!I29+'Ruotsink. opetustoimi LSSAVI'!I29</f>
        <v>0</v>
      </c>
      <c r="J29" s="26">
        <f>'OKT ESAVI'!J29+'OKT LSAVI'!J29+'OKT LSSAVI'!J29+'OKT ISAVI'!J29+'OKT PSAVI'!J29+'OKT LAAVI'!J29+'Ruotsink. opetustoimi LSSAVI'!J29</f>
        <v>0</v>
      </c>
      <c r="K29" s="26">
        <f>'OKT ESAVI'!K29+'OKT LSAVI'!K29+'OKT LSSAVI'!K29+'OKT ISAVI'!K29+'OKT PSAVI'!K29+'OKT LAAVI'!K29+'Ruotsink. opetustoimi LSSAVI'!K29</f>
        <v>0</v>
      </c>
      <c r="L29" s="26">
        <f>'OKT ESAVI'!L29+'OKT LSAVI'!L29+'OKT LSSAVI'!L29+'OKT ISAVI'!L29+'OKT PSAVI'!L29+'OKT LAAVI'!L29+'Ruotsink. opetustoimi LSSAVI'!L29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0.17</v>
      </c>
      <c r="T29" s="6">
        <f>S29-D29-I29+N29</f>
        <v>0.17</v>
      </c>
      <c r="U29" s="6">
        <f t="shared" ref="U29:W31" si="38">T29-E29-J29+O29</f>
        <v>0.17</v>
      </c>
      <c r="V29" s="6">
        <f t="shared" si="38"/>
        <v>0.17</v>
      </c>
      <c r="W29" s="6">
        <f t="shared" si="38"/>
        <v>0.17</v>
      </c>
      <c r="X29" s="29">
        <f t="shared" si="20"/>
        <v>0</v>
      </c>
    </row>
    <row r="30" spans="1:24">
      <c r="A30" s="40" t="str">
        <f>$A$8</f>
        <v>Paikkakunta 2</v>
      </c>
      <c r="B30" s="181"/>
      <c r="C30" s="24">
        <f>'OKT ESAVI'!C30+'OKT LSAVI'!C30+'OKT LSSAVI'!C30+'OKT ISAVI'!C30+'OKT PSAVI'!C30+'OKT LAAVI'!C30+'Ruotsink. opetustoimi LSSAVI'!C30</f>
        <v>0</v>
      </c>
      <c r="D30" s="25">
        <f>'OKT ESAVI'!D30+'OKT LSAVI'!D30+'OKT LSSAVI'!D30+'OKT ISAVI'!D30+'OKT PSAVI'!D30+'OKT LAAVI'!D30+'Ruotsink. opetustoimi LSSAVI'!D30</f>
        <v>0</v>
      </c>
      <c r="E30" s="26">
        <f>'OKT ESAVI'!E30+'OKT LSAVI'!E30+'OKT LSSAVI'!E30+'OKT ISAVI'!E30+'OKT PSAVI'!E30+'OKT LAAVI'!E30+'Ruotsink. opetustoimi LSSAVI'!E30</f>
        <v>0</v>
      </c>
      <c r="F30" s="26">
        <f>'OKT ESAVI'!F30+'OKT LSAVI'!F30+'OKT LSSAVI'!F30+'OKT ISAVI'!F30+'OKT PSAVI'!F30+'OKT LAAVI'!F30+'Ruotsink. opetustoimi LSSAVI'!F30</f>
        <v>0</v>
      </c>
      <c r="G30" s="26">
        <f>'OKT ESAVI'!G30+'OKT LSAVI'!G30+'OKT LSSAVI'!G30+'OKT ISAVI'!G30+'OKT PSAVI'!G30+'OKT LAAVI'!G30+'Ruotsink. opetustoimi LSSAVI'!G30</f>
        <v>0</v>
      </c>
      <c r="H30" s="27">
        <f t="shared" ref="H30:H31" si="39">D30+E30+F30+G30</f>
        <v>0</v>
      </c>
      <c r="I30" s="25">
        <f>'OKT ESAVI'!I30+'OKT LSAVI'!I30+'OKT LSSAVI'!I30+'OKT ISAVI'!I30+'OKT PSAVI'!I30+'OKT LAAVI'!I30+'Ruotsink. opetustoimi LSSAVI'!I30</f>
        <v>0</v>
      </c>
      <c r="J30" s="26">
        <f>'OKT ESAVI'!J30+'OKT LSAVI'!J30+'OKT LSSAVI'!J30+'OKT ISAVI'!J30+'OKT PSAVI'!J30+'OKT LAAVI'!J30+'Ruotsink. opetustoimi LSSAVI'!J30</f>
        <v>0</v>
      </c>
      <c r="K30" s="26">
        <f>'OKT ESAVI'!K30+'OKT LSAVI'!K30+'OKT LSSAVI'!K30+'OKT ISAVI'!K30+'OKT PSAVI'!K30+'OKT LAAVI'!K30+'Ruotsink. opetustoimi LSSAVI'!K30</f>
        <v>0</v>
      </c>
      <c r="L30" s="26">
        <f>'OKT ESAVI'!L30+'OKT LSAVI'!L30+'OKT LSSAVI'!L30+'OKT ISAVI'!L30+'OKT PSAVI'!L30+'OKT LAAVI'!L30+'Ruotsink. opetustoimi LSSAVI'!L30</f>
        <v>0</v>
      </c>
      <c r="M30" s="27">
        <f t="shared" ref="M30:M31" si="40">I30+J30+K30+L30</f>
        <v>0</v>
      </c>
      <c r="N30" s="55"/>
      <c r="O30" s="56"/>
      <c r="P30" s="56"/>
      <c r="Q30" s="56"/>
      <c r="R30" s="49">
        <f t="shared" ref="R30:R31" si="41">N30+O30+P30+Q30</f>
        <v>0</v>
      </c>
      <c r="S30" s="28">
        <f t="shared" ref="S30:S31" si="42">C30</f>
        <v>0</v>
      </c>
      <c r="T30" s="6">
        <f t="shared" ref="T30:T31" si="43">S30-D30-I30+N30</f>
        <v>0</v>
      </c>
      <c r="U30" s="6">
        <f t="shared" si="38"/>
        <v>0</v>
      </c>
      <c r="V30" s="6">
        <f t="shared" si="38"/>
        <v>0</v>
      </c>
      <c r="W30" s="6">
        <f t="shared" si="38"/>
        <v>0</v>
      </c>
      <c r="X30" s="29">
        <f t="shared" si="20"/>
        <v>0</v>
      </c>
    </row>
    <row r="31" spans="1:24">
      <c r="A31" s="39" t="str">
        <f>$A$9</f>
        <v>Paikkakunta 3</v>
      </c>
      <c r="B31" s="182"/>
      <c r="C31" s="24">
        <f>'OKT ESAVI'!C31+'OKT LSAVI'!C31+'OKT LSSAVI'!C31+'OKT ISAVI'!C31+'OKT PSAVI'!C31+'OKT LAAVI'!C31+'Ruotsink. opetustoimi LSSAVI'!C31</f>
        <v>0</v>
      </c>
      <c r="D31" s="25">
        <f>'OKT ESAVI'!D31+'OKT LSAVI'!D31+'OKT LSSAVI'!D31+'OKT ISAVI'!D31+'OKT PSAVI'!D31+'OKT LAAVI'!D31+'Ruotsink. opetustoimi LSSAVI'!D31</f>
        <v>0</v>
      </c>
      <c r="E31" s="26">
        <f>'OKT ESAVI'!E31+'OKT LSAVI'!E31+'OKT LSSAVI'!E31+'OKT ISAVI'!E31+'OKT PSAVI'!E31+'OKT LAAVI'!E31+'Ruotsink. opetustoimi LSSAVI'!E31</f>
        <v>0</v>
      </c>
      <c r="F31" s="26">
        <f>'OKT ESAVI'!F31+'OKT LSAVI'!F31+'OKT LSSAVI'!F31+'OKT ISAVI'!F31+'OKT PSAVI'!F31+'OKT LAAVI'!F31+'Ruotsink. opetustoimi LSSAVI'!F31</f>
        <v>0</v>
      </c>
      <c r="G31" s="26">
        <f>'OKT ESAVI'!G31+'OKT LSAVI'!G31+'OKT LSSAVI'!G31+'OKT ISAVI'!G31+'OKT PSAVI'!G31+'OKT LAAVI'!G31+'Ruotsink. opetustoimi LSSAVI'!G31</f>
        <v>0</v>
      </c>
      <c r="H31" s="27">
        <f t="shared" si="39"/>
        <v>0</v>
      </c>
      <c r="I31" s="25">
        <f>'OKT ESAVI'!I31+'OKT LSAVI'!I31+'OKT LSSAVI'!I31+'OKT ISAVI'!I31+'OKT PSAVI'!I31+'OKT LAAVI'!I31+'Ruotsink. opetustoimi LSSAVI'!I31</f>
        <v>0</v>
      </c>
      <c r="J31" s="26">
        <f>'OKT ESAVI'!J31+'OKT LSAVI'!J31+'OKT LSSAVI'!J31+'OKT ISAVI'!J31+'OKT PSAVI'!J31+'OKT LAAVI'!J31+'Ruotsink. opetustoimi LSSAVI'!J31</f>
        <v>0</v>
      </c>
      <c r="K31" s="26">
        <f>'OKT ESAVI'!K31+'OKT LSAVI'!K31+'OKT LSSAVI'!K31+'OKT ISAVI'!K31+'OKT PSAVI'!K31+'OKT LAAVI'!K31+'Ruotsink. opetustoimi LSSAVI'!K31</f>
        <v>0</v>
      </c>
      <c r="L31" s="26">
        <f>'OKT ESAVI'!L31+'OKT LSAVI'!L31+'OKT LSSAVI'!L31+'OKT ISAVI'!L31+'OKT PSAVI'!L31+'OKT LAAVI'!L31+'Ruotsink. opetustoimi LSSAVI'!L31</f>
        <v>0</v>
      </c>
      <c r="M31" s="27">
        <f t="shared" si="40"/>
        <v>0</v>
      </c>
      <c r="N31" s="55"/>
      <c r="O31" s="56"/>
      <c r="P31" s="56"/>
      <c r="Q31" s="56"/>
      <c r="R31" s="49">
        <f t="shared" si="41"/>
        <v>0</v>
      </c>
      <c r="S31" s="28">
        <f t="shared" si="42"/>
        <v>0</v>
      </c>
      <c r="T31" s="6">
        <f t="shared" si="43"/>
        <v>0</v>
      </c>
      <c r="U31" s="6">
        <f t="shared" si="38"/>
        <v>0</v>
      </c>
      <c r="V31" s="6">
        <f t="shared" si="38"/>
        <v>0</v>
      </c>
      <c r="W31" s="6">
        <f t="shared" si="38"/>
        <v>0</v>
      </c>
      <c r="X31" s="29">
        <f t="shared" si="20"/>
        <v>0</v>
      </c>
    </row>
    <row r="32" spans="1:24">
      <c r="A32" s="37" t="s">
        <v>15</v>
      </c>
      <c r="B32" s="37" t="s">
        <v>24</v>
      </c>
      <c r="C32" s="37">
        <f t="shared" ref="C32" si="44">C33+C34+C35</f>
        <v>0.12000000000000001</v>
      </c>
      <c r="D32" s="21">
        <f>D33+D34+D35</f>
        <v>0</v>
      </c>
      <c r="E32" s="22">
        <f t="shared" ref="E32:H32" si="45">E33+E34+E35</f>
        <v>0</v>
      </c>
      <c r="F32" s="22">
        <f t="shared" si="45"/>
        <v>0</v>
      </c>
      <c r="G32" s="22">
        <f t="shared" si="45"/>
        <v>0</v>
      </c>
      <c r="H32" s="23">
        <f t="shared" si="45"/>
        <v>0</v>
      </c>
      <c r="I32" s="21">
        <f>I33+I34+I35</f>
        <v>0</v>
      </c>
      <c r="J32" s="22">
        <f t="shared" ref="J32:M32" si="46">J33+J34+J35</f>
        <v>0</v>
      </c>
      <c r="K32" s="22">
        <f t="shared" si="46"/>
        <v>0</v>
      </c>
      <c r="L32" s="22">
        <f t="shared" si="46"/>
        <v>0</v>
      </c>
      <c r="M32" s="23">
        <f t="shared" si="46"/>
        <v>0</v>
      </c>
      <c r="N32" s="46">
        <f>N33+N34+N35</f>
        <v>0</v>
      </c>
      <c r="O32" s="47">
        <f t="shared" ref="O32:R32" si="47">O33+O34+O35</f>
        <v>0</v>
      </c>
      <c r="P32" s="47">
        <f t="shared" si="47"/>
        <v>0</v>
      </c>
      <c r="Q32" s="47">
        <f t="shared" si="47"/>
        <v>0</v>
      </c>
      <c r="R32" s="48">
        <f t="shared" si="47"/>
        <v>0</v>
      </c>
      <c r="S32" s="21">
        <f>SUM(S33:S35)</f>
        <v>0.12000000000000001</v>
      </c>
      <c r="T32" s="22">
        <f>SUM(T33:T35)</f>
        <v>0.12000000000000001</v>
      </c>
      <c r="U32" s="22">
        <f t="shared" ref="U32:W32" si="48">SUM(U33:U35)</f>
        <v>0.12000000000000001</v>
      </c>
      <c r="V32" s="22">
        <f t="shared" si="48"/>
        <v>0.12000000000000001</v>
      </c>
      <c r="W32" s="22">
        <f t="shared" si="48"/>
        <v>0.12000000000000001</v>
      </c>
      <c r="X32" s="23">
        <f t="shared" si="20"/>
        <v>0</v>
      </c>
    </row>
    <row r="33" spans="1:24">
      <c r="A33" s="40" t="str">
        <f>$A$7</f>
        <v>Paikkakunta 1</v>
      </c>
      <c r="B33" s="180"/>
      <c r="C33" s="24">
        <f>'OKT ESAVI'!C33+'OKT LSAVI'!C33+'OKT LSSAVI'!C33+'OKT ISAVI'!C33+'OKT PSAVI'!C33+'OKT LAAVI'!C33+'Ruotsink. opetustoimi LSSAVI'!C33</f>
        <v>0.12000000000000001</v>
      </c>
      <c r="D33" s="25">
        <f>'OKT ESAVI'!D33+'OKT LSAVI'!D33+'OKT LSSAVI'!D33+'OKT ISAVI'!D33+'OKT PSAVI'!D33+'OKT LAAVI'!D33+'Ruotsink. opetustoimi LSSAVI'!D33</f>
        <v>0</v>
      </c>
      <c r="E33" s="26">
        <f>'OKT ESAVI'!E33+'OKT LSAVI'!E33+'OKT LSSAVI'!E33+'OKT ISAVI'!E33+'OKT PSAVI'!E33+'OKT LAAVI'!E33+'Ruotsink. opetustoimi LSSAVI'!E33</f>
        <v>0</v>
      </c>
      <c r="F33" s="26">
        <f>'OKT ESAVI'!F33+'OKT LSAVI'!F33+'OKT LSSAVI'!F33+'OKT ISAVI'!F33+'OKT PSAVI'!F33+'OKT LAAVI'!F33+'Ruotsink. opetustoimi LSSAVI'!F33</f>
        <v>0</v>
      </c>
      <c r="G33" s="26">
        <f>'OKT ESAVI'!G33+'OKT LSAVI'!G33+'OKT LSSAVI'!G33+'OKT ISAVI'!G33+'OKT PSAVI'!G33+'OKT LAAVI'!G33+'Ruotsink. opetustoimi LSSAVI'!G33</f>
        <v>0</v>
      </c>
      <c r="H33" s="27">
        <f>D33+E33+F33+G33</f>
        <v>0</v>
      </c>
      <c r="I33" s="25">
        <f>'OKT ESAVI'!I33+'OKT LSAVI'!I33+'OKT LSSAVI'!I33+'OKT ISAVI'!I33+'OKT PSAVI'!I33+'OKT LAAVI'!I33+'Ruotsink. opetustoimi LSSAVI'!I33</f>
        <v>0</v>
      </c>
      <c r="J33" s="26">
        <f>'OKT ESAVI'!J33+'OKT LSAVI'!J33+'OKT LSSAVI'!J33+'OKT ISAVI'!J33+'OKT PSAVI'!J33+'OKT LAAVI'!J33+'Ruotsink. opetustoimi LSSAVI'!J33</f>
        <v>0</v>
      </c>
      <c r="K33" s="26">
        <f>'OKT ESAVI'!K33+'OKT LSAVI'!K33+'OKT LSSAVI'!K33+'OKT ISAVI'!K33+'OKT PSAVI'!K33+'OKT LAAVI'!K33+'Ruotsink. opetustoimi LSSAVI'!K33</f>
        <v>0</v>
      </c>
      <c r="L33" s="26">
        <f>'OKT ESAVI'!L33+'OKT LSAVI'!L33+'OKT LSSAVI'!L33+'OKT ISAVI'!L33+'OKT PSAVI'!L33+'OKT LAAVI'!L33+'Ruotsink. opetustoimi LSSAVI'!L33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0.12000000000000001</v>
      </c>
      <c r="T33" s="30">
        <f>S33-D33-I33+N33</f>
        <v>0.12000000000000001</v>
      </c>
      <c r="U33" s="30">
        <f t="shared" ref="U33:W35" si="49">T33-E33-J33+O33</f>
        <v>0.12000000000000001</v>
      </c>
      <c r="V33" s="30">
        <f t="shared" si="49"/>
        <v>0.12000000000000001</v>
      </c>
      <c r="W33" s="30">
        <f t="shared" si="49"/>
        <v>0.12000000000000001</v>
      </c>
      <c r="X33" s="29">
        <f t="shared" si="20"/>
        <v>0</v>
      </c>
    </row>
    <row r="34" spans="1:24">
      <c r="A34" s="40" t="str">
        <f>$A$8</f>
        <v>Paikkakunta 2</v>
      </c>
      <c r="B34" s="181"/>
      <c r="C34" s="24">
        <f>'OKT ESAVI'!C34+'OKT LSAVI'!C34+'OKT LSSAVI'!C34+'OKT ISAVI'!C34+'OKT PSAVI'!C34+'OKT LAAVI'!C34+'Ruotsink. opetustoimi LSSAVI'!C34</f>
        <v>0</v>
      </c>
      <c r="D34" s="25">
        <f>'OKT ESAVI'!D34+'OKT LSAVI'!D34+'OKT LSSAVI'!D34+'OKT ISAVI'!D34+'OKT PSAVI'!D34+'OKT LAAVI'!D34+'Ruotsink. opetustoimi LSSAVI'!D34</f>
        <v>0</v>
      </c>
      <c r="E34" s="26">
        <f>'OKT ESAVI'!E34+'OKT LSAVI'!E34+'OKT LSSAVI'!E34+'OKT ISAVI'!E34+'OKT PSAVI'!E34+'OKT LAAVI'!E34+'Ruotsink. opetustoimi LSSAVI'!E34</f>
        <v>0</v>
      </c>
      <c r="F34" s="26">
        <f>'OKT ESAVI'!F34+'OKT LSAVI'!F34+'OKT LSSAVI'!F34+'OKT ISAVI'!F34+'OKT PSAVI'!F34+'OKT LAAVI'!F34+'Ruotsink. opetustoimi LSSAVI'!F34</f>
        <v>0</v>
      </c>
      <c r="G34" s="26">
        <f>'OKT ESAVI'!G34+'OKT LSAVI'!G34+'OKT LSSAVI'!G34+'OKT ISAVI'!G34+'OKT PSAVI'!G34+'OKT LAAVI'!G34+'Ruotsink. opetustoimi LSSAVI'!G34</f>
        <v>0</v>
      </c>
      <c r="H34" s="27">
        <f t="shared" ref="H34:H35" si="50">D34+E34+F34+G34</f>
        <v>0</v>
      </c>
      <c r="I34" s="25">
        <f>'OKT ESAVI'!I34+'OKT LSAVI'!I34+'OKT LSSAVI'!I34+'OKT ISAVI'!I34+'OKT PSAVI'!I34+'OKT LAAVI'!I34+'Ruotsink. opetustoimi LSSAVI'!I34</f>
        <v>0</v>
      </c>
      <c r="J34" s="26">
        <f>'OKT ESAVI'!J34+'OKT LSAVI'!J34+'OKT LSSAVI'!J34+'OKT ISAVI'!J34+'OKT PSAVI'!J34+'OKT LAAVI'!J34+'Ruotsink. opetustoimi LSSAVI'!J34</f>
        <v>0</v>
      </c>
      <c r="K34" s="26">
        <f>'OKT ESAVI'!K34+'OKT LSAVI'!K34+'OKT LSSAVI'!K34+'OKT ISAVI'!K34+'OKT PSAVI'!K34+'OKT LAAVI'!K34+'Ruotsink. opetustoimi LSSAVI'!K34</f>
        <v>0</v>
      </c>
      <c r="L34" s="26">
        <f>'OKT ESAVI'!L34+'OKT LSAVI'!L34+'OKT LSSAVI'!L34+'OKT ISAVI'!L34+'OKT PSAVI'!L34+'OKT LAAVI'!L34+'Ruotsink. opetustoimi LSSAVI'!L34</f>
        <v>0</v>
      </c>
      <c r="M34" s="27">
        <f t="shared" ref="M34:M35" si="51">I34+J34+K34+L34</f>
        <v>0</v>
      </c>
      <c r="N34" s="55"/>
      <c r="O34" s="56"/>
      <c r="P34" s="56"/>
      <c r="Q34" s="56"/>
      <c r="R34" s="49">
        <f t="shared" ref="R34:R35" si="52">N34+O34+P34+Q34</f>
        <v>0</v>
      </c>
      <c r="S34" s="28">
        <f t="shared" ref="S34:S35" si="53">C34</f>
        <v>0</v>
      </c>
      <c r="T34" s="30">
        <f t="shared" ref="T34:T35" si="54">S34-D34-I34+N34</f>
        <v>0</v>
      </c>
      <c r="U34" s="30">
        <f t="shared" si="49"/>
        <v>0</v>
      </c>
      <c r="V34" s="30">
        <f t="shared" si="49"/>
        <v>0</v>
      </c>
      <c r="W34" s="30">
        <f t="shared" si="49"/>
        <v>0</v>
      </c>
      <c r="X34" s="29">
        <f t="shared" si="20"/>
        <v>0</v>
      </c>
    </row>
    <row r="35" spans="1:24">
      <c r="A35" s="39" t="str">
        <f>$A$9</f>
        <v>Paikkakunta 3</v>
      </c>
      <c r="B35" s="182"/>
      <c r="C35" s="24">
        <f>'OKT ESAVI'!C35+'OKT LSAVI'!C35+'OKT LSSAVI'!C35+'OKT ISAVI'!C35+'OKT PSAVI'!C35+'OKT LAAVI'!C35+'Ruotsink. opetustoimi LSSAVI'!C35</f>
        <v>0</v>
      </c>
      <c r="D35" s="25">
        <f>'OKT ESAVI'!D35+'OKT LSAVI'!D35+'OKT LSSAVI'!D35+'OKT ISAVI'!D35+'OKT PSAVI'!D35+'OKT LAAVI'!D35+'Ruotsink. opetustoimi LSSAVI'!D35</f>
        <v>0</v>
      </c>
      <c r="E35" s="26">
        <f>'OKT ESAVI'!E35+'OKT LSAVI'!E35+'OKT LSSAVI'!E35+'OKT ISAVI'!E35+'OKT PSAVI'!E35+'OKT LAAVI'!E35+'Ruotsink. opetustoimi LSSAVI'!E35</f>
        <v>0</v>
      </c>
      <c r="F35" s="26">
        <f>'OKT ESAVI'!F35+'OKT LSAVI'!F35+'OKT LSSAVI'!F35+'OKT ISAVI'!F35+'OKT PSAVI'!F35+'OKT LAAVI'!F35+'Ruotsink. opetustoimi LSSAVI'!F35</f>
        <v>0</v>
      </c>
      <c r="G35" s="26">
        <f>'OKT ESAVI'!G35+'OKT LSAVI'!G35+'OKT LSSAVI'!G35+'OKT ISAVI'!G35+'OKT PSAVI'!G35+'OKT LAAVI'!G35+'Ruotsink. opetustoimi LSSAVI'!G35</f>
        <v>0</v>
      </c>
      <c r="H35" s="27">
        <f t="shared" si="50"/>
        <v>0</v>
      </c>
      <c r="I35" s="25">
        <f>'OKT ESAVI'!I35+'OKT LSAVI'!I35+'OKT LSSAVI'!I35+'OKT ISAVI'!I35+'OKT PSAVI'!I35+'OKT LAAVI'!I35+'Ruotsink. opetustoimi LSSAVI'!I35</f>
        <v>0</v>
      </c>
      <c r="J35" s="26">
        <f>'OKT ESAVI'!J35+'OKT LSAVI'!J35+'OKT LSSAVI'!J35+'OKT ISAVI'!J35+'OKT PSAVI'!J35+'OKT LAAVI'!J35+'Ruotsink. opetustoimi LSSAVI'!J35</f>
        <v>0</v>
      </c>
      <c r="K35" s="26">
        <f>'OKT ESAVI'!K35+'OKT LSAVI'!K35+'OKT LSSAVI'!K35+'OKT ISAVI'!K35+'OKT PSAVI'!K35+'OKT LAAVI'!K35+'Ruotsink. opetustoimi LSSAVI'!K35</f>
        <v>0</v>
      </c>
      <c r="L35" s="26">
        <f>'OKT ESAVI'!L35+'OKT LSAVI'!L35+'OKT LSSAVI'!L35+'OKT ISAVI'!L35+'OKT PSAVI'!L35+'OKT LAAVI'!L35+'Ruotsink. opetustoimi LSSAVI'!L35</f>
        <v>0</v>
      </c>
      <c r="M35" s="27">
        <f t="shared" si="51"/>
        <v>0</v>
      </c>
      <c r="N35" s="55"/>
      <c r="O35" s="56"/>
      <c r="P35" s="56"/>
      <c r="Q35" s="56"/>
      <c r="R35" s="49">
        <f t="shared" si="52"/>
        <v>0</v>
      </c>
      <c r="S35" s="28">
        <f t="shared" si="53"/>
        <v>0</v>
      </c>
      <c r="T35" s="30">
        <f t="shared" si="54"/>
        <v>0</v>
      </c>
      <c r="U35" s="30">
        <f t="shared" si="49"/>
        <v>0</v>
      </c>
      <c r="V35" s="30">
        <f t="shared" si="49"/>
        <v>0</v>
      </c>
      <c r="W35" s="30">
        <f t="shared" si="49"/>
        <v>0</v>
      </c>
      <c r="X35" s="29">
        <f t="shared" si="20"/>
        <v>0</v>
      </c>
    </row>
    <row r="36" spans="1:24">
      <c r="A36" s="37" t="s">
        <v>16</v>
      </c>
      <c r="B36" s="37" t="s">
        <v>24</v>
      </c>
      <c r="C36" s="37">
        <f t="shared" ref="C36" si="55">C37+C38+C39</f>
        <v>0.1</v>
      </c>
      <c r="D36" s="21">
        <f>D37+D38+D39</f>
        <v>0</v>
      </c>
      <c r="E36" s="22">
        <f t="shared" ref="E36:H36" si="56">E37+E38+E39</f>
        <v>0</v>
      </c>
      <c r="F36" s="22">
        <f t="shared" si="56"/>
        <v>0</v>
      </c>
      <c r="G36" s="22">
        <f t="shared" si="56"/>
        <v>0</v>
      </c>
      <c r="H36" s="23">
        <f t="shared" si="56"/>
        <v>0</v>
      </c>
      <c r="I36" s="21">
        <f>I37+I38+I39</f>
        <v>0</v>
      </c>
      <c r="J36" s="22">
        <f t="shared" ref="J36:M36" si="57">J37+J38+J39</f>
        <v>0</v>
      </c>
      <c r="K36" s="22">
        <f t="shared" si="57"/>
        <v>0</v>
      </c>
      <c r="L36" s="22">
        <f t="shared" si="57"/>
        <v>0</v>
      </c>
      <c r="M36" s="23">
        <f t="shared" si="57"/>
        <v>0</v>
      </c>
      <c r="N36" s="46">
        <f>N37+N38+N39</f>
        <v>0</v>
      </c>
      <c r="O36" s="47">
        <f t="shared" ref="O36:R36" si="58">O37+O38+O39</f>
        <v>0</v>
      </c>
      <c r="P36" s="47">
        <f t="shared" si="58"/>
        <v>0</v>
      </c>
      <c r="Q36" s="47">
        <f t="shared" si="58"/>
        <v>0</v>
      </c>
      <c r="R36" s="48">
        <f t="shared" si="58"/>
        <v>0</v>
      </c>
      <c r="S36" s="21">
        <f>SUM(S37:S39)</f>
        <v>0.1</v>
      </c>
      <c r="T36" s="22">
        <f>SUM(T37:T39)</f>
        <v>0.1</v>
      </c>
      <c r="U36" s="22">
        <f t="shared" ref="U36:W36" si="59">SUM(U37:U39)</f>
        <v>0.1</v>
      </c>
      <c r="V36" s="22">
        <f t="shared" si="59"/>
        <v>0.1</v>
      </c>
      <c r="W36" s="22">
        <f t="shared" si="59"/>
        <v>0.1</v>
      </c>
      <c r="X36" s="23">
        <f t="shared" si="20"/>
        <v>0</v>
      </c>
    </row>
    <row r="37" spans="1:24">
      <c r="A37" s="40" t="str">
        <f>$A$7</f>
        <v>Paikkakunta 1</v>
      </c>
      <c r="B37" s="180"/>
      <c r="C37" s="24">
        <f>'OKT ESAVI'!C37+'OKT LSAVI'!C37+'OKT LSSAVI'!C37+'OKT ISAVI'!C37+'OKT PSAVI'!C37+'OKT LAAVI'!C37+'Ruotsink. opetustoimi LSSAVI'!C37</f>
        <v>0.1</v>
      </c>
      <c r="D37" s="25">
        <f>'OKT ESAVI'!D37+'OKT LSAVI'!D37+'OKT LSSAVI'!D37+'OKT ISAVI'!D37+'OKT PSAVI'!D37+'OKT LAAVI'!D37+'Ruotsink. opetustoimi LSSAVI'!D37</f>
        <v>0</v>
      </c>
      <c r="E37" s="26">
        <f>'OKT ESAVI'!E37+'OKT LSAVI'!E37+'OKT LSSAVI'!E37+'OKT ISAVI'!E37+'OKT PSAVI'!E37+'OKT LAAVI'!E37+'Ruotsink. opetustoimi LSSAVI'!E37</f>
        <v>0</v>
      </c>
      <c r="F37" s="26">
        <f>'OKT ESAVI'!F37+'OKT LSAVI'!F37+'OKT LSSAVI'!F37+'OKT ISAVI'!F37+'OKT PSAVI'!F37+'OKT LAAVI'!F37+'Ruotsink. opetustoimi LSSAVI'!F37</f>
        <v>0</v>
      </c>
      <c r="G37" s="26">
        <f>'OKT ESAVI'!G37+'OKT LSAVI'!G37+'OKT LSSAVI'!G37+'OKT ISAVI'!G37+'OKT PSAVI'!G37+'OKT LAAVI'!G37+'Ruotsink. opetustoimi LSSAVI'!G37</f>
        <v>0</v>
      </c>
      <c r="H37" s="27">
        <f>D37+E37+F37+G37</f>
        <v>0</v>
      </c>
      <c r="I37" s="25">
        <f>'OKT ESAVI'!I37+'OKT LSAVI'!I37+'OKT LSSAVI'!I37+'OKT ISAVI'!I37+'OKT PSAVI'!I37+'OKT LAAVI'!I37+'Ruotsink. opetustoimi LSSAVI'!I37</f>
        <v>0</v>
      </c>
      <c r="J37" s="26">
        <f>'OKT ESAVI'!J37+'OKT LSAVI'!J37+'OKT LSSAVI'!J37+'OKT ISAVI'!J37+'OKT PSAVI'!J37+'OKT LAAVI'!J37+'Ruotsink. opetustoimi LSSAVI'!J37</f>
        <v>0</v>
      </c>
      <c r="K37" s="26">
        <f>'OKT ESAVI'!K37+'OKT LSAVI'!K37+'OKT LSSAVI'!K37+'OKT ISAVI'!K37+'OKT PSAVI'!K37+'OKT LAAVI'!K37+'Ruotsink. opetustoimi LSSAVI'!K37</f>
        <v>0</v>
      </c>
      <c r="L37" s="26">
        <f>'OKT ESAVI'!L37+'OKT LSAVI'!L37+'OKT LSSAVI'!L37+'OKT ISAVI'!L37+'OKT PSAVI'!L37+'OKT LAAVI'!L37+'Ruotsink. opetustoimi LSSAVI'!L37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0.1</v>
      </c>
      <c r="T37" s="30">
        <f>S37-D37-I37+N37</f>
        <v>0.1</v>
      </c>
      <c r="U37" s="30">
        <f t="shared" ref="U37:W39" si="60">T37-E37-J37+O37</f>
        <v>0.1</v>
      </c>
      <c r="V37" s="30">
        <f t="shared" si="60"/>
        <v>0.1</v>
      </c>
      <c r="W37" s="30">
        <f t="shared" si="60"/>
        <v>0.1</v>
      </c>
      <c r="X37" s="29">
        <f t="shared" si="20"/>
        <v>0</v>
      </c>
    </row>
    <row r="38" spans="1:24">
      <c r="A38" s="40" t="str">
        <f>$A$8</f>
        <v>Paikkakunta 2</v>
      </c>
      <c r="B38" s="181"/>
      <c r="C38" s="24">
        <f>'OKT ESAVI'!C38+'OKT LSAVI'!C38+'OKT LSSAVI'!C38+'OKT ISAVI'!C38+'OKT PSAVI'!C38+'OKT LAAVI'!C38+'Ruotsink. opetustoimi LSSAVI'!C38</f>
        <v>0</v>
      </c>
      <c r="D38" s="25">
        <f>'OKT ESAVI'!D38+'OKT LSAVI'!D38+'OKT LSSAVI'!D38+'OKT ISAVI'!D38+'OKT PSAVI'!D38+'OKT LAAVI'!D38+'Ruotsink. opetustoimi LSSAVI'!D38</f>
        <v>0</v>
      </c>
      <c r="E38" s="26">
        <f>'OKT ESAVI'!E38+'OKT LSAVI'!E38+'OKT LSSAVI'!E38+'OKT ISAVI'!E38+'OKT PSAVI'!E38+'OKT LAAVI'!E38+'Ruotsink. opetustoimi LSSAVI'!E38</f>
        <v>0</v>
      </c>
      <c r="F38" s="26">
        <f>'OKT ESAVI'!F38+'OKT LSAVI'!F38+'OKT LSSAVI'!F38+'OKT ISAVI'!F38+'OKT PSAVI'!F38+'OKT LAAVI'!F38+'Ruotsink. opetustoimi LSSAVI'!F38</f>
        <v>0</v>
      </c>
      <c r="G38" s="26">
        <f>'OKT ESAVI'!G38+'OKT LSAVI'!G38+'OKT LSSAVI'!G38+'OKT ISAVI'!G38+'OKT PSAVI'!G38+'OKT LAAVI'!G38+'Ruotsink. opetustoimi LSSAVI'!G38</f>
        <v>0</v>
      </c>
      <c r="H38" s="27">
        <f t="shared" ref="H38:H39" si="61">D38+E38+F38+G38</f>
        <v>0</v>
      </c>
      <c r="I38" s="25">
        <f>'OKT ESAVI'!I38+'OKT LSAVI'!I38+'OKT LSSAVI'!I38+'OKT ISAVI'!I38+'OKT PSAVI'!I38+'OKT LAAVI'!I38+'Ruotsink. opetustoimi LSSAVI'!I38</f>
        <v>0</v>
      </c>
      <c r="J38" s="26">
        <f>'OKT ESAVI'!J38+'OKT LSAVI'!J38+'OKT LSSAVI'!J38+'OKT ISAVI'!J38+'OKT PSAVI'!J38+'OKT LAAVI'!J38+'Ruotsink. opetustoimi LSSAVI'!J38</f>
        <v>0</v>
      </c>
      <c r="K38" s="26">
        <f>'OKT ESAVI'!K38+'OKT LSAVI'!K38+'OKT LSSAVI'!K38+'OKT ISAVI'!K38+'OKT PSAVI'!K38+'OKT LAAVI'!K38+'Ruotsink. opetustoimi LSSAVI'!K38</f>
        <v>0</v>
      </c>
      <c r="L38" s="26">
        <f>'OKT ESAVI'!L38+'OKT LSAVI'!L38+'OKT LSSAVI'!L38+'OKT ISAVI'!L38+'OKT PSAVI'!L38+'OKT LAAVI'!L38+'Ruotsink. opetustoimi LSSAVI'!L38</f>
        <v>0</v>
      </c>
      <c r="M38" s="27">
        <f t="shared" ref="M38:M39" si="62">I38+J38+K38+L38</f>
        <v>0</v>
      </c>
      <c r="N38" s="55"/>
      <c r="O38" s="56"/>
      <c r="P38" s="56"/>
      <c r="Q38" s="56"/>
      <c r="R38" s="49">
        <f t="shared" ref="R38:R39" si="63">N38+O38+P38+Q38</f>
        <v>0</v>
      </c>
      <c r="S38" s="28">
        <f t="shared" ref="S38:S39" si="64">C38</f>
        <v>0</v>
      </c>
      <c r="T38" s="30">
        <f t="shared" ref="T38:T39" si="65">S38-D38-I38+N38</f>
        <v>0</v>
      </c>
      <c r="U38" s="30">
        <f t="shared" si="60"/>
        <v>0</v>
      </c>
      <c r="V38" s="30">
        <f t="shared" si="60"/>
        <v>0</v>
      </c>
      <c r="W38" s="30">
        <f t="shared" si="60"/>
        <v>0</v>
      </c>
      <c r="X38" s="29">
        <f t="shared" si="20"/>
        <v>0</v>
      </c>
    </row>
    <row r="39" spans="1:24">
      <c r="A39" s="39" t="str">
        <f>$A$9</f>
        <v>Paikkakunta 3</v>
      </c>
      <c r="B39" s="182"/>
      <c r="C39" s="24">
        <f>'OKT ESAVI'!C39+'OKT LSAVI'!C39+'OKT LSSAVI'!C39+'OKT ISAVI'!C39+'OKT PSAVI'!C39+'OKT LAAVI'!C39+'Ruotsink. opetustoimi LSSAVI'!C39</f>
        <v>0</v>
      </c>
      <c r="D39" s="25">
        <f>'OKT ESAVI'!D39+'OKT LSAVI'!D39+'OKT LSSAVI'!D39+'OKT ISAVI'!D39+'OKT PSAVI'!D39+'OKT LAAVI'!D39+'Ruotsink. opetustoimi LSSAVI'!D39</f>
        <v>0</v>
      </c>
      <c r="E39" s="26">
        <f>'OKT ESAVI'!E39+'OKT LSAVI'!E39+'OKT LSSAVI'!E39+'OKT ISAVI'!E39+'OKT PSAVI'!E39+'OKT LAAVI'!E39+'Ruotsink. opetustoimi LSSAVI'!E39</f>
        <v>0</v>
      </c>
      <c r="F39" s="26">
        <f>'OKT ESAVI'!F39+'OKT LSAVI'!F39+'OKT LSSAVI'!F39+'OKT ISAVI'!F39+'OKT PSAVI'!F39+'OKT LAAVI'!F39+'Ruotsink. opetustoimi LSSAVI'!F39</f>
        <v>0</v>
      </c>
      <c r="G39" s="26">
        <f>'OKT ESAVI'!G39+'OKT LSAVI'!G39+'OKT LSSAVI'!G39+'OKT ISAVI'!G39+'OKT PSAVI'!G39+'OKT LAAVI'!G39+'Ruotsink. opetustoimi LSSAVI'!G39</f>
        <v>0</v>
      </c>
      <c r="H39" s="27">
        <f t="shared" si="61"/>
        <v>0</v>
      </c>
      <c r="I39" s="25">
        <f>'OKT ESAVI'!I39+'OKT LSAVI'!I39+'OKT LSSAVI'!I39+'OKT ISAVI'!I39+'OKT PSAVI'!I39+'OKT LAAVI'!I39+'Ruotsink. opetustoimi LSSAVI'!I39</f>
        <v>0</v>
      </c>
      <c r="J39" s="26">
        <f>'OKT ESAVI'!J39+'OKT LSAVI'!J39+'OKT LSSAVI'!J39+'OKT ISAVI'!J39+'OKT PSAVI'!J39+'OKT LAAVI'!J39+'Ruotsink. opetustoimi LSSAVI'!J39</f>
        <v>0</v>
      </c>
      <c r="K39" s="26">
        <f>'OKT ESAVI'!K39+'OKT LSAVI'!K39+'OKT LSSAVI'!K39+'OKT ISAVI'!K39+'OKT PSAVI'!K39+'OKT LAAVI'!K39+'Ruotsink. opetustoimi LSSAVI'!K39</f>
        <v>0</v>
      </c>
      <c r="L39" s="26">
        <f>'OKT ESAVI'!L39+'OKT LSAVI'!L39+'OKT LSSAVI'!L39+'OKT ISAVI'!L39+'OKT PSAVI'!L39+'OKT LAAVI'!L39+'Ruotsink. opetustoimi LSSAVI'!L39</f>
        <v>0</v>
      </c>
      <c r="M39" s="27">
        <f t="shared" si="62"/>
        <v>0</v>
      </c>
      <c r="N39" s="55"/>
      <c r="O39" s="56"/>
      <c r="P39" s="56"/>
      <c r="Q39" s="56"/>
      <c r="R39" s="49">
        <f t="shared" si="63"/>
        <v>0</v>
      </c>
      <c r="S39" s="28">
        <f t="shared" si="64"/>
        <v>0</v>
      </c>
      <c r="T39" s="30">
        <f t="shared" si="65"/>
        <v>0</v>
      </c>
      <c r="U39" s="30">
        <f t="shared" si="60"/>
        <v>0</v>
      </c>
      <c r="V39" s="30">
        <f t="shared" si="60"/>
        <v>0</v>
      </c>
      <c r="W39" s="30">
        <f t="shared" si="60"/>
        <v>0</v>
      </c>
      <c r="X39" s="29">
        <f t="shared" si="20"/>
        <v>0</v>
      </c>
    </row>
    <row r="40" spans="1:24">
      <c r="A40" s="37" t="s">
        <v>17</v>
      </c>
      <c r="B40" s="37" t="s">
        <v>24</v>
      </c>
      <c r="C40" s="37">
        <f t="shared" ref="C40" si="66">C41+C42+C43</f>
        <v>0.2</v>
      </c>
      <c r="D40" s="21">
        <f>D41+D42+D43</f>
        <v>0</v>
      </c>
      <c r="E40" s="22">
        <f t="shared" ref="E40:H40" si="67">E41+E42+E43</f>
        <v>0</v>
      </c>
      <c r="F40" s="22">
        <f t="shared" si="67"/>
        <v>0</v>
      </c>
      <c r="G40" s="22">
        <f t="shared" si="67"/>
        <v>0</v>
      </c>
      <c r="H40" s="23">
        <f t="shared" si="67"/>
        <v>0</v>
      </c>
      <c r="I40" s="21">
        <f>I41+I42+I43</f>
        <v>0</v>
      </c>
      <c r="J40" s="22">
        <f t="shared" ref="J40:M40" si="68">J41+J42+J43</f>
        <v>0</v>
      </c>
      <c r="K40" s="22">
        <f t="shared" si="68"/>
        <v>0</v>
      </c>
      <c r="L40" s="22">
        <f t="shared" si="68"/>
        <v>0</v>
      </c>
      <c r="M40" s="23">
        <f t="shared" si="68"/>
        <v>0</v>
      </c>
      <c r="N40" s="46">
        <f>N41+N42+N43</f>
        <v>0</v>
      </c>
      <c r="O40" s="47">
        <f t="shared" ref="O40:R40" si="69">O41+O42+O43</f>
        <v>0</v>
      </c>
      <c r="P40" s="47">
        <f t="shared" si="69"/>
        <v>0</v>
      </c>
      <c r="Q40" s="47">
        <f t="shared" si="69"/>
        <v>0</v>
      </c>
      <c r="R40" s="48">
        <f t="shared" si="69"/>
        <v>0</v>
      </c>
      <c r="S40" s="21">
        <f>SUM(S41:S43)</f>
        <v>0.2</v>
      </c>
      <c r="T40" s="22">
        <f>SUM(T41:T43)</f>
        <v>0.2</v>
      </c>
      <c r="U40" s="22">
        <f t="shared" ref="U40:W40" si="70">SUM(U41:U43)</f>
        <v>0.2</v>
      </c>
      <c r="V40" s="22">
        <f t="shared" si="70"/>
        <v>0.2</v>
      </c>
      <c r="W40" s="22">
        <f t="shared" si="70"/>
        <v>0.2</v>
      </c>
      <c r="X40" s="23">
        <f t="shared" si="20"/>
        <v>0</v>
      </c>
    </row>
    <row r="41" spans="1:24">
      <c r="A41" s="40" t="str">
        <f>$A$7</f>
        <v>Paikkakunta 1</v>
      </c>
      <c r="B41" s="180"/>
      <c r="C41" s="24">
        <f>'OKT ESAVI'!C41+'OKT LSAVI'!C41+'OKT LSSAVI'!C41+'OKT ISAVI'!C41+'OKT PSAVI'!C41+'OKT LAAVI'!C41+'Ruotsink. opetustoimi LSSAVI'!C41</f>
        <v>0.2</v>
      </c>
      <c r="D41" s="25">
        <f>'OKT ESAVI'!D41+'OKT LSAVI'!D41+'OKT LSSAVI'!D41+'OKT ISAVI'!D41+'OKT PSAVI'!D41+'OKT LAAVI'!D41+'Ruotsink. opetustoimi LSSAVI'!D41</f>
        <v>0</v>
      </c>
      <c r="E41" s="26">
        <f>'OKT ESAVI'!E41+'OKT LSAVI'!E41+'OKT LSSAVI'!E41+'OKT ISAVI'!E41+'OKT PSAVI'!E41+'OKT LAAVI'!E41+'Ruotsink. opetustoimi LSSAVI'!E41</f>
        <v>0</v>
      </c>
      <c r="F41" s="26">
        <f>'OKT ESAVI'!F41+'OKT LSAVI'!F41+'OKT LSSAVI'!F41+'OKT ISAVI'!F41+'OKT PSAVI'!F41+'OKT LAAVI'!F41+'Ruotsink. opetustoimi LSSAVI'!F41</f>
        <v>0</v>
      </c>
      <c r="G41" s="26">
        <f>'OKT ESAVI'!G41+'OKT LSAVI'!G41+'OKT LSSAVI'!G41+'OKT ISAVI'!G41+'OKT PSAVI'!G41+'OKT LAAVI'!G41+'Ruotsink. opetustoimi LSSAVI'!G41</f>
        <v>0</v>
      </c>
      <c r="H41" s="27">
        <f>D41+E41+F41+G41</f>
        <v>0</v>
      </c>
      <c r="I41" s="25">
        <f>'OKT ESAVI'!I41+'OKT LSAVI'!I41+'OKT LSSAVI'!I41+'OKT ISAVI'!I41+'OKT PSAVI'!I41+'OKT LAAVI'!I41+'Ruotsink. opetustoimi LSSAVI'!I41</f>
        <v>0</v>
      </c>
      <c r="J41" s="26">
        <f>'OKT ESAVI'!J41+'OKT LSAVI'!J41+'OKT LSSAVI'!J41+'OKT ISAVI'!J41+'OKT PSAVI'!J41+'OKT LAAVI'!J41+'Ruotsink. opetustoimi LSSAVI'!J41</f>
        <v>0</v>
      </c>
      <c r="K41" s="26">
        <f>'OKT ESAVI'!K41+'OKT LSAVI'!K41+'OKT LSSAVI'!K41+'OKT ISAVI'!K41+'OKT PSAVI'!K41+'OKT LAAVI'!K41+'Ruotsink. opetustoimi LSSAVI'!K41</f>
        <v>0</v>
      </c>
      <c r="L41" s="26">
        <f>'OKT ESAVI'!L41+'OKT LSAVI'!L41+'OKT LSSAVI'!L41+'OKT ISAVI'!L41+'OKT PSAVI'!L41+'OKT LAAVI'!L41+'Ruotsink. opetustoimi LSSAVI'!L41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0.2</v>
      </c>
      <c r="T41" s="30">
        <f>S41-D41-I41+N41</f>
        <v>0.2</v>
      </c>
      <c r="U41" s="30">
        <f t="shared" ref="U41:W43" si="71">T41-E41-J41+O41</f>
        <v>0.2</v>
      </c>
      <c r="V41" s="30">
        <f t="shared" si="71"/>
        <v>0.2</v>
      </c>
      <c r="W41" s="30">
        <f t="shared" si="71"/>
        <v>0.2</v>
      </c>
      <c r="X41" s="29">
        <f t="shared" si="20"/>
        <v>0</v>
      </c>
    </row>
    <row r="42" spans="1:24">
      <c r="A42" s="40" t="str">
        <f>$A$8</f>
        <v>Paikkakunta 2</v>
      </c>
      <c r="B42" s="181"/>
      <c r="C42" s="24">
        <f>'OKT ESAVI'!C42+'OKT LSAVI'!C42+'OKT LSSAVI'!C42+'OKT ISAVI'!C42+'OKT PSAVI'!C42+'OKT LAAVI'!C42+'Ruotsink. opetustoimi LSSAVI'!C42</f>
        <v>0</v>
      </c>
      <c r="D42" s="25">
        <f>'OKT ESAVI'!D42+'OKT LSAVI'!D42+'OKT LSSAVI'!D42+'OKT ISAVI'!D42+'OKT PSAVI'!D42+'OKT LAAVI'!D42+'Ruotsink. opetustoimi LSSAVI'!D42</f>
        <v>0</v>
      </c>
      <c r="E42" s="26">
        <f>'OKT ESAVI'!E42+'OKT LSAVI'!E42+'OKT LSSAVI'!E42+'OKT ISAVI'!E42+'OKT PSAVI'!E42+'OKT LAAVI'!E42+'Ruotsink. opetustoimi LSSAVI'!E42</f>
        <v>0</v>
      </c>
      <c r="F42" s="26">
        <f>'OKT ESAVI'!F42+'OKT LSAVI'!F42+'OKT LSSAVI'!F42+'OKT ISAVI'!F42+'OKT PSAVI'!F42+'OKT LAAVI'!F42+'Ruotsink. opetustoimi LSSAVI'!F42</f>
        <v>0</v>
      </c>
      <c r="G42" s="26">
        <f>'OKT ESAVI'!G42+'OKT LSAVI'!G42+'OKT LSSAVI'!G42+'OKT ISAVI'!G42+'OKT PSAVI'!G42+'OKT LAAVI'!G42+'Ruotsink. opetustoimi LSSAVI'!G42</f>
        <v>0</v>
      </c>
      <c r="H42" s="27">
        <f t="shared" ref="H42:H43" si="72">D42+E42+F42+G42</f>
        <v>0</v>
      </c>
      <c r="I42" s="25">
        <f>'OKT ESAVI'!I42+'OKT LSAVI'!I42+'OKT LSSAVI'!I42+'OKT ISAVI'!I42+'OKT PSAVI'!I42+'OKT LAAVI'!I42+'Ruotsink. opetustoimi LSSAVI'!I42</f>
        <v>0</v>
      </c>
      <c r="J42" s="26">
        <f>'OKT ESAVI'!J42+'OKT LSAVI'!J42+'OKT LSSAVI'!J42+'OKT ISAVI'!J42+'OKT PSAVI'!J42+'OKT LAAVI'!J42+'Ruotsink. opetustoimi LSSAVI'!J42</f>
        <v>0</v>
      </c>
      <c r="K42" s="26">
        <f>'OKT ESAVI'!K42+'OKT LSAVI'!K42+'OKT LSSAVI'!K42+'OKT ISAVI'!K42+'OKT PSAVI'!K42+'OKT LAAVI'!K42+'Ruotsink. opetustoimi LSSAVI'!K42</f>
        <v>0</v>
      </c>
      <c r="L42" s="26">
        <f>'OKT ESAVI'!L42+'OKT LSAVI'!L42+'OKT LSSAVI'!L42+'OKT ISAVI'!L42+'OKT PSAVI'!L42+'OKT LAAVI'!L42+'Ruotsink. opetustoimi LSSAVI'!L42</f>
        <v>0</v>
      </c>
      <c r="M42" s="27">
        <f t="shared" ref="M42:M43" si="73">I42+J42+K42+L42</f>
        <v>0</v>
      </c>
      <c r="N42" s="55"/>
      <c r="O42" s="56"/>
      <c r="P42" s="56"/>
      <c r="Q42" s="56"/>
      <c r="R42" s="49">
        <f t="shared" ref="R42:R43" si="74">N42+O42+P42+Q42</f>
        <v>0</v>
      </c>
      <c r="S42" s="28">
        <f t="shared" ref="S42:S43" si="75">C42</f>
        <v>0</v>
      </c>
      <c r="T42" s="30">
        <f t="shared" ref="T42:T43" si="76">S42-D42-I42+N42</f>
        <v>0</v>
      </c>
      <c r="U42" s="30">
        <f t="shared" si="71"/>
        <v>0</v>
      </c>
      <c r="V42" s="30">
        <f t="shared" si="71"/>
        <v>0</v>
      </c>
      <c r="W42" s="30">
        <f t="shared" si="71"/>
        <v>0</v>
      </c>
      <c r="X42" s="29">
        <f t="shared" si="20"/>
        <v>0</v>
      </c>
    </row>
    <row r="43" spans="1:24">
      <c r="A43" s="39" t="str">
        <f>$A$9</f>
        <v>Paikkakunta 3</v>
      </c>
      <c r="B43" s="182"/>
      <c r="C43" s="24">
        <f>'OKT ESAVI'!C43+'OKT LSAVI'!C43+'OKT LSSAVI'!C43+'OKT ISAVI'!C43+'OKT PSAVI'!C43+'OKT LAAVI'!C43+'Ruotsink. opetustoimi LSSAVI'!C43</f>
        <v>0</v>
      </c>
      <c r="D43" s="25">
        <f>'OKT ESAVI'!D43+'OKT LSAVI'!D43+'OKT LSSAVI'!D43+'OKT ISAVI'!D43+'OKT PSAVI'!D43+'OKT LAAVI'!D43+'Ruotsink. opetustoimi LSSAVI'!D43</f>
        <v>0</v>
      </c>
      <c r="E43" s="26">
        <f>'OKT ESAVI'!E43+'OKT LSAVI'!E43+'OKT LSSAVI'!E43+'OKT ISAVI'!E43+'OKT PSAVI'!E43+'OKT LAAVI'!E43+'Ruotsink. opetustoimi LSSAVI'!E43</f>
        <v>0</v>
      </c>
      <c r="F43" s="26">
        <f>'OKT ESAVI'!F43+'OKT LSAVI'!F43+'OKT LSSAVI'!F43+'OKT ISAVI'!F43+'OKT PSAVI'!F43+'OKT LAAVI'!F43+'Ruotsink. opetustoimi LSSAVI'!F43</f>
        <v>0</v>
      </c>
      <c r="G43" s="26">
        <f>'OKT ESAVI'!G43+'OKT LSAVI'!G43+'OKT LSSAVI'!G43+'OKT ISAVI'!G43+'OKT PSAVI'!G43+'OKT LAAVI'!G43+'Ruotsink. opetustoimi LSSAVI'!G43</f>
        <v>0</v>
      </c>
      <c r="H43" s="27">
        <f t="shared" si="72"/>
        <v>0</v>
      </c>
      <c r="I43" s="25">
        <f>'OKT ESAVI'!I43+'OKT LSAVI'!I43+'OKT LSSAVI'!I43+'OKT ISAVI'!I43+'OKT PSAVI'!I43+'OKT LAAVI'!I43+'Ruotsink. opetustoimi LSSAVI'!I43</f>
        <v>0</v>
      </c>
      <c r="J43" s="26">
        <f>'OKT ESAVI'!J43+'OKT LSAVI'!J43+'OKT LSSAVI'!J43+'OKT ISAVI'!J43+'OKT PSAVI'!J43+'OKT LAAVI'!J43+'Ruotsink. opetustoimi LSSAVI'!J43</f>
        <v>0</v>
      </c>
      <c r="K43" s="26">
        <f>'OKT ESAVI'!K43+'OKT LSAVI'!K43+'OKT LSSAVI'!K43+'OKT ISAVI'!K43+'OKT PSAVI'!K43+'OKT LAAVI'!K43+'Ruotsink. opetustoimi LSSAVI'!K43</f>
        <v>0</v>
      </c>
      <c r="L43" s="26">
        <f>'OKT ESAVI'!L43+'OKT LSAVI'!L43+'OKT LSSAVI'!L43+'OKT ISAVI'!L43+'OKT PSAVI'!L43+'OKT LAAVI'!L43+'Ruotsink. opetustoimi LSSAVI'!L43</f>
        <v>0</v>
      </c>
      <c r="M43" s="27">
        <f t="shared" si="73"/>
        <v>0</v>
      </c>
      <c r="N43" s="55"/>
      <c r="O43" s="56"/>
      <c r="P43" s="56"/>
      <c r="Q43" s="56"/>
      <c r="R43" s="49">
        <f t="shared" si="74"/>
        <v>0</v>
      </c>
      <c r="S43" s="28">
        <f t="shared" si="75"/>
        <v>0</v>
      </c>
      <c r="T43" s="30">
        <f t="shared" si="76"/>
        <v>0</v>
      </c>
      <c r="U43" s="30">
        <f t="shared" si="71"/>
        <v>0</v>
      </c>
      <c r="V43" s="30">
        <f t="shared" si="71"/>
        <v>0</v>
      </c>
      <c r="W43" s="30">
        <f t="shared" si="71"/>
        <v>0</v>
      </c>
      <c r="X43" s="29">
        <f t="shared" si="20"/>
        <v>0</v>
      </c>
    </row>
    <row r="44" spans="1:24">
      <c r="A44" s="37" t="s">
        <v>18</v>
      </c>
      <c r="B44" s="37" t="s">
        <v>24</v>
      </c>
      <c r="C44" s="37">
        <f t="shared" ref="C44" si="77">C45+C46+C47</f>
        <v>1.33</v>
      </c>
      <c r="D44" s="21">
        <f>D45+D46+D47</f>
        <v>0</v>
      </c>
      <c r="E44" s="22">
        <f t="shared" ref="E44:H44" si="78">E45+E46+E47</f>
        <v>0.05</v>
      </c>
      <c r="F44" s="22">
        <f t="shared" si="78"/>
        <v>0</v>
      </c>
      <c r="G44" s="22">
        <f t="shared" si="78"/>
        <v>0.5</v>
      </c>
      <c r="H44" s="23">
        <f t="shared" si="78"/>
        <v>0.55000000000000004</v>
      </c>
      <c r="I44" s="21">
        <f>I45+I46+I47</f>
        <v>0</v>
      </c>
      <c r="J44" s="22">
        <f t="shared" ref="J44:M44" si="79">J45+J46+J47</f>
        <v>0</v>
      </c>
      <c r="K44" s="22">
        <f t="shared" si="79"/>
        <v>0</v>
      </c>
      <c r="L44" s="22">
        <f t="shared" si="79"/>
        <v>0</v>
      </c>
      <c r="M44" s="23">
        <f t="shared" si="79"/>
        <v>0</v>
      </c>
      <c r="N44" s="46">
        <f>N45+N46+N47</f>
        <v>0</v>
      </c>
      <c r="O44" s="47">
        <f t="shared" ref="O44:R44" si="80">O45+O46+O47</f>
        <v>0</v>
      </c>
      <c r="P44" s="47">
        <f t="shared" si="80"/>
        <v>0</v>
      </c>
      <c r="Q44" s="47">
        <f t="shared" si="80"/>
        <v>0</v>
      </c>
      <c r="R44" s="48">
        <f t="shared" si="80"/>
        <v>0</v>
      </c>
      <c r="S44" s="21">
        <f>SUM(S45:S47)</f>
        <v>1.33</v>
      </c>
      <c r="T44" s="22">
        <f>SUM(T45:T47)</f>
        <v>1.33</v>
      </c>
      <c r="U44" s="22">
        <f t="shared" ref="U44:W44" si="81">SUM(U45:U47)</f>
        <v>1.28</v>
      </c>
      <c r="V44" s="22">
        <f t="shared" si="81"/>
        <v>1.28</v>
      </c>
      <c r="W44" s="22">
        <f t="shared" si="81"/>
        <v>0.78</v>
      </c>
      <c r="X44" s="23">
        <f t="shared" si="20"/>
        <v>-0.55000000000000004</v>
      </c>
    </row>
    <row r="45" spans="1:24">
      <c r="A45" s="40" t="str">
        <f>$A$7</f>
        <v>Paikkakunta 1</v>
      </c>
      <c r="B45" s="180"/>
      <c r="C45" s="24">
        <f>'OKT ESAVI'!C45+'OKT LSAVI'!C45+'OKT LSSAVI'!C45+'OKT ISAVI'!C45+'OKT PSAVI'!C45+'OKT LAAVI'!C45+'Ruotsink. opetustoimi LSSAVI'!C45</f>
        <v>1.33</v>
      </c>
      <c r="D45" s="25">
        <f>'OKT ESAVI'!D45+'OKT LSAVI'!D45+'OKT LSSAVI'!D45+'OKT ISAVI'!D45+'OKT PSAVI'!D45+'OKT LAAVI'!D45+'Ruotsink. opetustoimi LSSAVI'!D45</f>
        <v>0</v>
      </c>
      <c r="E45" s="26">
        <f>'OKT ESAVI'!E45+'OKT LSAVI'!E45+'OKT LSSAVI'!E45+'OKT ISAVI'!E45+'OKT PSAVI'!E45+'OKT LAAVI'!E45+'Ruotsink. opetustoimi LSSAVI'!E45</f>
        <v>0.05</v>
      </c>
      <c r="F45" s="26">
        <f>'OKT ESAVI'!F45+'OKT LSAVI'!F45+'OKT LSSAVI'!F45+'OKT ISAVI'!F45+'OKT PSAVI'!F45+'OKT LAAVI'!F45+'Ruotsink. opetustoimi LSSAVI'!F45</f>
        <v>0</v>
      </c>
      <c r="G45" s="26">
        <f>'OKT ESAVI'!G45+'OKT LSAVI'!G45+'OKT LSSAVI'!G45+'OKT ISAVI'!G45+'OKT PSAVI'!G45+'OKT LAAVI'!G45+'Ruotsink. opetustoimi LSSAVI'!G45</f>
        <v>0.5</v>
      </c>
      <c r="H45" s="27">
        <f>D45+E45+F45+G45</f>
        <v>0.55000000000000004</v>
      </c>
      <c r="I45" s="25">
        <f>'OKT ESAVI'!I45+'OKT LSAVI'!I45+'OKT LSSAVI'!I45+'OKT ISAVI'!I45+'OKT PSAVI'!I45+'OKT LAAVI'!I45+'Ruotsink. opetustoimi LSSAVI'!I45</f>
        <v>0</v>
      </c>
      <c r="J45" s="26">
        <f>'OKT ESAVI'!J45+'OKT LSAVI'!J45+'OKT LSSAVI'!J45+'OKT ISAVI'!J45+'OKT PSAVI'!J45+'OKT LAAVI'!J45+'Ruotsink. opetustoimi LSSAVI'!J45</f>
        <v>0</v>
      </c>
      <c r="K45" s="26">
        <f>'OKT ESAVI'!K45+'OKT LSAVI'!K45+'OKT LSSAVI'!K45+'OKT ISAVI'!K45+'OKT PSAVI'!K45+'OKT LAAVI'!K45+'Ruotsink. opetustoimi LSSAVI'!K45</f>
        <v>0</v>
      </c>
      <c r="L45" s="26">
        <f>'OKT ESAVI'!L45+'OKT LSAVI'!L45+'OKT LSSAVI'!L45+'OKT ISAVI'!L45+'OKT PSAVI'!L45+'OKT LAAVI'!L45+'Ruotsink. opetustoimi LSSAVI'!L45</f>
        <v>0</v>
      </c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1.33</v>
      </c>
      <c r="T45" s="30">
        <f>S45-D45-I45+N45</f>
        <v>1.33</v>
      </c>
      <c r="U45" s="30">
        <f t="shared" ref="U45:W47" si="82">T45-E45-J45+O45</f>
        <v>1.28</v>
      </c>
      <c r="V45" s="30">
        <f t="shared" si="82"/>
        <v>1.28</v>
      </c>
      <c r="W45" s="30">
        <f t="shared" si="82"/>
        <v>0.78</v>
      </c>
      <c r="X45" s="29">
        <f t="shared" si="20"/>
        <v>-0.55000000000000004</v>
      </c>
    </row>
    <row r="46" spans="1:24">
      <c r="A46" s="40" t="str">
        <f>$A$8</f>
        <v>Paikkakunta 2</v>
      </c>
      <c r="B46" s="181"/>
      <c r="C46" s="24">
        <f>'OKT ESAVI'!C46+'OKT LSAVI'!C46+'OKT LSSAVI'!C46+'OKT ISAVI'!C46+'OKT PSAVI'!C46+'OKT LAAVI'!C46+'Ruotsink. opetustoimi LSSAVI'!C46</f>
        <v>0</v>
      </c>
      <c r="D46" s="25">
        <f>'OKT ESAVI'!D46+'OKT LSAVI'!D46+'OKT LSSAVI'!D46+'OKT ISAVI'!D46+'OKT PSAVI'!D46+'OKT LAAVI'!D46+'Ruotsink. opetustoimi LSSAVI'!D46</f>
        <v>0</v>
      </c>
      <c r="E46" s="26">
        <f>'OKT ESAVI'!E46+'OKT LSAVI'!E46+'OKT LSSAVI'!E46+'OKT ISAVI'!E46+'OKT PSAVI'!E46+'OKT LAAVI'!E46+'Ruotsink. opetustoimi LSSAVI'!E46</f>
        <v>0</v>
      </c>
      <c r="F46" s="26">
        <f>'OKT ESAVI'!F46+'OKT LSAVI'!F46+'OKT LSSAVI'!F46+'OKT ISAVI'!F46+'OKT PSAVI'!F46+'OKT LAAVI'!F46+'Ruotsink. opetustoimi LSSAVI'!F46</f>
        <v>0</v>
      </c>
      <c r="G46" s="26">
        <f>'OKT ESAVI'!G46+'OKT LSAVI'!G46+'OKT LSSAVI'!G46+'OKT ISAVI'!G46+'OKT PSAVI'!G46+'OKT LAAVI'!G46+'Ruotsink. opetustoimi LSSAVI'!G46</f>
        <v>0</v>
      </c>
      <c r="H46" s="27">
        <f t="shared" ref="H46:H47" si="83">D46+E46+F46+G46</f>
        <v>0</v>
      </c>
      <c r="I46" s="25">
        <f>'OKT ESAVI'!I46+'OKT LSAVI'!I46+'OKT LSSAVI'!I46+'OKT ISAVI'!I46+'OKT PSAVI'!I46+'OKT LAAVI'!I46+'Ruotsink. opetustoimi LSSAVI'!I46</f>
        <v>0</v>
      </c>
      <c r="J46" s="26">
        <f>'OKT ESAVI'!J46+'OKT LSAVI'!J46+'OKT LSSAVI'!J46+'OKT ISAVI'!J46+'OKT PSAVI'!J46+'OKT LAAVI'!J46+'Ruotsink. opetustoimi LSSAVI'!J46</f>
        <v>0</v>
      </c>
      <c r="K46" s="26">
        <f>'OKT ESAVI'!K46+'OKT LSAVI'!K46+'OKT LSSAVI'!K46+'OKT ISAVI'!K46+'OKT PSAVI'!K46+'OKT LAAVI'!K46+'Ruotsink. opetustoimi LSSAVI'!K46</f>
        <v>0</v>
      </c>
      <c r="L46" s="26">
        <f>'OKT ESAVI'!L46+'OKT LSAVI'!L46+'OKT LSSAVI'!L46+'OKT ISAVI'!L46+'OKT PSAVI'!L46+'OKT LAAVI'!L46+'Ruotsink. opetustoimi LSSAVI'!L46</f>
        <v>0</v>
      </c>
      <c r="M46" s="27">
        <f t="shared" ref="M46:M47" si="84">I46+J46+K46+L46</f>
        <v>0</v>
      </c>
      <c r="N46" s="55"/>
      <c r="O46" s="56"/>
      <c r="P46" s="56"/>
      <c r="Q46" s="56"/>
      <c r="R46" s="49">
        <f t="shared" ref="R46:R47" si="85">N46+O46+P46+Q46</f>
        <v>0</v>
      </c>
      <c r="S46" s="28">
        <f t="shared" ref="S46:S47" si="86">C46</f>
        <v>0</v>
      </c>
      <c r="T46" s="30">
        <f t="shared" ref="T46:T47" si="87">S46-D46-I46+N46</f>
        <v>0</v>
      </c>
      <c r="U46" s="30">
        <f t="shared" si="82"/>
        <v>0</v>
      </c>
      <c r="V46" s="30">
        <f t="shared" si="82"/>
        <v>0</v>
      </c>
      <c r="W46" s="30">
        <f t="shared" si="82"/>
        <v>0</v>
      </c>
      <c r="X46" s="29">
        <f t="shared" si="20"/>
        <v>0</v>
      </c>
    </row>
    <row r="47" spans="1:24">
      <c r="A47" s="39" t="str">
        <f>$A$9</f>
        <v>Paikkakunta 3</v>
      </c>
      <c r="B47" s="182"/>
      <c r="C47" s="24">
        <f>'OKT ESAVI'!C47+'OKT LSAVI'!C47+'OKT LSSAVI'!C47+'OKT ISAVI'!C47+'OKT PSAVI'!C47+'OKT LAAVI'!C47+'Ruotsink. opetustoimi LSSAVI'!C47</f>
        <v>0</v>
      </c>
      <c r="D47" s="25">
        <f>'OKT ESAVI'!D47+'OKT LSAVI'!D47+'OKT LSSAVI'!D47+'OKT ISAVI'!D47+'OKT PSAVI'!D47+'OKT LAAVI'!D47+'Ruotsink. opetustoimi LSSAVI'!D47</f>
        <v>0</v>
      </c>
      <c r="E47" s="26">
        <f>'OKT ESAVI'!E47+'OKT LSAVI'!E47+'OKT LSSAVI'!E47+'OKT ISAVI'!E47+'OKT PSAVI'!E47+'OKT LAAVI'!E47+'Ruotsink. opetustoimi LSSAVI'!E47</f>
        <v>0</v>
      </c>
      <c r="F47" s="26">
        <f>'OKT ESAVI'!F47+'OKT LSAVI'!F47+'OKT LSSAVI'!F47+'OKT ISAVI'!F47+'OKT PSAVI'!F47+'OKT LAAVI'!F47+'Ruotsink. opetustoimi LSSAVI'!F47</f>
        <v>0</v>
      </c>
      <c r="G47" s="26">
        <f>'OKT ESAVI'!G47+'OKT LSAVI'!G47+'OKT LSSAVI'!G47+'OKT ISAVI'!G47+'OKT PSAVI'!G47+'OKT LAAVI'!G47+'Ruotsink. opetustoimi LSSAVI'!G47</f>
        <v>0</v>
      </c>
      <c r="H47" s="27">
        <f t="shared" si="83"/>
        <v>0</v>
      </c>
      <c r="I47" s="25">
        <f>'OKT ESAVI'!I47+'OKT LSAVI'!I47+'OKT LSSAVI'!I47+'OKT ISAVI'!I47+'OKT PSAVI'!I47+'OKT LAAVI'!I47+'Ruotsink. opetustoimi LSSAVI'!I47</f>
        <v>0</v>
      </c>
      <c r="J47" s="26">
        <f>'OKT ESAVI'!J47+'OKT LSAVI'!J47+'OKT LSSAVI'!J47+'OKT ISAVI'!J47+'OKT PSAVI'!J47+'OKT LAAVI'!J47+'Ruotsink. opetustoimi LSSAVI'!J47</f>
        <v>0</v>
      </c>
      <c r="K47" s="26">
        <f>'OKT ESAVI'!K47+'OKT LSAVI'!K47+'OKT LSSAVI'!K47+'OKT ISAVI'!K47+'OKT PSAVI'!K47+'OKT LAAVI'!K47+'Ruotsink. opetustoimi LSSAVI'!K47</f>
        <v>0</v>
      </c>
      <c r="L47" s="26">
        <f>'OKT ESAVI'!L47+'OKT LSAVI'!L47+'OKT LSSAVI'!L47+'OKT ISAVI'!L47+'OKT PSAVI'!L47+'OKT LAAVI'!L47+'Ruotsink. opetustoimi LSSAVI'!L47</f>
        <v>0</v>
      </c>
      <c r="M47" s="27">
        <f t="shared" si="84"/>
        <v>0</v>
      </c>
      <c r="N47" s="55"/>
      <c r="O47" s="56"/>
      <c r="P47" s="56"/>
      <c r="Q47" s="56"/>
      <c r="R47" s="49">
        <f t="shared" si="85"/>
        <v>0</v>
      </c>
      <c r="S47" s="28">
        <f t="shared" si="86"/>
        <v>0</v>
      </c>
      <c r="T47" s="30">
        <f t="shared" si="87"/>
        <v>0</v>
      </c>
      <c r="U47" s="30">
        <f t="shared" si="82"/>
        <v>0</v>
      </c>
      <c r="V47" s="30">
        <f t="shared" si="82"/>
        <v>0</v>
      </c>
      <c r="W47" s="30">
        <f t="shared" si="82"/>
        <v>0</v>
      </c>
      <c r="X47" s="29">
        <f t="shared" si="20"/>
        <v>0</v>
      </c>
    </row>
    <row r="48" spans="1:24">
      <c r="A48" s="37" t="s">
        <v>19</v>
      </c>
      <c r="B48" s="37" t="s">
        <v>24</v>
      </c>
      <c r="C48" s="37">
        <f t="shared" ref="C48" si="88">C49+C50+C51</f>
        <v>0.1</v>
      </c>
      <c r="D48" s="21">
        <f>D49+D50+D51</f>
        <v>0</v>
      </c>
      <c r="E48" s="22">
        <f t="shared" ref="E48:H48" si="89">E49+E50+E51</f>
        <v>0</v>
      </c>
      <c r="F48" s="22">
        <f t="shared" si="89"/>
        <v>0</v>
      </c>
      <c r="G48" s="22">
        <f t="shared" si="89"/>
        <v>0</v>
      </c>
      <c r="H48" s="23">
        <f t="shared" si="89"/>
        <v>0</v>
      </c>
      <c r="I48" s="21">
        <f>I49+I50+I51</f>
        <v>0</v>
      </c>
      <c r="J48" s="22">
        <f t="shared" ref="J48:M48" si="90">J49+J50+J51</f>
        <v>0</v>
      </c>
      <c r="K48" s="22">
        <f t="shared" si="90"/>
        <v>0</v>
      </c>
      <c r="L48" s="22">
        <f t="shared" si="90"/>
        <v>0</v>
      </c>
      <c r="M48" s="23">
        <f t="shared" si="90"/>
        <v>0</v>
      </c>
      <c r="N48" s="46">
        <f>N49+N50+N51</f>
        <v>0</v>
      </c>
      <c r="O48" s="47">
        <f t="shared" ref="O48:R48" si="91">O49+O50+O51</f>
        <v>0</v>
      </c>
      <c r="P48" s="47">
        <f t="shared" si="91"/>
        <v>0</v>
      </c>
      <c r="Q48" s="47">
        <f t="shared" si="91"/>
        <v>0</v>
      </c>
      <c r="R48" s="48">
        <f t="shared" si="91"/>
        <v>0</v>
      </c>
      <c r="S48" s="21">
        <f>SUM(S49:S51)</f>
        <v>0.1</v>
      </c>
      <c r="T48" s="22">
        <f>SUM(T49:T51)</f>
        <v>0.1</v>
      </c>
      <c r="U48" s="22">
        <f t="shared" ref="U48:W48" si="92">SUM(U49:U51)</f>
        <v>0.1</v>
      </c>
      <c r="V48" s="22">
        <f t="shared" si="92"/>
        <v>0.1</v>
      </c>
      <c r="W48" s="22">
        <f t="shared" si="92"/>
        <v>0.1</v>
      </c>
      <c r="X48" s="23">
        <f t="shared" si="20"/>
        <v>0</v>
      </c>
    </row>
    <row r="49" spans="1:24">
      <c r="A49" s="40" t="str">
        <f>$A$7</f>
        <v>Paikkakunta 1</v>
      </c>
      <c r="B49" s="180"/>
      <c r="C49" s="24">
        <f>'OKT ESAVI'!C49+'OKT LSAVI'!C49+'OKT LSSAVI'!C49+'OKT ISAVI'!C49+'OKT PSAVI'!C49+'OKT LAAVI'!C49+'Ruotsink. opetustoimi LSSAVI'!C49</f>
        <v>0.1</v>
      </c>
      <c r="D49" s="25">
        <f>'OKT ESAVI'!D49+'OKT LSAVI'!D49+'OKT LSSAVI'!D49+'OKT ISAVI'!D49+'OKT PSAVI'!D49+'OKT LAAVI'!D49+'Ruotsink. opetustoimi LSSAVI'!D49</f>
        <v>0</v>
      </c>
      <c r="E49" s="26">
        <f>'OKT ESAVI'!E49+'OKT LSAVI'!E49+'OKT LSSAVI'!E49+'OKT ISAVI'!E49+'OKT PSAVI'!E49+'OKT LAAVI'!E49+'Ruotsink. opetustoimi LSSAVI'!E49</f>
        <v>0</v>
      </c>
      <c r="F49" s="26">
        <f>'OKT ESAVI'!F49+'OKT LSAVI'!F49+'OKT LSSAVI'!F49+'OKT ISAVI'!F49+'OKT PSAVI'!F49+'OKT LAAVI'!F49+'Ruotsink. opetustoimi LSSAVI'!F49</f>
        <v>0</v>
      </c>
      <c r="G49" s="26">
        <f>'OKT ESAVI'!G49+'OKT LSAVI'!G49+'OKT LSSAVI'!G49+'OKT ISAVI'!G49+'OKT PSAVI'!G49+'OKT LAAVI'!G49+'Ruotsink. opetustoimi LSSAVI'!G49</f>
        <v>0</v>
      </c>
      <c r="H49" s="27">
        <f>D49+E49+F49+G49</f>
        <v>0</v>
      </c>
      <c r="I49" s="25">
        <f>'OKT ESAVI'!I49+'OKT LSAVI'!I49+'OKT LSSAVI'!I49+'OKT ISAVI'!I49+'OKT PSAVI'!I49+'OKT LAAVI'!I49+'Ruotsink. opetustoimi LSSAVI'!I49</f>
        <v>0</v>
      </c>
      <c r="J49" s="26">
        <f>'OKT ESAVI'!J49+'OKT LSAVI'!J49+'OKT LSSAVI'!J49+'OKT ISAVI'!J49+'OKT PSAVI'!J49+'OKT LAAVI'!J49+'Ruotsink. opetustoimi LSSAVI'!J49</f>
        <v>0</v>
      </c>
      <c r="K49" s="26">
        <f>'OKT ESAVI'!K49+'OKT LSAVI'!K49+'OKT LSSAVI'!K49+'OKT ISAVI'!K49+'OKT PSAVI'!K49+'OKT LAAVI'!K49+'Ruotsink. opetustoimi LSSAVI'!K49</f>
        <v>0</v>
      </c>
      <c r="L49" s="26">
        <f>'OKT ESAVI'!L49+'OKT LSAVI'!L49+'OKT LSSAVI'!L49+'OKT ISAVI'!L49+'OKT PSAVI'!L49+'OKT LAAVI'!L49+'Ruotsink. opetustoimi LSSAVI'!L49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0.1</v>
      </c>
      <c r="T49" s="30">
        <f>S49-D49-I49+N49</f>
        <v>0.1</v>
      </c>
      <c r="U49" s="30">
        <f t="shared" ref="U49:W51" si="93">T49-E49-J49+O49</f>
        <v>0.1</v>
      </c>
      <c r="V49" s="30">
        <f t="shared" si="93"/>
        <v>0.1</v>
      </c>
      <c r="W49" s="30">
        <f t="shared" si="93"/>
        <v>0.1</v>
      </c>
      <c r="X49" s="29">
        <f t="shared" si="20"/>
        <v>0</v>
      </c>
    </row>
    <row r="50" spans="1:24">
      <c r="A50" s="40" t="str">
        <f>$A$8</f>
        <v>Paikkakunta 2</v>
      </c>
      <c r="B50" s="181"/>
      <c r="C50" s="24">
        <f>'OKT ESAVI'!C50+'OKT LSAVI'!C50+'OKT LSSAVI'!C50+'OKT ISAVI'!C50+'OKT PSAVI'!C50+'OKT LAAVI'!C50+'Ruotsink. opetustoimi LSSAVI'!C50</f>
        <v>0</v>
      </c>
      <c r="D50" s="25">
        <f>'OKT ESAVI'!D50+'OKT LSAVI'!D50+'OKT LSSAVI'!D50+'OKT ISAVI'!D50+'OKT PSAVI'!D50+'OKT LAAVI'!D50+'Ruotsink. opetustoimi LSSAVI'!D50</f>
        <v>0</v>
      </c>
      <c r="E50" s="26">
        <f>'OKT ESAVI'!E50+'OKT LSAVI'!E50+'OKT LSSAVI'!E50+'OKT ISAVI'!E50+'OKT PSAVI'!E50+'OKT LAAVI'!E50+'Ruotsink. opetustoimi LSSAVI'!E50</f>
        <v>0</v>
      </c>
      <c r="F50" s="26">
        <f>'OKT ESAVI'!F50+'OKT LSAVI'!F50+'OKT LSSAVI'!F50+'OKT ISAVI'!F50+'OKT PSAVI'!F50+'OKT LAAVI'!F50+'Ruotsink. opetustoimi LSSAVI'!F50</f>
        <v>0</v>
      </c>
      <c r="G50" s="26">
        <f>'OKT ESAVI'!G50+'OKT LSAVI'!G50+'OKT LSSAVI'!G50+'OKT ISAVI'!G50+'OKT PSAVI'!G50+'OKT LAAVI'!G50+'Ruotsink. opetustoimi LSSAVI'!G50</f>
        <v>0</v>
      </c>
      <c r="H50" s="27">
        <f t="shared" ref="H50:H51" si="94">D50+E50+F50+G50</f>
        <v>0</v>
      </c>
      <c r="I50" s="25">
        <f>'OKT ESAVI'!I50+'OKT LSAVI'!I50+'OKT LSSAVI'!I50+'OKT ISAVI'!I50+'OKT PSAVI'!I50+'OKT LAAVI'!I50+'Ruotsink. opetustoimi LSSAVI'!I50</f>
        <v>0</v>
      </c>
      <c r="J50" s="26">
        <f>'OKT ESAVI'!J50+'OKT LSAVI'!J50+'OKT LSSAVI'!J50+'OKT ISAVI'!J50+'OKT PSAVI'!J50+'OKT LAAVI'!J50+'Ruotsink. opetustoimi LSSAVI'!J50</f>
        <v>0</v>
      </c>
      <c r="K50" s="26">
        <f>'OKT ESAVI'!K50+'OKT LSAVI'!K50+'OKT LSSAVI'!K50+'OKT ISAVI'!K50+'OKT PSAVI'!K50+'OKT LAAVI'!K50+'Ruotsink. opetustoimi LSSAVI'!K50</f>
        <v>0</v>
      </c>
      <c r="L50" s="26">
        <f>'OKT ESAVI'!L50+'OKT LSAVI'!L50+'OKT LSSAVI'!L50+'OKT ISAVI'!L50+'OKT PSAVI'!L50+'OKT LAAVI'!L50+'Ruotsink. opetustoimi LSSAVI'!L50</f>
        <v>0</v>
      </c>
      <c r="M50" s="27">
        <f t="shared" ref="M50:M51" si="95">I50+J50+K50+L50</f>
        <v>0</v>
      </c>
      <c r="N50" s="55"/>
      <c r="O50" s="56"/>
      <c r="P50" s="56"/>
      <c r="Q50" s="56"/>
      <c r="R50" s="49">
        <f t="shared" ref="R50:R51" si="96">N50+O50+P50+Q50</f>
        <v>0</v>
      </c>
      <c r="S50" s="28">
        <f t="shared" ref="S50:S51" si="97">C50</f>
        <v>0</v>
      </c>
      <c r="T50" s="30">
        <f t="shared" ref="T50:T51" si="98">S50-D50-I50+N50</f>
        <v>0</v>
      </c>
      <c r="U50" s="30">
        <f t="shared" si="93"/>
        <v>0</v>
      </c>
      <c r="V50" s="30">
        <f t="shared" si="93"/>
        <v>0</v>
      </c>
      <c r="W50" s="30">
        <f t="shared" si="93"/>
        <v>0</v>
      </c>
      <c r="X50" s="29">
        <f t="shared" si="20"/>
        <v>0</v>
      </c>
    </row>
    <row r="51" spans="1:24">
      <c r="A51" s="39" t="str">
        <f>$A$9</f>
        <v>Paikkakunta 3</v>
      </c>
      <c r="B51" s="182"/>
      <c r="C51" s="24">
        <f>'OKT ESAVI'!C51+'OKT LSAVI'!C51+'OKT LSSAVI'!C51+'OKT ISAVI'!C51+'OKT PSAVI'!C51+'OKT LAAVI'!C51+'Ruotsink. opetustoimi LSSAVI'!C51</f>
        <v>0</v>
      </c>
      <c r="D51" s="25">
        <f>'OKT ESAVI'!D51+'OKT LSAVI'!D51+'OKT LSSAVI'!D51+'OKT ISAVI'!D51+'OKT PSAVI'!D51+'OKT LAAVI'!D51+'Ruotsink. opetustoimi LSSAVI'!D51</f>
        <v>0</v>
      </c>
      <c r="E51" s="26">
        <f>'OKT ESAVI'!E51+'OKT LSAVI'!E51+'OKT LSSAVI'!E51+'OKT ISAVI'!E51+'OKT PSAVI'!E51+'OKT LAAVI'!E51+'Ruotsink. opetustoimi LSSAVI'!E51</f>
        <v>0</v>
      </c>
      <c r="F51" s="26">
        <f>'OKT ESAVI'!F51+'OKT LSAVI'!F51+'OKT LSSAVI'!F51+'OKT ISAVI'!F51+'OKT PSAVI'!F51+'OKT LAAVI'!F51+'Ruotsink. opetustoimi LSSAVI'!F51</f>
        <v>0</v>
      </c>
      <c r="G51" s="26">
        <f>'OKT ESAVI'!G51+'OKT LSAVI'!G51+'OKT LSSAVI'!G51+'OKT ISAVI'!G51+'OKT PSAVI'!G51+'OKT LAAVI'!G51+'Ruotsink. opetustoimi LSSAVI'!G51</f>
        <v>0</v>
      </c>
      <c r="H51" s="27">
        <f t="shared" si="94"/>
        <v>0</v>
      </c>
      <c r="I51" s="25">
        <f>'OKT ESAVI'!I51+'OKT LSAVI'!I51+'OKT LSSAVI'!I51+'OKT ISAVI'!I51+'OKT PSAVI'!I51+'OKT LAAVI'!I51+'Ruotsink. opetustoimi LSSAVI'!I51</f>
        <v>0</v>
      </c>
      <c r="J51" s="26">
        <f>'OKT ESAVI'!J51+'OKT LSAVI'!J51+'OKT LSSAVI'!J51+'OKT ISAVI'!J51+'OKT PSAVI'!J51+'OKT LAAVI'!J51+'Ruotsink. opetustoimi LSSAVI'!J51</f>
        <v>0</v>
      </c>
      <c r="K51" s="26">
        <f>'OKT ESAVI'!K51+'OKT LSAVI'!K51+'OKT LSSAVI'!K51+'OKT ISAVI'!K51+'OKT PSAVI'!K51+'OKT LAAVI'!K51+'Ruotsink. opetustoimi LSSAVI'!K51</f>
        <v>0</v>
      </c>
      <c r="L51" s="26">
        <f>'OKT ESAVI'!L51+'OKT LSAVI'!L51+'OKT LSSAVI'!L51+'OKT ISAVI'!L51+'OKT PSAVI'!L51+'OKT LAAVI'!L51+'Ruotsink. opetustoimi LSSAVI'!L51</f>
        <v>0</v>
      </c>
      <c r="M51" s="27">
        <f t="shared" si="95"/>
        <v>0</v>
      </c>
      <c r="N51" s="55"/>
      <c r="O51" s="56"/>
      <c r="P51" s="56"/>
      <c r="Q51" s="56"/>
      <c r="R51" s="49">
        <f t="shared" si="96"/>
        <v>0</v>
      </c>
      <c r="S51" s="28">
        <f t="shared" si="97"/>
        <v>0</v>
      </c>
      <c r="T51" s="30">
        <f t="shared" si="98"/>
        <v>0</v>
      </c>
      <c r="U51" s="30">
        <f t="shared" si="93"/>
        <v>0</v>
      </c>
      <c r="V51" s="30">
        <f t="shared" si="93"/>
        <v>0</v>
      </c>
      <c r="W51" s="30">
        <f t="shared" si="93"/>
        <v>0</v>
      </c>
      <c r="X51" s="29">
        <f t="shared" si="20"/>
        <v>0</v>
      </c>
    </row>
    <row r="52" spans="1:24">
      <c r="A52" s="41" t="s">
        <v>20</v>
      </c>
      <c r="B52" s="41" t="s">
        <v>24</v>
      </c>
      <c r="C52" s="37">
        <f t="shared" ref="C52" si="99">C53+C54+C55</f>
        <v>0</v>
      </c>
      <c r="D52" s="21">
        <f>D53+D54+D55</f>
        <v>0</v>
      </c>
      <c r="E52" s="22">
        <f t="shared" ref="E52:H52" si="100">E53+E54+E55</f>
        <v>0</v>
      </c>
      <c r="F52" s="22">
        <f t="shared" si="100"/>
        <v>0</v>
      </c>
      <c r="G52" s="22">
        <f t="shared" si="100"/>
        <v>0</v>
      </c>
      <c r="H52" s="23">
        <f t="shared" si="100"/>
        <v>0</v>
      </c>
      <c r="I52" s="21">
        <f>I53+I54+I55</f>
        <v>0</v>
      </c>
      <c r="J52" s="22">
        <f t="shared" ref="J52:M52" si="101">J53+J54+J55</f>
        <v>0</v>
      </c>
      <c r="K52" s="22">
        <f t="shared" si="101"/>
        <v>0</v>
      </c>
      <c r="L52" s="22">
        <f t="shared" si="101"/>
        <v>0</v>
      </c>
      <c r="M52" s="23">
        <f t="shared" si="101"/>
        <v>0</v>
      </c>
      <c r="N52" s="46">
        <f>N53+N54+N55</f>
        <v>0</v>
      </c>
      <c r="O52" s="47">
        <f t="shared" ref="O52:R52" si="102">O53+O54+O55</f>
        <v>0</v>
      </c>
      <c r="P52" s="47">
        <f t="shared" si="102"/>
        <v>0</v>
      </c>
      <c r="Q52" s="47">
        <f t="shared" si="102"/>
        <v>0</v>
      </c>
      <c r="R52" s="48">
        <f t="shared" si="102"/>
        <v>0</v>
      </c>
      <c r="S52" s="21">
        <f>SUM(S53:S55)</f>
        <v>0</v>
      </c>
      <c r="T52" s="22">
        <f>SUM(T53:T55)</f>
        <v>0</v>
      </c>
      <c r="U52" s="22">
        <f t="shared" ref="U52:W52" si="103">SUM(U53:U55)</f>
        <v>0</v>
      </c>
      <c r="V52" s="22">
        <f t="shared" si="103"/>
        <v>0</v>
      </c>
      <c r="W52" s="22">
        <f t="shared" si="103"/>
        <v>0</v>
      </c>
      <c r="X52" s="23">
        <f t="shared" si="20"/>
        <v>0</v>
      </c>
    </row>
    <row r="53" spans="1:24">
      <c r="A53" s="40" t="str">
        <f>$A$7</f>
        <v>Paikkakunta 1</v>
      </c>
      <c r="B53" s="180"/>
      <c r="C53" s="24">
        <f>'OKT ESAVI'!C53+'OKT LSAVI'!C53+'OKT LSSAVI'!C53+'OKT ISAVI'!C53+'OKT PSAVI'!C53+'OKT LAAVI'!C53+'Ruotsink. opetustoimi LSSAVI'!C53</f>
        <v>0</v>
      </c>
      <c r="D53" s="25">
        <f>'OKT ESAVI'!D53+'OKT LSAVI'!D53+'OKT LSSAVI'!D53+'OKT ISAVI'!D53+'OKT PSAVI'!D53+'OKT LAAVI'!D53+'Ruotsink. opetustoimi LSSAVI'!D53</f>
        <v>0</v>
      </c>
      <c r="E53" s="26">
        <f>'OKT ESAVI'!E53+'OKT LSAVI'!E53+'OKT LSSAVI'!E53+'OKT ISAVI'!E53+'OKT PSAVI'!E53+'OKT LAAVI'!E53+'Ruotsink. opetustoimi LSSAVI'!E53</f>
        <v>0</v>
      </c>
      <c r="F53" s="26">
        <f>'OKT ESAVI'!F53+'OKT LSAVI'!F53+'OKT LSSAVI'!F53+'OKT ISAVI'!F53+'OKT PSAVI'!F53+'OKT LAAVI'!F53+'Ruotsink. opetustoimi LSSAVI'!F53</f>
        <v>0</v>
      </c>
      <c r="G53" s="26">
        <f>'OKT ESAVI'!G53+'OKT LSAVI'!G53+'OKT LSSAVI'!G53+'OKT ISAVI'!G53+'OKT PSAVI'!G53+'OKT LAAVI'!G53+'Ruotsink. opetustoimi LSSAVI'!G53</f>
        <v>0</v>
      </c>
      <c r="H53" s="27">
        <f>D53+E53+F53+G53</f>
        <v>0</v>
      </c>
      <c r="I53" s="25">
        <f>'OKT ESAVI'!I53+'OKT LSAVI'!I53+'OKT LSSAVI'!I53+'OKT ISAVI'!I53+'OKT PSAVI'!I53+'OKT LAAVI'!I53+'Ruotsink. opetustoimi LSSAVI'!I53</f>
        <v>0</v>
      </c>
      <c r="J53" s="26">
        <f>'OKT ESAVI'!J53+'OKT LSAVI'!J53+'OKT LSSAVI'!J53+'OKT ISAVI'!J53+'OKT PSAVI'!J53+'OKT LAAVI'!J53+'Ruotsink. opetustoimi LSSAVI'!J53</f>
        <v>0</v>
      </c>
      <c r="K53" s="26">
        <f>'OKT ESAVI'!K53+'OKT LSAVI'!K53+'OKT LSSAVI'!K53+'OKT ISAVI'!K53+'OKT PSAVI'!K53+'OKT LAAVI'!K53+'Ruotsink. opetustoimi LSSAVI'!K53</f>
        <v>0</v>
      </c>
      <c r="L53" s="26">
        <f>'OKT ESAVI'!L53+'OKT LSAVI'!L53+'OKT LSSAVI'!L53+'OKT ISAVI'!L53+'OKT PSAVI'!L53+'OKT LAAVI'!L53+'Ruotsink. opetustoimi LSSAVI'!L53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4">T53-E53-J53+O53</f>
        <v>0</v>
      </c>
      <c r="V53" s="30">
        <f t="shared" si="104"/>
        <v>0</v>
      </c>
      <c r="W53" s="30">
        <f t="shared" si="104"/>
        <v>0</v>
      </c>
      <c r="X53" s="29">
        <f t="shared" si="20"/>
        <v>0</v>
      </c>
    </row>
    <row r="54" spans="1:24">
      <c r="A54" s="40" t="str">
        <f>$A$8</f>
        <v>Paikkakunta 2</v>
      </c>
      <c r="B54" s="181"/>
      <c r="C54" s="24">
        <f>'OKT ESAVI'!C54+'OKT LSAVI'!C54+'OKT LSSAVI'!C54+'OKT ISAVI'!C54+'OKT PSAVI'!C54+'OKT LAAVI'!C54+'Ruotsink. opetustoimi LSSAVI'!C54</f>
        <v>0</v>
      </c>
      <c r="D54" s="25">
        <f>'OKT ESAVI'!D54+'OKT LSAVI'!D54+'OKT LSSAVI'!D54+'OKT ISAVI'!D54+'OKT PSAVI'!D54+'OKT LAAVI'!D54+'Ruotsink. opetustoimi LSSAVI'!D54</f>
        <v>0</v>
      </c>
      <c r="E54" s="26">
        <f>'OKT ESAVI'!E54+'OKT LSAVI'!E54+'OKT LSSAVI'!E54+'OKT ISAVI'!E54+'OKT PSAVI'!E54+'OKT LAAVI'!E54+'Ruotsink. opetustoimi LSSAVI'!E54</f>
        <v>0</v>
      </c>
      <c r="F54" s="26">
        <f>'OKT ESAVI'!F54+'OKT LSAVI'!F54+'OKT LSSAVI'!F54+'OKT ISAVI'!F54+'OKT PSAVI'!F54+'OKT LAAVI'!F54+'Ruotsink. opetustoimi LSSAVI'!F54</f>
        <v>0</v>
      </c>
      <c r="G54" s="26">
        <f>'OKT ESAVI'!G54+'OKT LSAVI'!G54+'OKT LSSAVI'!G54+'OKT ISAVI'!G54+'OKT PSAVI'!G54+'OKT LAAVI'!G54+'Ruotsink. opetustoimi LSSAVI'!G54</f>
        <v>0</v>
      </c>
      <c r="H54" s="27">
        <f t="shared" ref="H54:H55" si="105">D54+E54+F54+G54</f>
        <v>0</v>
      </c>
      <c r="I54" s="25">
        <f>'OKT ESAVI'!I54+'OKT LSAVI'!I54+'OKT LSSAVI'!I54+'OKT ISAVI'!I54+'OKT PSAVI'!I54+'OKT LAAVI'!I54+'Ruotsink. opetustoimi LSSAVI'!I54</f>
        <v>0</v>
      </c>
      <c r="J54" s="26">
        <f>'OKT ESAVI'!J54+'OKT LSAVI'!J54+'OKT LSSAVI'!J54+'OKT ISAVI'!J54+'OKT PSAVI'!J54+'OKT LAAVI'!J54+'Ruotsink. opetustoimi LSSAVI'!J54</f>
        <v>0</v>
      </c>
      <c r="K54" s="26">
        <f>'OKT ESAVI'!K54+'OKT LSAVI'!K54+'OKT LSSAVI'!K54+'OKT ISAVI'!K54+'OKT PSAVI'!K54+'OKT LAAVI'!K54+'Ruotsink. opetustoimi LSSAVI'!K54</f>
        <v>0</v>
      </c>
      <c r="L54" s="26">
        <f>'OKT ESAVI'!L54+'OKT LSAVI'!L54+'OKT LSSAVI'!L54+'OKT ISAVI'!L54+'OKT PSAVI'!L54+'OKT LAAVI'!L54+'Ruotsink. opetustoimi LSSAVI'!L54</f>
        <v>0</v>
      </c>
      <c r="M54" s="27">
        <f t="shared" ref="M54:M55" si="106">I54+J54+K54+L54</f>
        <v>0</v>
      </c>
      <c r="N54" s="55"/>
      <c r="O54" s="56"/>
      <c r="P54" s="56"/>
      <c r="Q54" s="56"/>
      <c r="R54" s="49">
        <f t="shared" ref="R54:R55" si="107">N54+O54+P54+Q54</f>
        <v>0</v>
      </c>
      <c r="S54" s="28">
        <f t="shared" ref="S54:S55" si="108">C54</f>
        <v>0</v>
      </c>
      <c r="T54" s="30">
        <f t="shared" ref="T54:T55" si="109">S54-D54-I54+N54</f>
        <v>0</v>
      </c>
      <c r="U54" s="30">
        <f t="shared" si="104"/>
        <v>0</v>
      </c>
      <c r="V54" s="30">
        <f t="shared" si="104"/>
        <v>0</v>
      </c>
      <c r="W54" s="30">
        <f t="shared" si="104"/>
        <v>0</v>
      </c>
      <c r="X54" s="29">
        <f t="shared" si="20"/>
        <v>0</v>
      </c>
    </row>
    <row r="55" spans="1:24">
      <c r="A55" s="39" t="str">
        <f>$A$9</f>
        <v>Paikkakunta 3</v>
      </c>
      <c r="B55" s="182"/>
      <c r="C55" s="24">
        <f>'OKT ESAVI'!C55+'OKT LSAVI'!C55+'OKT LSSAVI'!C55+'OKT ISAVI'!C55+'OKT PSAVI'!C55+'OKT LAAVI'!C55+'Ruotsink. opetustoimi LSSAVI'!C55</f>
        <v>0</v>
      </c>
      <c r="D55" s="25">
        <f>'OKT ESAVI'!D55+'OKT LSAVI'!D55+'OKT LSSAVI'!D55+'OKT ISAVI'!D55+'OKT PSAVI'!D55+'OKT LAAVI'!D55+'Ruotsink. opetustoimi LSSAVI'!D55</f>
        <v>0</v>
      </c>
      <c r="E55" s="26">
        <f>'OKT ESAVI'!E55+'OKT LSAVI'!E55+'OKT LSSAVI'!E55+'OKT ISAVI'!E55+'OKT PSAVI'!E55+'OKT LAAVI'!E55+'Ruotsink. opetustoimi LSSAVI'!E55</f>
        <v>0</v>
      </c>
      <c r="F55" s="26">
        <f>'OKT ESAVI'!F55+'OKT LSAVI'!F55+'OKT LSSAVI'!F55+'OKT ISAVI'!F55+'OKT PSAVI'!F55+'OKT LAAVI'!F55+'Ruotsink. opetustoimi LSSAVI'!F55</f>
        <v>0</v>
      </c>
      <c r="G55" s="26">
        <f>'OKT ESAVI'!G55+'OKT LSAVI'!G55+'OKT LSSAVI'!G55+'OKT ISAVI'!G55+'OKT PSAVI'!G55+'OKT LAAVI'!G55+'Ruotsink. opetustoimi LSSAVI'!G55</f>
        <v>0</v>
      </c>
      <c r="H55" s="27">
        <f t="shared" si="105"/>
        <v>0</v>
      </c>
      <c r="I55" s="25">
        <f>'OKT ESAVI'!I55+'OKT LSAVI'!I55+'OKT LSSAVI'!I55+'OKT ISAVI'!I55+'OKT PSAVI'!I55+'OKT LAAVI'!I55+'Ruotsink. opetustoimi LSSAVI'!I55</f>
        <v>0</v>
      </c>
      <c r="J55" s="26">
        <f>'OKT ESAVI'!J55+'OKT LSAVI'!J55+'OKT LSSAVI'!J55+'OKT ISAVI'!J55+'OKT PSAVI'!J55+'OKT LAAVI'!J55+'Ruotsink. opetustoimi LSSAVI'!J55</f>
        <v>0</v>
      </c>
      <c r="K55" s="26">
        <f>'OKT ESAVI'!K55+'OKT LSAVI'!K55+'OKT LSSAVI'!K55+'OKT ISAVI'!K55+'OKT PSAVI'!K55+'OKT LAAVI'!K55+'Ruotsink. opetustoimi LSSAVI'!K55</f>
        <v>0</v>
      </c>
      <c r="L55" s="26">
        <f>'OKT ESAVI'!L55+'OKT LSAVI'!L55+'OKT LSSAVI'!L55+'OKT ISAVI'!L55+'OKT PSAVI'!L55+'OKT LAAVI'!L55+'Ruotsink. opetustoimi LSSAVI'!L55</f>
        <v>0</v>
      </c>
      <c r="M55" s="27">
        <f t="shared" si="106"/>
        <v>0</v>
      </c>
      <c r="N55" s="55"/>
      <c r="O55" s="56"/>
      <c r="P55" s="56"/>
      <c r="Q55" s="56"/>
      <c r="R55" s="49">
        <f t="shared" si="107"/>
        <v>0</v>
      </c>
      <c r="S55" s="28">
        <f t="shared" si="108"/>
        <v>0</v>
      </c>
      <c r="T55" s="30">
        <f t="shared" si="109"/>
        <v>0</v>
      </c>
      <c r="U55" s="30">
        <f t="shared" si="104"/>
        <v>0</v>
      </c>
      <c r="V55" s="30">
        <f t="shared" si="104"/>
        <v>0</v>
      </c>
      <c r="W55" s="30">
        <f t="shared" si="104"/>
        <v>0</v>
      </c>
      <c r="X55" s="29">
        <f t="shared" si="20"/>
        <v>0</v>
      </c>
    </row>
    <row r="56" spans="1:24">
      <c r="A56" s="37" t="s">
        <v>10</v>
      </c>
      <c r="B56" s="37"/>
      <c r="C56" s="37">
        <f t="shared" ref="C56" si="110">C57+C58+C59</f>
        <v>4.2</v>
      </c>
      <c r="D56" s="21">
        <f>D57+D58+D59</f>
        <v>0.1</v>
      </c>
      <c r="E56" s="22">
        <f t="shared" ref="E56:H56" si="111">E57+E58+E59</f>
        <v>0.1</v>
      </c>
      <c r="F56" s="22">
        <f t="shared" si="111"/>
        <v>0.1</v>
      </c>
      <c r="G56" s="22">
        <f t="shared" si="111"/>
        <v>1</v>
      </c>
      <c r="H56" s="23">
        <f t="shared" si="111"/>
        <v>1.3</v>
      </c>
      <c r="I56" s="21">
        <f>I57+I58+I59</f>
        <v>0</v>
      </c>
      <c r="J56" s="22">
        <f t="shared" ref="J56:M56" si="112">J57+J58+J59</f>
        <v>0</v>
      </c>
      <c r="K56" s="22">
        <f t="shared" si="112"/>
        <v>0</v>
      </c>
      <c r="L56" s="22">
        <f t="shared" si="112"/>
        <v>0</v>
      </c>
      <c r="M56" s="23">
        <f t="shared" si="112"/>
        <v>0</v>
      </c>
      <c r="N56" s="46">
        <f>N57+N58+N59</f>
        <v>0</v>
      </c>
      <c r="O56" s="47">
        <f t="shared" ref="O56:R56" si="113">O57+O58+O59</f>
        <v>0</v>
      </c>
      <c r="P56" s="47">
        <f t="shared" si="113"/>
        <v>0</v>
      </c>
      <c r="Q56" s="47">
        <f t="shared" si="113"/>
        <v>0</v>
      </c>
      <c r="R56" s="48">
        <f t="shared" si="113"/>
        <v>0</v>
      </c>
      <c r="S56" s="21">
        <f>SUM(S57:S59)</f>
        <v>4.2</v>
      </c>
      <c r="T56" s="22">
        <f>SUM(T57:T59)</f>
        <v>4.0999999999999996</v>
      </c>
      <c r="U56" s="22">
        <f t="shared" ref="U56:W56" si="114">SUM(U57:U59)</f>
        <v>4</v>
      </c>
      <c r="V56" s="22">
        <f t="shared" si="114"/>
        <v>3.9</v>
      </c>
      <c r="W56" s="22">
        <f t="shared" si="114"/>
        <v>2.9</v>
      </c>
      <c r="X56" s="23">
        <f t="shared" si="20"/>
        <v>-1.3000000000000003</v>
      </c>
    </row>
    <row r="57" spans="1:24" s="156" customFormat="1">
      <c r="A57" s="150" t="str">
        <f>$A$7</f>
        <v>Paikkakunta 1</v>
      </c>
      <c r="B57" s="150"/>
      <c r="C57" s="151">
        <f>'OKT ESAVI'!C57+'OKT LSAVI'!C57+'OKT LSSAVI'!C57+'OKT ISAVI'!C57+'OKT PSAVI'!C57+'OKT LAAVI'!C57+'Ruotsink. opetustoimi LSSAVI'!C57</f>
        <v>3.9</v>
      </c>
      <c r="D57" s="152">
        <f>'OKT ESAVI'!D57+'OKT LSAVI'!D57+'OKT LSSAVI'!D57+'OKT ISAVI'!D57+'OKT PSAVI'!D57+'OKT LAAVI'!D57+'Ruotsink. opetustoimi LSSAVI'!D57</f>
        <v>0.1</v>
      </c>
      <c r="E57" s="153">
        <f>'OKT ESAVI'!E57+'OKT LSAVI'!E57+'OKT LSSAVI'!E57+'OKT ISAVI'!E57+'OKT PSAVI'!E57+'OKT LAAVI'!E57+'Ruotsink. opetustoimi LSSAVI'!E57</f>
        <v>0.1</v>
      </c>
      <c r="F57" s="153">
        <f>'OKT ESAVI'!F57+'OKT LSAVI'!F57+'OKT LSSAVI'!F57+'OKT ISAVI'!F57+'OKT PSAVI'!F57+'OKT LAAVI'!F57+'Ruotsink. opetustoimi LSSAVI'!F57</f>
        <v>0</v>
      </c>
      <c r="G57" s="153">
        <f>'OKT ESAVI'!G57+'OKT LSAVI'!G57+'OKT LSSAVI'!G57+'OKT ISAVI'!G57+'OKT PSAVI'!G57+'OKT LAAVI'!G57+'Ruotsink. opetustoimi LSSAVI'!G57</f>
        <v>1</v>
      </c>
      <c r="H57" s="154">
        <f>D57+E57+F57+G57</f>
        <v>1.2</v>
      </c>
      <c r="I57" s="152">
        <f>'OKT ESAVI'!I57+'OKT LSAVI'!I57+'OKT LSSAVI'!I57+'OKT ISAVI'!I57+'OKT PSAVI'!I57+'OKT LAAVI'!I57+'Ruotsink. opetustoimi LSSAVI'!I57</f>
        <v>0</v>
      </c>
      <c r="J57" s="153">
        <f>'OKT ESAVI'!J57+'OKT LSAVI'!J57+'OKT LSSAVI'!J57+'OKT ISAVI'!J57+'OKT PSAVI'!J57+'OKT LAAVI'!J57+'Ruotsink. opetustoimi LSSAVI'!J57</f>
        <v>0</v>
      </c>
      <c r="K57" s="153">
        <f>'OKT ESAVI'!K57+'OKT LSAVI'!K57+'OKT LSSAVI'!K57+'OKT ISAVI'!K57+'OKT PSAVI'!K57+'OKT LAAVI'!K57+'Ruotsink. opetustoimi LSSAVI'!K57</f>
        <v>0</v>
      </c>
      <c r="L57" s="153">
        <f>'OKT ESAVI'!L57+'OKT LSAVI'!L57+'OKT LSSAVI'!L57+'OKT ISAVI'!L57+'OKT PSAVI'!L57+'OKT LAAVI'!L57+'Ruotsink. opetustoimi LSSAVI'!L57</f>
        <v>0</v>
      </c>
      <c r="M57" s="154">
        <f>I57+J57+K57+L57</f>
        <v>0</v>
      </c>
      <c r="N57" s="152">
        <f t="shared" ref="N57:Q59" si="115">N21+N25+N29+N33+N37+N41+N45+N49+N53</f>
        <v>0</v>
      </c>
      <c r="O57" s="153">
        <f t="shared" si="115"/>
        <v>0</v>
      </c>
      <c r="P57" s="153">
        <f t="shared" si="115"/>
        <v>0</v>
      </c>
      <c r="Q57" s="153">
        <f t="shared" si="115"/>
        <v>0</v>
      </c>
      <c r="R57" s="154">
        <f>N57+O57+P57+Q57</f>
        <v>0</v>
      </c>
      <c r="S57" s="152">
        <f>C57</f>
        <v>3.9</v>
      </c>
      <c r="T57" s="153">
        <f>S57-D57-I57+N57</f>
        <v>3.8</v>
      </c>
      <c r="U57" s="153">
        <f t="shared" ref="U57:W59" si="116">T57-E57-J57+O57</f>
        <v>3.6999999999999997</v>
      </c>
      <c r="V57" s="153">
        <f t="shared" si="116"/>
        <v>3.6999999999999997</v>
      </c>
      <c r="W57" s="153">
        <f t="shared" si="116"/>
        <v>2.6999999999999997</v>
      </c>
      <c r="X57" s="155">
        <f t="shared" si="20"/>
        <v>-1.2000000000000002</v>
      </c>
    </row>
    <row r="58" spans="1:24" s="156" customFormat="1">
      <c r="A58" s="150" t="str">
        <f>$A$8</f>
        <v>Paikkakunta 2</v>
      </c>
      <c r="B58" s="150"/>
      <c r="C58" s="151">
        <f>'OKT ESAVI'!C58+'OKT LSAVI'!C58+'OKT LSSAVI'!C58+'OKT ISAVI'!C58+'OKT PSAVI'!C58+'OKT LAAVI'!C58+'Ruotsink. opetustoimi LSSAVI'!C58</f>
        <v>0.1</v>
      </c>
      <c r="D58" s="152">
        <f>'OKT ESAVI'!D58+'OKT LSAVI'!D58+'OKT LSSAVI'!D58+'OKT ISAVI'!D58+'OKT PSAVI'!D58+'OKT LAAVI'!D58+'Ruotsink. opetustoimi LSSAVI'!D58</f>
        <v>0</v>
      </c>
      <c r="E58" s="153">
        <f>'OKT ESAVI'!E58+'OKT LSAVI'!E58+'OKT LSSAVI'!E58+'OKT ISAVI'!E58+'OKT PSAVI'!E58+'OKT LAAVI'!E58+'Ruotsink. opetustoimi LSSAVI'!E58</f>
        <v>0</v>
      </c>
      <c r="F58" s="153">
        <f>'OKT ESAVI'!F58+'OKT LSAVI'!F58+'OKT LSSAVI'!F58+'OKT ISAVI'!F58+'OKT PSAVI'!F58+'OKT LAAVI'!F58+'Ruotsink. opetustoimi LSSAVI'!F58</f>
        <v>0.1</v>
      </c>
      <c r="G58" s="153">
        <f>'OKT ESAVI'!G58+'OKT LSAVI'!G58+'OKT LSSAVI'!G58+'OKT ISAVI'!G58+'OKT PSAVI'!G58+'OKT LAAVI'!G58+'Ruotsink. opetustoimi LSSAVI'!G58</f>
        <v>0</v>
      </c>
      <c r="H58" s="154">
        <f t="shared" ref="H58:H59" si="117">D58+E58+F58+G58</f>
        <v>0.1</v>
      </c>
      <c r="I58" s="152">
        <f>'OKT ESAVI'!I58+'OKT LSAVI'!I58+'OKT LSSAVI'!I58+'OKT ISAVI'!I58+'OKT PSAVI'!I58+'OKT LAAVI'!I58+'Ruotsink. opetustoimi LSSAVI'!I58</f>
        <v>0</v>
      </c>
      <c r="J58" s="153">
        <f>'OKT ESAVI'!J58+'OKT LSAVI'!J58+'OKT LSSAVI'!J58+'OKT ISAVI'!J58+'OKT PSAVI'!J58+'OKT LAAVI'!J58+'Ruotsink. opetustoimi LSSAVI'!J58</f>
        <v>0</v>
      </c>
      <c r="K58" s="153">
        <f>'OKT ESAVI'!K58+'OKT LSAVI'!K58+'OKT LSSAVI'!K58+'OKT ISAVI'!K58+'OKT PSAVI'!K58+'OKT LAAVI'!K58+'Ruotsink. opetustoimi LSSAVI'!K58</f>
        <v>0</v>
      </c>
      <c r="L58" s="153">
        <f>'OKT ESAVI'!L58+'OKT LSAVI'!L58+'OKT LSSAVI'!L58+'OKT ISAVI'!L58+'OKT PSAVI'!L58+'OKT LAAVI'!L58+'Ruotsink. opetustoimi LSSAVI'!L58</f>
        <v>0</v>
      </c>
      <c r="M58" s="154">
        <f t="shared" ref="M58:M59" si="118">I58+J58+K58+L58</f>
        <v>0</v>
      </c>
      <c r="N58" s="152">
        <f t="shared" si="115"/>
        <v>0</v>
      </c>
      <c r="O58" s="153">
        <f t="shared" si="115"/>
        <v>0</v>
      </c>
      <c r="P58" s="153">
        <f t="shared" si="115"/>
        <v>0</v>
      </c>
      <c r="Q58" s="153">
        <f t="shared" si="115"/>
        <v>0</v>
      </c>
      <c r="R58" s="154">
        <f t="shared" ref="R58:R59" si="119">N58+O58+P58+Q58</f>
        <v>0</v>
      </c>
      <c r="S58" s="152">
        <f t="shared" ref="S58:S59" si="120">C58</f>
        <v>0.1</v>
      </c>
      <c r="T58" s="153">
        <f t="shared" ref="T58:T59" si="121">S58-D58-I58+N58</f>
        <v>0.1</v>
      </c>
      <c r="U58" s="153">
        <f t="shared" si="116"/>
        <v>0.1</v>
      </c>
      <c r="V58" s="153">
        <f t="shared" si="116"/>
        <v>0</v>
      </c>
      <c r="W58" s="153">
        <f t="shared" si="116"/>
        <v>0</v>
      </c>
      <c r="X58" s="155">
        <f t="shared" si="20"/>
        <v>-0.1</v>
      </c>
    </row>
    <row r="59" spans="1:24" s="156" customFormat="1" ht="15.75" thickBot="1">
      <c r="A59" s="157" t="str">
        <f>$A$9</f>
        <v>Paikkakunta 3</v>
      </c>
      <c r="B59" s="157"/>
      <c r="C59" s="158">
        <f>'OKT ESAVI'!C59+'OKT LSAVI'!C59+'OKT LSSAVI'!C59+'OKT ISAVI'!C59+'OKT PSAVI'!C59+'OKT LAAVI'!C59+'Ruotsink. opetustoimi LSSAVI'!C59</f>
        <v>0.2</v>
      </c>
      <c r="D59" s="159">
        <f>'OKT ESAVI'!D59+'OKT LSAVI'!D59+'OKT LSSAVI'!D59+'OKT ISAVI'!D59+'OKT PSAVI'!D59+'OKT LAAVI'!D59+'Ruotsink. opetustoimi LSSAVI'!D59</f>
        <v>0</v>
      </c>
      <c r="E59" s="160">
        <f>'OKT ESAVI'!E59+'OKT LSAVI'!E59+'OKT LSSAVI'!E59+'OKT ISAVI'!E59+'OKT PSAVI'!E59+'OKT LAAVI'!E59+'Ruotsink. opetustoimi LSSAVI'!E59</f>
        <v>0</v>
      </c>
      <c r="F59" s="160">
        <f>'OKT ESAVI'!F59+'OKT LSAVI'!F59+'OKT LSSAVI'!F59+'OKT ISAVI'!F59+'OKT PSAVI'!F59+'OKT LAAVI'!F59+'Ruotsink. opetustoimi LSSAVI'!F59</f>
        <v>0</v>
      </c>
      <c r="G59" s="160">
        <f>'OKT ESAVI'!G59+'OKT LSAVI'!G59+'OKT LSSAVI'!G59+'OKT ISAVI'!G59+'OKT PSAVI'!G59+'OKT LAAVI'!G59+'Ruotsink. opetustoimi LSSAVI'!G59</f>
        <v>0</v>
      </c>
      <c r="H59" s="161">
        <f t="shared" si="117"/>
        <v>0</v>
      </c>
      <c r="I59" s="159">
        <f>'OKT ESAVI'!I59+'OKT LSAVI'!I59+'OKT LSSAVI'!I59+'OKT ISAVI'!I59+'OKT PSAVI'!I59+'OKT LAAVI'!I59+'Ruotsink. opetustoimi LSSAVI'!I59</f>
        <v>0</v>
      </c>
      <c r="J59" s="160">
        <f>'OKT ESAVI'!J59+'OKT LSAVI'!J59+'OKT LSSAVI'!J59+'OKT ISAVI'!J59+'OKT PSAVI'!J59+'OKT LAAVI'!J59+'Ruotsink. opetustoimi LSSAVI'!J59</f>
        <v>0</v>
      </c>
      <c r="K59" s="160">
        <f>'OKT ESAVI'!K59+'OKT LSAVI'!K59+'OKT LSSAVI'!K59+'OKT ISAVI'!K59+'OKT PSAVI'!K59+'OKT LAAVI'!K59+'Ruotsink. opetustoimi LSSAVI'!K59</f>
        <v>0</v>
      </c>
      <c r="L59" s="160">
        <f>'OKT ESAVI'!L59+'OKT LSAVI'!L59+'OKT LSSAVI'!L59+'OKT ISAVI'!L59+'OKT PSAVI'!L59+'OKT LAAVI'!L59+'Ruotsink. opetustoimi LSSAVI'!L59</f>
        <v>0</v>
      </c>
      <c r="M59" s="161">
        <f t="shared" si="118"/>
        <v>0</v>
      </c>
      <c r="N59" s="159">
        <f t="shared" si="115"/>
        <v>0</v>
      </c>
      <c r="O59" s="160">
        <f t="shared" si="115"/>
        <v>0</v>
      </c>
      <c r="P59" s="160">
        <f t="shared" si="115"/>
        <v>0</v>
      </c>
      <c r="Q59" s="160">
        <f t="shared" si="115"/>
        <v>0</v>
      </c>
      <c r="R59" s="161">
        <f t="shared" si="119"/>
        <v>0</v>
      </c>
      <c r="S59" s="159">
        <f t="shared" si="120"/>
        <v>0.2</v>
      </c>
      <c r="T59" s="160">
        <f t="shared" si="121"/>
        <v>0.2</v>
      </c>
      <c r="U59" s="160">
        <f t="shared" si="116"/>
        <v>0.2</v>
      </c>
      <c r="V59" s="160">
        <f t="shared" si="116"/>
        <v>0.2</v>
      </c>
      <c r="W59" s="160">
        <f t="shared" si="116"/>
        <v>0.2</v>
      </c>
      <c r="X59" s="162">
        <f t="shared" si="20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53:B55"/>
    <mergeCell ref="D11:H11"/>
    <mergeCell ref="I11:M11"/>
    <mergeCell ref="S18:X18"/>
    <mergeCell ref="B25:B27"/>
    <mergeCell ref="B29:B31"/>
    <mergeCell ref="B33:B35"/>
    <mergeCell ref="B37:B39"/>
    <mergeCell ref="S11:X11"/>
    <mergeCell ref="B14:B16"/>
    <mergeCell ref="B41:B43"/>
    <mergeCell ref="B45:B47"/>
    <mergeCell ref="B49:B51"/>
    <mergeCell ref="A3:G3"/>
    <mergeCell ref="A4:M4"/>
    <mergeCell ref="N10:R10"/>
    <mergeCell ref="D18:H18"/>
    <mergeCell ref="I18:M18"/>
    <mergeCell ref="N18:R18"/>
    <mergeCell ref="N11:R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40" t="s">
        <v>140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41">
        <v>41729</v>
      </c>
      <c r="B2" s="3"/>
    </row>
    <row r="3" spans="1:24" s="57" customFormat="1" ht="15.75" thickBot="1">
      <c r="A3" s="163" t="s">
        <v>128</v>
      </c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2.95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0.8</v>
      </c>
      <c r="H13" s="62">
        <f t="shared" si="0"/>
        <v>0.8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2.95</v>
      </c>
      <c r="T13" s="61">
        <f>SUM(T14:T16)</f>
        <v>2.95</v>
      </c>
      <c r="U13" s="61">
        <f>SUM(U14:U16)</f>
        <v>2.95</v>
      </c>
      <c r="V13" s="61">
        <f>SUM(V14:V16)</f>
        <v>2.95</v>
      </c>
      <c r="W13" s="61">
        <f>SUM(W14:W16)</f>
        <v>2.15</v>
      </c>
      <c r="X13" s="62">
        <f>W13-S13</f>
        <v>-0.80000000000000027</v>
      </c>
    </row>
    <row r="14" spans="1:24" s="71" customFormat="1">
      <c r="A14" s="72" t="str">
        <f>$A$7</f>
        <v>Paikkakunta 1</v>
      </c>
      <c r="B14" s="183"/>
      <c r="C14" s="242">
        <f>'Pelastus ESAVI'!C14+'Pelastus LSAVI'!C14+'Pelastus LSSAVI'!C14+'Pelastus ISAVI'!C14+'Pelastus PSAVI'!C14+'Pelastus LAAVI'!C14</f>
        <v>1.95</v>
      </c>
      <c r="D14" s="243">
        <f>'Pelastus ESAVI'!D14+'Pelastus LSAVI'!D14+'Pelastus LSSAVI'!D14+'Pelastus ISAVI'!D14+'Pelastus PSAVI'!D14+'Pelastus LAAVI'!D14</f>
        <v>0</v>
      </c>
      <c r="E14" s="137">
        <f>'Pelastus ESAVI'!E14+'Pelastus LSAVI'!E14+'Pelastus LSSAVI'!E14+'Pelastus ISAVI'!E14+'Pelastus PSAVI'!E14+'Pelastus LAAVI'!E14</f>
        <v>0</v>
      </c>
      <c r="F14" s="137">
        <f>'Pelastus ESAVI'!F14+'Pelastus LSAVI'!F14+'Pelastus LSSAVI'!F14+'Pelastus ISAVI'!F14+'Pelastus PSAVI'!F14+'Pelastus LAAVI'!F14</f>
        <v>0</v>
      </c>
      <c r="G14" s="137">
        <f>'Pelastus ESAVI'!G14+'Pelastus LSAVI'!G14+'Pelastus LSSAVI'!G14+'Pelastus ISAVI'!G14+'Pelastus PSAVI'!G14+'Pelastus LAAVI'!G14</f>
        <v>0.8</v>
      </c>
      <c r="H14" s="134">
        <f>D14+E14+F14+G14</f>
        <v>0.8</v>
      </c>
      <c r="I14" s="243">
        <f>'Pelastus ESAVI'!I14+'Pelastus LSAVI'!I14+'Pelastus LSSAVI'!I14+'Pelastus ISAVI'!I14+'Pelastus PSAVI'!I14+'Pelastus LAAVI'!I14</f>
        <v>0</v>
      </c>
      <c r="J14" s="137">
        <f>'Pelastus ESAVI'!J14+'Pelastus LSAVI'!J14+'Pelastus LSSAVI'!J14+'Pelastus ISAVI'!J14+'Pelastus PSAVI'!J14+'Pelastus LAAVI'!J14</f>
        <v>0</v>
      </c>
      <c r="K14" s="137">
        <f>'Pelastus ESAVI'!K14+'Pelastus LSAVI'!K14+'Pelastus LSSAVI'!K14+'Pelastus ISAVI'!K14+'Pelastus PSAVI'!K14+'Pelastus LAAVI'!K14</f>
        <v>0</v>
      </c>
      <c r="L14" s="137">
        <f>'Pelastus ESAVI'!L14+'Pelastus LSAVI'!L14+'Pelastus LSSAVI'!L14+'Pelastus ISAVI'!L14+'Pelastus PSAVI'!L14+'Pelastus LAAVI'!L14</f>
        <v>0</v>
      </c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1.95</v>
      </c>
      <c r="T14" s="77">
        <f>S14-D14-I14+N14</f>
        <v>1.95</v>
      </c>
      <c r="U14" s="77">
        <f t="shared" ref="U14:U16" si="1">T14-E14-J14+O14</f>
        <v>1.95</v>
      </c>
      <c r="V14" s="77">
        <f t="shared" ref="V14:V16" si="2">U14-F14-K14+P14</f>
        <v>1.95</v>
      </c>
      <c r="W14" s="77">
        <f t="shared" ref="W14:W16" si="3">V14-G14-L14+Q14</f>
        <v>1.1499999999999999</v>
      </c>
      <c r="X14" s="78">
        <f>W14-S14</f>
        <v>-0.8</v>
      </c>
    </row>
    <row r="15" spans="1:24" s="71" customFormat="1">
      <c r="A15" s="72" t="str">
        <f>$A$8</f>
        <v>Paikkakunta 2</v>
      </c>
      <c r="B15" s="184"/>
      <c r="C15" s="242">
        <f>'Pelastus ESAVI'!C15+'Pelastus LSAVI'!C15+'Pelastus LSSAVI'!C15+'Pelastus ISAVI'!C15+'Pelastus PSAVI'!C15+'Pelastus LAAVI'!C15</f>
        <v>0</v>
      </c>
      <c r="D15" s="243">
        <f>'Pelastus ESAVI'!D15+'Pelastus LSAVI'!D15+'Pelastus LSSAVI'!D15+'Pelastus ISAVI'!D15+'Pelastus PSAVI'!D15+'Pelastus LAAVI'!D15</f>
        <v>0</v>
      </c>
      <c r="E15" s="137">
        <f>'Pelastus ESAVI'!E15+'Pelastus LSAVI'!E15+'Pelastus LSSAVI'!E15+'Pelastus ISAVI'!E15+'Pelastus PSAVI'!E15+'Pelastus LAAVI'!E15</f>
        <v>0</v>
      </c>
      <c r="F15" s="137">
        <f>'Pelastus ESAVI'!F15+'Pelastus LSAVI'!F15+'Pelastus LSSAVI'!F15+'Pelastus ISAVI'!F15+'Pelastus PSAVI'!F15+'Pelastus LAAVI'!F15</f>
        <v>0</v>
      </c>
      <c r="G15" s="137">
        <f>'Pelastus ESAVI'!G15+'Pelastus LSAVI'!G15+'Pelastus LSSAVI'!G15+'Pelastus ISAVI'!G15+'Pelastus PSAVI'!G15+'Pelastus LAAVI'!G15</f>
        <v>0</v>
      </c>
      <c r="H15" s="134">
        <f>D15+E15+F15+G15</f>
        <v>0</v>
      </c>
      <c r="I15" s="243">
        <f>'Pelastus ESAVI'!I15+'Pelastus LSAVI'!I15+'Pelastus LSSAVI'!I15+'Pelastus ISAVI'!I15+'Pelastus PSAVI'!I15+'Pelastus LAAVI'!I15</f>
        <v>0</v>
      </c>
      <c r="J15" s="137">
        <f>'Pelastus ESAVI'!J15+'Pelastus LSAVI'!J15+'Pelastus LSSAVI'!J15+'Pelastus ISAVI'!J15+'Pelastus PSAVI'!J15+'Pelastus LAAVI'!J15</f>
        <v>0</v>
      </c>
      <c r="K15" s="137">
        <f>'Pelastus ESAVI'!K15+'Pelastus LSAVI'!K15+'Pelastus LSSAVI'!K15+'Pelastus ISAVI'!K15+'Pelastus PSAVI'!K15+'Pelastus LAAVI'!K15</f>
        <v>0</v>
      </c>
      <c r="L15" s="137">
        <f>'Pelastus ESAVI'!L15+'Pelastus LSAVI'!L15+'Pelastus LSSAVI'!L15+'Pelastus ISAVI'!L15+'Pelastus PSAVI'!L15+'Pelastus LAAVI'!L15</f>
        <v>0</v>
      </c>
      <c r="M15" s="134">
        <f t="shared" ref="M15:M16" si="4">I15+J15+K15+L15</f>
        <v>0</v>
      </c>
      <c r="N15" s="74"/>
      <c r="O15" s="75"/>
      <c r="P15" s="75"/>
      <c r="Q15" s="75"/>
      <c r="R15" s="73">
        <f t="shared" ref="R15:R16" si="5">N15+O15+P15+Q15</f>
        <v>0</v>
      </c>
      <c r="S15" s="76">
        <f t="shared" ref="S15:S16" si="6">C15</f>
        <v>0</v>
      </c>
      <c r="T15" s="77">
        <f t="shared" ref="T15:T16" si="7">S15-D15-I15+N15</f>
        <v>0</v>
      </c>
      <c r="U15" s="77">
        <f t="shared" si="1"/>
        <v>0</v>
      </c>
      <c r="V15" s="77">
        <f t="shared" si="2"/>
        <v>0</v>
      </c>
      <c r="W15" s="77">
        <f t="shared" si="3"/>
        <v>0</v>
      </c>
      <c r="X15" s="78">
        <f t="shared" ref="X15:X16" si="8">W15-S15</f>
        <v>0</v>
      </c>
    </row>
    <row r="16" spans="1:24" s="71" customFormat="1">
      <c r="A16" s="72" t="str">
        <f>$A$9</f>
        <v>Paikkakunta 3</v>
      </c>
      <c r="B16" s="185"/>
      <c r="C16" s="242">
        <f>'Pelastus ESAVI'!C16+'Pelastus LSAVI'!C16+'Pelastus LSSAVI'!C16+'Pelastus ISAVI'!C16+'Pelastus PSAVI'!C16+'Pelastus LAAVI'!C16</f>
        <v>1</v>
      </c>
      <c r="D16" s="243">
        <f>'Pelastus ESAVI'!D16+'Pelastus LSAVI'!D16+'Pelastus LSSAVI'!D16+'Pelastus ISAVI'!D16+'Pelastus PSAVI'!D16+'Pelastus LAAVI'!D16</f>
        <v>0</v>
      </c>
      <c r="E16" s="137">
        <f>'Pelastus ESAVI'!E16+'Pelastus LSAVI'!E16+'Pelastus LSSAVI'!E16+'Pelastus ISAVI'!E16+'Pelastus PSAVI'!E16+'Pelastus LAAVI'!E16</f>
        <v>0</v>
      </c>
      <c r="F16" s="137">
        <f>'Pelastus ESAVI'!F16+'Pelastus LSAVI'!F16+'Pelastus LSSAVI'!F16+'Pelastus ISAVI'!F16+'Pelastus PSAVI'!F16+'Pelastus LAAVI'!F16</f>
        <v>0</v>
      </c>
      <c r="G16" s="137">
        <f>'Pelastus ESAVI'!G16+'Pelastus LSAVI'!G16+'Pelastus LSSAVI'!G16+'Pelastus ISAVI'!G16+'Pelastus PSAVI'!G16+'Pelastus LAAVI'!G16</f>
        <v>0</v>
      </c>
      <c r="H16" s="134">
        <f t="shared" ref="H16" si="9">D16+E16+F16+G16</f>
        <v>0</v>
      </c>
      <c r="I16" s="243">
        <f>'Pelastus ESAVI'!I16+'Pelastus LSAVI'!I16+'Pelastus LSSAVI'!I16+'Pelastus ISAVI'!I16+'Pelastus PSAVI'!I16+'Pelastus LAAVI'!I16</f>
        <v>0</v>
      </c>
      <c r="J16" s="137">
        <f>'Pelastus ESAVI'!J16+'Pelastus LSAVI'!J16+'Pelastus LSSAVI'!J16+'Pelastus ISAVI'!J16+'Pelastus PSAVI'!J16+'Pelastus LAAVI'!J16</f>
        <v>0</v>
      </c>
      <c r="K16" s="137">
        <f>'Pelastus ESAVI'!K16+'Pelastus LSAVI'!K16+'Pelastus LSSAVI'!K16+'Pelastus ISAVI'!K16+'Pelastus PSAVI'!K16+'Pelastus LAAVI'!K16</f>
        <v>0</v>
      </c>
      <c r="L16" s="137">
        <f>'Pelastus ESAVI'!L16+'Pelastus LSAVI'!L16+'Pelastus LSSAVI'!L16+'Pelastus ISAVI'!L16+'Pelastus PSAVI'!L16+'Pelastus LAAVI'!L16</f>
        <v>0</v>
      </c>
      <c r="M16" s="134">
        <f t="shared" si="4"/>
        <v>0</v>
      </c>
      <c r="N16" s="74"/>
      <c r="O16" s="75"/>
      <c r="P16" s="75"/>
      <c r="Q16" s="75"/>
      <c r="R16" s="73">
        <f t="shared" si="5"/>
        <v>0</v>
      </c>
      <c r="S16" s="76">
        <f t="shared" si="6"/>
        <v>1</v>
      </c>
      <c r="T16" s="77">
        <f t="shared" si="7"/>
        <v>1</v>
      </c>
      <c r="U16" s="77">
        <f t="shared" si="1"/>
        <v>1</v>
      </c>
      <c r="V16" s="77">
        <f t="shared" si="2"/>
        <v>1</v>
      </c>
      <c r="W16" s="77">
        <f t="shared" si="3"/>
        <v>1</v>
      </c>
      <c r="X16" s="78">
        <f t="shared" si="8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10">C21+C22+C23</f>
        <v>0.1</v>
      </c>
      <c r="D20" s="46">
        <f>D21+D22+D23</f>
        <v>0</v>
      </c>
      <c r="E20" s="47">
        <f t="shared" ref="E20:H20" si="11">E21+E22+E23</f>
        <v>0</v>
      </c>
      <c r="F20" s="47">
        <f t="shared" si="11"/>
        <v>0</v>
      </c>
      <c r="G20" s="47">
        <f t="shared" si="11"/>
        <v>0</v>
      </c>
      <c r="H20" s="48">
        <f t="shared" si="11"/>
        <v>0</v>
      </c>
      <c r="I20" s="46">
        <f>I21+I22+I23</f>
        <v>0</v>
      </c>
      <c r="J20" s="47">
        <f t="shared" ref="J20:M20" si="12">J21+J22+J23</f>
        <v>0</v>
      </c>
      <c r="K20" s="47">
        <f t="shared" si="12"/>
        <v>0</v>
      </c>
      <c r="L20" s="47">
        <f t="shared" si="12"/>
        <v>0</v>
      </c>
      <c r="M20" s="48">
        <f t="shared" si="12"/>
        <v>0</v>
      </c>
      <c r="N20" s="46">
        <f>N21+N22+N23</f>
        <v>0</v>
      </c>
      <c r="O20" s="47">
        <f t="shared" ref="O20:R20" si="13">O21+O22+O23</f>
        <v>0</v>
      </c>
      <c r="P20" s="47">
        <f t="shared" si="13"/>
        <v>0</v>
      </c>
      <c r="Q20" s="47">
        <f t="shared" si="13"/>
        <v>0</v>
      </c>
      <c r="R20" s="48">
        <f t="shared" si="13"/>
        <v>0</v>
      </c>
      <c r="S20" s="46">
        <f>SUM(S21:S23)</f>
        <v>0.1</v>
      </c>
      <c r="T20" s="47">
        <f>SUM(T21:T23)</f>
        <v>0.1</v>
      </c>
      <c r="U20" s="47">
        <f t="shared" ref="U20:W20" si="14">SUM(U21:U23)</f>
        <v>0.1</v>
      </c>
      <c r="V20" s="47">
        <f t="shared" si="14"/>
        <v>0.1</v>
      </c>
      <c r="W20" s="47">
        <f t="shared" si="14"/>
        <v>0.1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>
        <f>'Pelastus ESAVI'!C21+'Pelastus LSAVI'!C21+'Pelastus LSSAVI'!C21+'Pelastus ISAVI'!C21+'Pelastus PSAVI'!C21+'Pelastus LAAVI'!C21</f>
        <v>0.1</v>
      </c>
      <c r="D21" s="67">
        <f>'Pelastus ESAVI'!D21+'Pelastus LSAVI'!D21+'Pelastus LSSAVI'!D21+'Pelastus ISAVI'!D21+'Pelastus PSAVI'!D21+'Pelastus LAAVI'!D21</f>
        <v>0</v>
      </c>
      <c r="E21" s="68">
        <f>'Pelastus ESAVI'!E21+'Pelastus LSAVI'!E21+'Pelastus LSSAVI'!E21+'Pelastus ISAVI'!E21+'Pelastus PSAVI'!E21+'Pelastus LAAVI'!E21</f>
        <v>0</v>
      </c>
      <c r="F21" s="68">
        <f>'Pelastus ESAVI'!F21+'Pelastus LSAVI'!F21+'Pelastus LSSAVI'!F21+'Pelastus ISAVI'!F21+'Pelastus PSAVI'!F21+'Pelastus LAAVI'!F21</f>
        <v>0</v>
      </c>
      <c r="G21" s="68">
        <f>'Pelastus ESAVI'!G21+'Pelastus LSAVI'!G21+'Pelastus LSSAVI'!G21+'Pelastus ISAVI'!G21+'Pelastus PSAVI'!G21+'Pelastus LAAVI'!G21</f>
        <v>0</v>
      </c>
      <c r="H21" s="49">
        <f>D21+E21+F21+G21</f>
        <v>0</v>
      </c>
      <c r="I21" s="67">
        <f>'Pelastus ESAVI'!I21+'Pelastus LSAVI'!I21+'Pelastus LSSAVI'!I21+'Pelastus ISAVI'!I21+'Pelastus PSAVI'!I21+'Pelastus LAAVI'!I21</f>
        <v>0</v>
      </c>
      <c r="J21" s="68">
        <f>'Pelastus ESAVI'!J21+'Pelastus LSAVI'!J21+'Pelastus LSSAVI'!J21+'Pelastus ISAVI'!J21+'Pelastus PSAVI'!J21+'Pelastus LAAVI'!J21</f>
        <v>0</v>
      </c>
      <c r="K21" s="68">
        <f>'Pelastus ESAVI'!K21+'Pelastus LSAVI'!K21+'Pelastus LSSAVI'!K21+'Pelastus ISAVI'!K21+'Pelastus PSAVI'!K21+'Pelastus LAAVI'!K21</f>
        <v>0</v>
      </c>
      <c r="L21" s="68">
        <f>'Pelastus ESAVI'!L21+'Pelastus LSAVI'!L21+'Pelastus LSSAVI'!L21+'Pelastus ISAVI'!L21+'Pelastus PSAVI'!L21+'Pelastus LAAVI'!L21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0.1</v>
      </c>
      <c r="T21" s="69">
        <f>S21-D21-I21+N21</f>
        <v>0.1</v>
      </c>
      <c r="U21" s="69">
        <f t="shared" ref="U21:W23" si="15">T21-E21-J21+O21</f>
        <v>0.1</v>
      </c>
      <c r="V21" s="69">
        <f t="shared" si="15"/>
        <v>0.1</v>
      </c>
      <c r="W21" s="69">
        <f t="shared" si="15"/>
        <v>0.1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'Pelastus ESAVI'!C22+'Pelastus LSAVI'!C22+'Pelastus LSSAVI'!C22+'Pelastus ISAVI'!C22+'Pelastus PSAVI'!C22+'Pelastus LAAVI'!C22</f>
        <v>0</v>
      </c>
      <c r="D22" s="67">
        <f>'Pelastus ESAVI'!D22+'Pelastus LSAVI'!D22+'Pelastus LSSAVI'!D22+'Pelastus ISAVI'!D22+'Pelastus PSAVI'!D22+'Pelastus LAAVI'!D22</f>
        <v>0</v>
      </c>
      <c r="E22" s="68">
        <f>'Pelastus ESAVI'!E22+'Pelastus LSAVI'!E22+'Pelastus LSSAVI'!E22+'Pelastus ISAVI'!E22+'Pelastus PSAVI'!E22+'Pelastus LAAVI'!E22</f>
        <v>0</v>
      </c>
      <c r="F22" s="68">
        <f>'Pelastus ESAVI'!F22+'Pelastus LSAVI'!F22+'Pelastus LSSAVI'!F22+'Pelastus ISAVI'!F22+'Pelastus PSAVI'!F22+'Pelastus LAAVI'!F22</f>
        <v>0</v>
      </c>
      <c r="G22" s="68">
        <f>'Pelastus ESAVI'!G22+'Pelastus LSAVI'!G22+'Pelastus LSSAVI'!G22+'Pelastus ISAVI'!G22+'Pelastus PSAVI'!G22+'Pelastus LAAVI'!G22</f>
        <v>0</v>
      </c>
      <c r="H22" s="49">
        <f>D22+E22+F22+G22</f>
        <v>0</v>
      </c>
      <c r="I22" s="67">
        <f>'Pelastus ESAVI'!I22+'Pelastus LSAVI'!I22+'Pelastus LSSAVI'!I22+'Pelastus ISAVI'!I22+'Pelastus PSAVI'!I22+'Pelastus LAAVI'!I22</f>
        <v>0</v>
      </c>
      <c r="J22" s="68">
        <f>'Pelastus ESAVI'!J22+'Pelastus LSAVI'!J22+'Pelastus LSSAVI'!J22+'Pelastus ISAVI'!J22+'Pelastus PSAVI'!J22+'Pelastus LAAVI'!J22</f>
        <v>0</v>
      </c>
      <c r="K22" s="68">
        <f>'Pelastus ESAVI'!K22+'Pelastus LSAVI'!K22+'Pelastus LSSAVI'!K22+'Pelastus ISAVI'!K22+'Pelastus PSAVI'!K22+'Pelastus LAAVI'!K22</f>
        <v>0</v>
      </c>
      <c r="L22" s="68">
        <f>'Pelastus ESAVI'!L22+'Pelastus LSAVI'!L22+'Pelastus LSSAVI'!L22+'Pelastus ISAVI'!L22+'Pelastus PSAVI'!L22+'Pelastus LAAVI'!L22</f>
        <v>0</v>
      </c>
      <c r="M22" s="49">
        <f t="shared" ref="M22:M23" si="16">I22+J22+K22+L22</f>
        <v>0</v>
      </c>
      <c r="N22" s="55"/>
      <c r="O22" s="56"/>
      <c r="P22" s="56"/>
      <c r="Q22" s="56"/>
      <c r="R22" s="49">
        <f t="shared" ref="R22:R23" si="17">N22+O22+P22+Q22</f>
        <v>0</v>
      </c>
      <c r="S22" s="50">
        <f t="shared" ref="S22:S23" si="18">C22</f>
        <v>0</v>
      </c>
      <c r="T22" s="69">
        <f t="shared" ref="T22:T23" si="19">S22-D22-I22+N22</f>
        <v>0</v>
      </c>
      <c r="U22" s="69">
        <f t="shared" si="15"/>
        <v>0</v>
      </c>
      <c r="V22" s="69">
        <f t="shared" si="15"/>
        <v>0</v>
      </c>
      <c r="W22" s="69">
        <f t="shared" si="15"/>
        <v>0</v>
      </c>
      <c r="X22" s="70">
        <f t="shared" ref="X22:X59" si="20">W22-S22</f>
        <v>0</v>
      </c>
    </row>
    <row r="23" spans="1:24" s="64" customFormat="1">
      <c r="A23" s="65" t="str">
        <f>$A$9</f>
        <v>Paikkakunta 3</v>
      </c>
      <c r="B23" s="102"/>
      <c r="C23" s="66">
        <f>'Pelastus ESAVI'!C23+'Pelastus LSAVI'!C23+'Pelastus LSSAVI'!C23+'Pelastus ISAVI'!C23+'Pelastus PSAVI'!C23+'Pelastus LAAVI'!C23</f>
        <v>0</v>
      </c>
      <c r="D23" s="67">
        <f>'Pelastus ESAVI'!D23+'Pelastus LSAVI'!D23+'Pelastus LSSAVI'!D23+'Pelastus ISAVI'!D23+'Pelastus PSAVI'!D23+'Pelastus LAAVI'!D23</f>
        <v>0</v>
      </c>
      <c r="E23" s="68">
        <f>'Pelastus ESAVI'!E23+'Pelastus LSAVI'!E23+'Pelastus LSSAVI'!E23+'Pelastus ISAVI'!E23+'Pelastus PSAVI'!E23+'Pelastus LAAVI'!E23</f>
        <v>0</v>
      </c>
      <c r="F23" s="68">
        <f>'Pelastus ESAVI'!F23+'Pelastus LSAVI'!F23+'Pelastus LSSAVI'!F23+'Pelastus ISAVI'!F23+'Pelastus PSAVI'!F23+'Pelastus LAAVI'!F23</f>
        <v>0</v>
      </c>
      <c r="G23" s="68">
        <f>'Pelastus ESAVI'!G23+'Pelastus LSAVI'!G23+'Pelastus LSSAVI'!G23+'Pelastus ISAVI'!G23+'Pelastus PSAVI'!G23+'Pelastus LAAVI'!G23</f>
        <v>0</v>
      </c>
      <c r="H23" s="49">
        <f t="shared" ref="H23" si="21">D23+E23+F23+G23</f>
        <v>0</v>
      </c>
      <c r="I23" s="67">
        <f>'Pelastus ESAVI'!I23+'Pelastus LSAVI'!I23+'Pelastus LSSAVI'!I23+'Pelastus ISAVI'!I23+'Pelastus PSAVI'!I23+'Pelastus LAAVI'!I23</f>
        <v>0</v>
      </c>
      <c r="J23" s="68">
        <f>'Pelastus ESAVI'!J23+'Pelastus LSAVI'!J23+'Pelastus LSSAVI'!J23+'Pelastus ISAVI'!J23+'Pelastus PSAVI'!J23+'Pelastus LAAVI'!J23</f>
        <v>0</v>
      </c>
      <c r="K23" s="68">
        <f>'Pelastus ESAVI'!K23+'Pelastus LSAVI'!K23+'Pelastus LSSAVI'!K23+'Pelastus ISAVI'!K23+'Pelastus PSAVI'!K23+'Pelastus LAAVI'!K23</f>
        <v>0</v>
      </c>
      <c r="L23" s="68">
        <f>'Pelastus ESAVI'!L23+'Pelastus LSAVI'!L23+'Pelastus LSSAVI'!L23+'Pelastus ISAVI'!L23+'Pelastus PSAVI'!L23+'Pelastus LAAVI'!L23</f>
        <v>0</v>
      </c>
      <c r="M23" s="49">
        <f t="shared" si="16"/>
        <v>0</v>
      </c>
      <c r="N23" s="55"/>
      <c r="O23" s="56"/>
      <c r="P23" s="56"/>
      <c r="Q23" s="56"/>
      <c r="R23" s="49">
        <f t="shared" si="17"/>
        <v>0</v>
      </c>
      <c r="S23" s="50">
        <f t="shared" si="18"/>
        <v>0</v>
      </c>
      <c r="T23" s="69">
        <f t="shared" si="19"/>
        <v>0</v>
      </c>
      <c r="U23" s="69">
        <f t="shared" si="15"/>
        <v>0</v>
      </c>
      <c r="V23" s="69">
        <f t="shared" si="15"/>
        <v>0</v>
      </c>
      <c r="W23" s="69">
        <f t="shared" si="15"/>
        <v>0</v>
      </c>
      <c r="X23" s="70">
        <f t="shared" si="20"/>
        <v>0</v>
      </c>
    </row>
    <row r="24" spans="1:24">
      <c r="A24" s="37" t="s">
        <v>13</v>
      </c>
      <c r="B24" s="37" t="s">
        <v>24</v>
      </c>
      <c r="C24" s="37">
        <f t="shared" ref="C24" si="22">C25+C26+C27</f>
        <v>0.35</v>
      </c>
      <c r="D24" s="21">
        <f>D25+D26+D27</f>
        <v>0</v>
      </c>
      <c r="E24" s="22">
        <f t="shared" ref="E24:H24" si="23">E25+E26+E27</f>
        <v>0</v>
      </c>
      <c r="F24" s="22">
        <f t="shared" si="23"/>
        <v>0</v>
      </c>
      <c r="G24" s="22">
        <f t="shared" si="23"/>
        <v>0.1</v>
      </c>
      <c r="H24" s="23">
        <f t="shared" si="23"/>
        <v>0.1</v>
      </c>
      <c r="I24" s="21">
        <f>I25+I26+I27</f>
        <v>0</v>
      </c>
      <c r="J24" s="22">
        <f t="shared" ref="J24:M24" si="24">J25+J26+J27</f>
        <v>0</v>
      </c>
      <c r="K24" s="22">
        <f t="shared" si="24"/>
        <v>0</v>
      </c>
      <c r="L24" s="22">
        <f t="shared" si="24"/>
        <v>0</v>
      </c>
      <c r="M24" s="23">
        <f t="shared" si="24"/>
        <v>0</v>
      </c>
      <c r="N24" s="46">
        <f>N25+N26+N27</f>
        <v>0</v>
      </c>
      <c r="O24" s="47">
        <f t="shared" ref="O24:R24" si="25">O25+O26+O27</f>
        <v>0</v>
      </c>
      <c r="P24" s="47">
        <f t="shared" si="25"/>
        <v>0</v>
      </c>
      <c r="Q24" s="47">
        <f t="shared" si="25"/>
        <v>0</v>
      </c>
      <c r="R24" s="48">
        <f t="shared" si="25"/>
        <v>0</v>
      </c>
      <c r="S24" s="21">
        <f>SUM(S25:S27)</f>
        <v>0.35</v>
      </c>
      <c r="T24" s="22">
        <f>SUM(T25:T27)</f>
        <v>0.35</v>
      </c>
      <c r="U24" s="22">
        <f t="shared" ref="U24:W24" si="26">SUM(U25:U27)</f>
        <v>0.35</v>
      </c>
      <c r="V24" s="22">
        <f t="shared" si="26"/>
        <v>0.35</v>
      </c>
      <c r="W24" s="22">
        <f t="shared" si="26"/>
        <v>0.24999999999999997</v>
      </c>
      <c r="X24" s="23">
        <f t="shared" si="20"/>
        <v>-0.1</v>
      </c>
    </row>
    <row r="25" spans="1:24">
      <c r="A25" s="40" t="str">
        <f>$A$7</f>
        <v>Paikkakunta 1</v>
      </c>
      <c r="B25" s="180"/>
      <c r="C25" s="24">
        <f>'Pelastus ESAVI'!C25+'Pelastus LSAVI'!C25+'Pelastus LSSAVI'!C25+'Pelastus ISAVI'!C25+'Pelastus PSAVI'!C25+'Pelastus LAAVI'!C25</f>
        <v>0.35</v>
      </c>
      <c r="D25" s="25">
        <f>'Pelastus ESAVI'!D25+'Pelastus LSAVI'!D25+'Pelastus LSSAVI'!D25+'Pelastus ISAVI'!D25+'Pelastus PSAVI'!D25+'Pelastus LAAVI'!D25</f>
        <v>0</v>
      </c>
      <c r="E25" s="26">
        <f>'Pelastus ESAVI'!E25+'Pelastus LSAVI'!E25+'Pelastus LSSAVI'!E25+'Pelastus ISAVI'!E25+'Pelastus PSAVI'!E25+'Pelastus LAAVI'!E25</f>
        <v>0</v>
      </c>
      <c r="F25" s="26">
        <f>'Pelastus ESAVI'!F25+'Pelastus LSAVI'!F25+'Pelastus LSSAVI'!F25+'Pelastus ISAVI'!F25+'Pelastus PSAVI'!F25+'Pelastus LAAVI'!F25</f>
        <v>0</v>
      </c>
      <c r="G25" s="26">
        <f>'Pelastus ESAVI'!G25+'Pelastus LSAVI'!G25+'Pelastus LSSAVI'!G25+'Pelastus ISAVI'!G25+'Pelastus PSAVI'!G25+'Pelastus LAAVI'!G25</f>
        <v>0.1</v>
      </c>
      <c r="H25" s="27">
        <f>D25+E25+F25+G25</f>
        <v>0.1</v>
      </c>
      <c r="I25" s="25">
        <f>'Pelastus ESAVI'!I25+'Pelastus LSAVI'!I25+'Pelastus LSSAVI'!I25+'Pelastus ISAVI'!I25+'Pelastus PSAVI'!I25+'Pelastus LAAVI'!I25</f>
        <v>0</v>
      </c>
      <c r="J25" s="26">
        <f>'Pelastus ESAVI'!J25+'Pelastus LSAVI'!J25+'Pelastus LSSAVI'!J25+'Pelastus ISAVI'!J25+'Pelastus PSAVI'!J25+'Pelastus LAAVI'!J25</f>
        <v>0</v>
      </c>
      <c r="K25" s="26">
        <f>'Pelastus ESAVI'!K25+'Pelastus LSAVI'!K25+'Pelastus LSSAVI'!K25+'Pelastus ISAVI'!K25+'Pelastus PSAVI'!K25+'Pelastus LAAVI'!K25</f>
        <v>0</v>
      </c>
      <c r="L25" s="26">
        <f>'Pelastus ESAVI'!L25+'Pelastus LSAVI'!L25+'Pelastus LSSAVI'!L25+'Pelastus ISAVI'!L25+'Pelastus PSAVI'!L25+'Pelastus LAAVI'!L25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0.35</v>
      </c>
      <c r="T25" s="6">
        <f>S25-D25-I25+N25</f>
        <v>0.35</v>
      </c>
      <c r="U25" s="6">
        <f t="shared" ref="U25:W27" si="27">T25-E25-J25+O25</f>
        <v>0.35</v>
      </c>
      <c r="V25" s="6">
        <f t="shared" si="27"/>
        <v>0.35</v>
      </c>
      <c r="W25" s="6">
        <f t="shared" si="27"/>
        <v>0.24999999999999997</v>
      </c>
      <c r="X25" s="29">
        <f t="shared" si="20"/>
        <v>-0.1</v>
      </c>
    </row>
    <row r="26" spans="1:24">
      <c r="A26" s="40" t="str">
        <f>$A$8</f>
        <v>Paikkakunta 2</v>
      </c>
      <c r="B26" s="181"/>
      <c r="C26" s="24">
        <f>'Pelastus ESAVI'!C26+'Pelastus LSAVI'!C26+'Pelastus LSSAVI'!C26+'Pelastus ISAVI'!C26+'Pelastus PSAVI'!C26+'Pelastus LAAVI'!C26</f>
        <v>0</v>
      </c>
      <c r="D26" s="25">
        <f>'Pelastus ESAVI'!D26+'Pelastus LSAVI'!D26+'Pelastus LSSAVI'!D26+'Pelastus ISAVI'!D26+'Pelastus PSAVI'!D26+'Pelastus LAAVI'!D26</f>
        <v>0</v>
      </c>
      <c r="E26" s="26">
        <f>'Pelastus ESAVI'!E26+'Pelastus LSAVI'!E26+'Pelastus LSSAVI'!E26+'Pelastus ISAVI'!E26+'Pelastus PSAVI'!E26+'Pelastus LAAVI'!E26</f>
        <v>0</v>
      </c>
      <c r="F26" s="26">
        <f>'Pelastus ESAVI'!F26+'Pelastus LSAVI'!F26+'Pelastus LSSAVI'!F26+'Pelastus ISAVI'!F26+'Pelastus PSAVI'!F26+'Pelastus LAAVI'!F26</f>
        <v>0</v>
      </c>
      <c r="G26" s="26">
        <f>'Pelastus ESAVI'!G26+'Pelastus LSAVI'!G26+'Pelastus LSSAVI'!G26+'Pelastus ISAVI'!G26+'Pelastus PSAVI'!G26+'Pelastus LAAVI'!G26</f>
        <v>0</v>
      </c>
      <c r="H26" s="27">
        <f t="shared" ref="H26:H27" si="28">D26+E26+F26+G26</f>
        <v>0</v>
      </c>
      <c r="I26" s="25">
        <f>'Pelastus ESAVI'!I26+'Pelastus LSAVI'!I26+'Pelastus LSSAVI'!I26+'Pelastus ISAVI'!I26+'Pelastus PSAVI'!I26+'Pelastus LAAVI'!I26</f>
        <v>0</v>
      </c>
      <c r="J26" s="26">
        <f>'Pelastus ESAVI'!J26+'Pelastus LSAVI'!J26+'Pelastus LSSAVI'!J26+'Pelastus ISAVI'!J26+'Pelastus PSAVI'!J26+'Pelastus LAAVI'!J26</f>
        <v>0</v>
      </c>
      <c r="K26" s="26">
        <f>'Pelastus ESAVI'!K26+'Pelastus LSAVI'!K26+'Pelastus LSSAVI'!K26+'Pelastus ISAVI'!K26+'Pelastus PSAVI'!K26+'Pelastus LAAVI'!K26</f>
        <v>0</v>
      </c>
      <c r="L26" s="26">
        <f>'Pelastus ESAVI'!L26+'Pelastus LSAVI'!L26+'Pelastus LSSAVI'!L26+'Pelastus ISAVI'!L26+'Pelastus PSAVI'!L26+'Pelastus LAAVI'!L26</f>
        <v>0</v>
      </c>
      <c r="M26" s="27">
        <f t="shared" ref="M26:M27" si="29">I26+J26+K26+L26</f>
        <v>0</v>
      </c>
      <c r="N26" s="55"/>
      <c r="O26" s="56"/>
      <c r="P26" s="56"/>
      <c r="Q26" s="56"/>
      <c r="R26" s="49">
        <f t="shared" ref="R26:R27" si="30">N26+O26+P26+Q26</f>
        <v>0</v>
      </c>
      <c r="S26" s="28">
        <f t="shared" ref="S26:S27" si="31">C26</f>
        <v>0</v>
      </c>
      <c r="T26" s="6">
        <f t="shared" ref="T26:T27" si="32">S26-D26-I26+N26</f>
        <v>0</v>
      </c>
      <c r="U26" s="6">
        <f t="shared" si="27"/>
        <v>0</v>
      </c>
      <c r="V26" s="6">
        <f t="shared" si="27"/>
        <v>0</v>
      </c>
      <c r="W26" s="6">
        <f t="shared" si="27"/>
        <v>0</v>
      </c>
      <c r="X26" s="29">
        <f t="shared" si="20"/>
        <v>0</v>
      </c>
    </row>
    <row r="27" spans="1:24">
      <c r="A27" s="39" t="str">
        <f>$A$9</f>
        <v>Paikkakunta 3</v>
      </c>
      <c r="B27" s="182"/>
      <c r="C27" s="24">
        <f>'Pelastus ESAVI'!C27+'Pelastus LSAVI'!C27+'Pelastus LSSAVI'!C27+'Pelastus ISAVI'!C27+'Pelastus PSAVI'!C27+'Pelastus LAAVI'!C27</f>
        <v>0</v>
      </c>
      <c r="D27" s="25">
        <f>'Pelastus ESAVI'!D27+'Pelastus LSAVI'!D27+'Pelastus LSSAVI'!D27+'Pelastus ISAVI'!D27+'Pelastus PSAVI'!D27+'Pelastus LAAVI'!D27</f>
        <v>0</v>
      </c>
      <c r="E27" s="26">
        <f>'Pelastus ESAVI'!E27+'Pelastus LSAVI'!E27+'Pelastus LSSAVI'!E27+'Pelastus ISAVI'!E27+'Pelastus PSAVI'!E27+'Pelastus LAAVI'!E27</f>
        <v>0</v>
      </c>
      <c r="F27" s="26">
        <f>'Pelastus ESAVI'!F27+'Pelastus LSAVI'!F27+'Pelastus LSSAVI'!F27+'Pelastus ISAVI'!F27+'Pelastus PSAVI'!F27+'Pelastus LAAVI'!F27</f>
        <v>0</v>
      </c>
      <c r="G27" s="26">
        <f>'Pelastus ESAVI'!G27+'Pelastus LSAVI'!G27+'Pelastus LSSAVI'!G27+'Pelastus ISAVI'!G27+'Pelastus PSAVI'!G27+'Pelastus LAAVI'!G27</f>
        <v>0</v>
      </c>
      <c r="H27" s="27">
        <f t="shared" si="28"/>
        <v>0</v>
      </c>
      <c r="I27" s="25">
        <f>'Pelastus ESAVI'!I27+'Pelastus LSAVI'!I27+'Pelastus LSSAVI'!I27+'Pelastus ISAVI'!I27+'Pelastus PSAVI'!I27+'Pelastus LAAVI'!I27</f>
        <v>0</v>
      </c>
      <c r="J27" s="26">
        <f>'Pelastus ESAVI'!J27+'Pelastus LSAVI'!J27+'Pelastus LSSAVI'!J27+'Pelastus ISAVI'!J27+'Pelastus PSAVI'!J27+'Pelastus LAAVI'!J27</f>
        <v>0</v>
      </c>
      <c r="K27" s="26">
        <f>'Pelastus ESAVI'!K27+'Pelastus LSAVI'!K27+'Pelastus LSSAVI'!K27+'Pelastus ISAVI'!K27+'Pelastus PSAVI'!K27+'Pelastus LAAVI'!K27</f>
        <v>0</v>
      </c>
      <c r="L27" s="26">
        <f>'Pelastus ESAVI'!L27+'Pelastus LSAVI'!L27+'Pelastus LSSAVI'!L27+'Pelastus ISAVI'!L27+'Pelastus PSAVI'!L27+'Pelastus LAAVI'!L27</f>
        <v>0</v>
      </c>
      <c r="M27" s="27">
        <f t="shared" si="29"/>
        <v>0</v>
      </c>
      <c r="N27" s="55"/>
      <c r="O27" s="56"/>
      <c r="P27" s="56"/>
      <c r="Q27" s="56"/>
      <c r="R27" s="49">
        <f t="shared" si="30"/>
        <v>0</v>
      </c>
      <c r="S27" s="28">
        <f t="shared" si="31"/>
        <v>0</v>
      </c>
      <c r="T27" s="6">
        <f t="shared" si="32"/>
        <v>0</v>
      </c>
      <c r="U27" s="6">
        <f t="shared" si="27"/>
        <v>0</v>
      </c>
      <c r="V27" s="6">
        <f t="shared" si="27"/>
        <v>0</v>
      </c>
      <c r="W27" s="6">
        <f t="shared" si="27"/>
        <v>0</v>
      </c>
      <c r="X27" s="29">
        <f t="shared" si="20"/>
        <v>0</v>
      </c>
    </row>
    <row r="28" spans="1:24">
      <c r="A28" s="37" t="s">
        <v>14</v>
      </c>
      <c r="B28" s="37" t="s">
        <v>24</v>
      </c>
      <c r="C28" s="37">
        <f t="shared" ref="C28" si="33">C29+C30+C31</f>
        <v>0.03</v>
      </c>
      <c r="D28" s="21">
        <f>D29+D30+D31</f>
        <v>0</v>
      </c>
      <c r="E28" s="22">
        <f t="shared" ref="E28:H28" si="34">E29+E30+E31</f>
        <v>0</v>
      </c>
      <c r="F28" s="22">
        <f t="shared" si="34"/>
        <v>0</v>
      </c>
      <c r="G28" s="22">
        <f t="shared" si="34"/>
        <v>0</v>
      </c>
      <c r="H28" s="23">
        <f t="shared" si="34"/>
        <v>0</v>
      </c>
      <c r="I28" s="21">
        <f>I29+I30+I31</f>
        <v>0</v>
      </c>
      <c r="J28" s="22">
        <f t="shared" ref="J28:M28" si="35">J29+J30+J31</f>
        <v>0</v>
      </c>
      <c r="K28" s="22">
        <f t="shared" si="35"/>
        <v>0</v>
      </c>
      <c r="L28" s="22">
        <f t="shared" si="35"/>
        <v>0</v>
      </c>
      <c r="M28" s="23">
        <f t="shared" si="35"/>
        <v>0</v>
      </c>
      <c r="N28" s="46">
        <f>N29+N30+N31</f>
        <v>0</v>
      </c>
      <c r="O28" s="47">
        <f t="shared" ref="O28:R28" si="36">O29+O30+O31</f>
        <v>0</v>
      </c>
      <c r="P28" s="47">
        <f t="shared" si="36"/>
        <v>0</v>
      </c>
      <c r="Q28" s="47">
        <f t="shared" si="36"/>
        <v>0</v>
      </c>
      <c r="R28" s="48">
        <f t="shared" si="36"/>
        <v>0</v>
      </c>
      <c r="S28" s="21">
        <f>SUM(S29:S31)</f>
        <v>0.03</v>
      </c>
      <c r="T28" s="22">
        <f>SUM(T29:T31)</f>
        <v>0.03</v>
      </c>
      <c r="U28" s="22">
        <f t="shared" ref="U28:W28" si="37">SUM(U29:U31)</f>
        <v>0.03</v>
      </c>
      <c r="V28" s="22">
        <f t="shared" si="37"/>
        <v>0.03</v>
      </c>
      <c r="W28" s="22">
        <f t="shared" si="37"/>
        <v>0.03</v>
      </c>
      <c r="X28" s="23">
        <f t="shared" si="20"/>
        <v>0</v>
      </c>
    </row>
    <row r="29" spans="1:24">
      <c r="A29" s="40" t="str">
        <f>$A$7</f>
        <v>Paikkakunta 1</v>
      </c>
      <c r="B29" s="180"/>
      <c r="C29" s="24">
        <f>'Pelastus ESAVI'!C29+'Pelastus LSAVI'!C29+'Pelastus LSSAVI'!C29+'Pelastus ISAVI'!C29+'Pelastus PSAVI'!C29+'Pelastus LAAVI'!C29</f>
        <v>0.03</v>
      </c>
      <c r="D29" s="25">
        <f>'Pelastus ESAVI'!D29+'Pelastus LSAVI'!D29+'Pelastus LSSAVI'!D29+'Pelastus ISAVI'!D29+'Pelastus PSAVI'!D29+'Pelastus LAAVI'!D29</f>
        <v>0</v>
      </c>
      <c r="E29" s="26">
        <f>'Pelastus ESAVI'!E29+'Pelastus LSAVI'!E29+'Pelastus LSSAVI'!E29+'Pelastus ISAVI'!E29+'Pelastus PSAVI'!E29+'Pelastus LAAVI'!E29</f>
        <v>0</v>
      </c>
      <c r="F29" s="26">
        <f>'Pelastus ESAVI'!F29+'Pelastus LSAVI'!F29+'Pelastus LSSAVI'!F29+'Pelastus ISAVI'!F29+'Pelastus PSAVI'!F29+'Pelastus LAAVI'!F29</f>
        <v>0</v>
      </c>
      <c r="G29" s="26">
        <f>'Pelastus ESAVI'!G29+'Pelastus LSAVI'!G29+'Pelastus LSSAVI'!G29+'Pelastus ISAVI'!G29+'Pelastus PSAVI'!G29+'Pelastus LAAVI'!G29</f>
        <v>0</v>
      </c>
      <c r="H29" s="27">
        <f>D29+E29+F29+G29</f>
        <v>0</v>
      </c>
      <c r="I29" s="25">
        <f>'Pelastus ESAVI'!I29+'Pelastus LSAVI'!I29+'Pelastus LSSAVI'!I29+'Pelastus ISAVI'!I29+'Pelastus PSAVI'!I29+'Pelastus LAAVI'!I29</f>
        <v>0</v>
      </c>
      <c r="J29" s="26">
        <f>'Pelastus ESAVI'!J29+'Pelastus LSAVI'!J29+'Pelastus LSSAVI'!J29+'Pelastus ISAVI'!J29+'Pelastus PSAVI'!J29+'Pelastus LAAVI'!J29</f>
        <v>0</v>
      </c>
      <c r="K29" s="26">
        <f>'Pelastus ESAVI'!K29+'Pelastus LSAVI'!K29+'Pelastus LSSAVI'!K29+'Pelastus ISAVI'!K29+'Pelastus PSAVI'!K29+'Pelastus LAAVI'!K29</f>
        <v>0</v>
      </c>
      <c r="L29" s="26">
        <f>'Pelastus ESAVI'!L29+'Pelastus LSAVI'!L29+'Pelastus LSSAVI'!L29+'Pelastus ISAVI'!L29+'Pelastus PSAVI'!L29+'Pelastus LAAVI'!L29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0.03</v>
      </c>
      <c r="T29" s="6">
        <f>S29-D29-I29+N29</f>
        <v>0.03</v>
      </c>
      <c r="U29" s="6">
        <f t="shared" ref="U29:W31" si="38">T29-E29-J29+O29</f>
        <v>0.03</v>
      </c>
      <c r="V29" s="6">
        <f t="shared" si="38"/>
        <v>0.03</v>
      </c>
      <c r="W29" s="6">
        <f t="shared" si="38"/>
        <v>0.03</v>
      </c>
      <c r="X29" s="29">
        <f t="shared" si="20"/>
        <v>0</v>
      </c>
    </row>
    <row r="30" spans="1:24">
      <c r="A30" s="40" t="str">
        <f>$A$8</f>
        <v>Paikkakunta 2</v>
      </c>
      <c r="B30" s="181"/>
      <c r="C30" s="24">
        <f>'Pelastus ESAVI'!C30+'Pelastus LSAVI'!C30+'Pelastus LSSAVI'!C30+'Pelastus ISAVI'!C30+'Pelastus PSAVI'!C30+'Pelastus LAAVI'!C30</f>
        <v>0</v>
      </c>
      <c r="D30" s="25">
        <f>'Pelastus ESAVI'!D30+'Pelastus LSAVI'!D30+'Pelastus LSSAVI'!D30+'Pelastus ISAVI'!D30+'Pelastus PSAVI'!D30+'Pelastus LAAVI'!D30</f>
        <v>0</v>
      </c>
      <c r="E30" s="26">
        <f>'Pelastus ESAVI'!E30+'Pelastus LSAVI'!E30+'Pelastus LSSAVI'!E30+'Pelastus ISAVI'!E30+'Pelastus PSAVI'!E30+'Pelastus LAAVI'!E30</f>
        <v>0</v>
      </c>
      <c r="F30" s="26">
        <f>'Pelastus ESAVI'!F30+'Pelastus LSAVI'!F30+'Pelastus LSSAVI'!F30+'Pelastus ISAVI'!F30+'Pelastus PSAVI'!F30+'Pelastus LAAVI'!F30</f>
        <v>0</v>
      </c>
      <c r="G30" s="26">
        <f>'Pelastus ESAVI'!G30+'Pelastus LSAVI'!G30+'Pelastus LSSAVI'!G30+'Pelastus ISAVI'!G30+'Pelastus PSAVI'!G30+'Pelastus LAAVI'!G30</f>
        <v>0</v>
      </c>
      <c r="H30" s="27">
        <f t="shared" ref="H30:H31" si="39">D30+E30+F30+G30</f>
        <v>0</v>
      </c>
      <c r="I30" s="25">
        <f>'Pelastus ESAVI'!I30+'Pelastus LSAVI'!I30+'Pelastus LSSAVI'!I30+'Pelastus ISAVI'!I30+'Pelastus PSAVI'!I30+'Pelastus LAAVI'!I30</f>
        <v>0</v>
      </c>
      <c r="J30" s="26">
        <f>'Pelastus ESAVI'!J30+'Pelastus LSAVI'!J30+'Pelastus LSSAVI'!J30+'Pelastus ISAVI'!J30+'Pelastus PSAVI'!J30+'Pelastus LAAVI'!J30</f>
        <v>0</v>
      </c>
      <c r="K30" s="26">
        <f>'Pelastus ESAVI'!K30+'Pelastus LSAVI'!K30+'Pelastus LSSAVI'!K30+'Pelastus ISAVI'!K30+'Pelastus PSAVI'!K30+'Pelastus LAAVI'!K30</f>
        <v>0</v>
      </c>
      <c r="L30" s="26">
        <f>'Pelastus ESAVI'!L30+'Pelastus LSAVI'!L30+'Pelastus LSSAVI'!L30+'Pelastus ISAVI'!L30+'Pelastus PSAVI'!L30+'Pelastus LAAVI'!L30</f>
        <v>0</v>
      </c>
      <c r="M30" s="27">
        <f t="shared" ref="M30:M31" si="40">I30+J30+K30+L30</f>
        <v>0</v>
      </c>
      <c r="N30" s="55"/>
      <c r="O30" s="56"/>
      <c r="P30" s="56"/>
      <c r="Q30" s="56"/>
      <c r="R30" s="49">
        <f t="shared" ref="R30:R31" si="41">N30+O30+P30+Q30</f>
        <v>0</v>
      </c>
      <c r="S30" s="28">
        <f t="shared" ref="S30:S31" si="42">C30</f>
        <v>0</v>
      </c>
      <c r="T30" s="6">
        <f t="shared" ref="T30:T31" si="43">S30-D30-I30+N30</f>
        <v>0</v>
      </c>
      <c r="U30" s="6">
        <f t="shared" si="38"/>
        <v>0</v>
      </c>
      <c r="V30" s="6">
        <f t="shared" si="38"/>
        <v>0</v>
      </c>
      <c r="W30" s="6">
        <f t="shared" si="38"/>
        <v>0</v>
      </c>
      <c r="X30" s="29">
        <f t="shared" si="20"/>
        <v>0</v>
      </c>
    </row>
    <row r="31" spans="1:24">
      <c r="A31" s="39" t="str">
        <f>$A$9</f>
        <v>Paikkakunta 3</v>
      </c>
      <c r="B31" s="182"/>
      <c r="C31" s="24">
        <f>'Pelastus ESAVI'!C31+'Pelastus LSAVI'!C31+'Pelastus LSSAVI'!C31+'Pelastus ISAVI'!C31+'Pelastus PSAVI'!C31+'Pelastus LAAVI'!C31</f>
        <v>0</v>
      </c>
      <c r="D31" s="25">
        <f>'Pelastus ESAVI'!D31+'Pelastus LSAVI'!D31+'Pelastus LSSAVI'!D31+'Pelastus ISAVI'!D31+'Pelastus PSAVI'!D31+'Pelastus LAAVI'!D31</f>
        <v>0</v>
      </c>
      <c r="E31" s="26">
        <f>'Pelastus ESAVI'!E31+'Pelastus LSAVI'!E31+'Pelastus LSSAVI'!E31+'Pelastus ISAVI'!E31+'Pelastus PSAVI'!E31+'Pelastus LAAVI'!E31</f>
        <v>0</v>
      </c>
      <c r="F31" s="26">
        <f>'Pelastus ESAVI'!F31+'Pelastus LSAVI'!F31+'Pelastus LSSAVI'!F31+'Pelastus ISAVI'!F31+'Pelastus PSAVI'!F31+'Pelastus LAAVI'!F31</f>
        <v>0</v>
      </c>
      <c r="G31" s="26">
        <f>'Pelastus ESAVI'!G31+'Pelastus LSAVI'!G31+'Pelastus LSSAVI'!G31+'Pelastus ISAVI'!G31+'Pelastus PSAVI'!G31+'Pelastus LAAVI'!G31</f>
        <v>0</v>
      </c>
      <c r="H31" s="27">
        <f t="shared" si="39"/>
        <v>0</v>
      </c>
      <c r="I31" s="25">
        <f>'Pelastus ESAVI'!I31+'Pelastus LSAVI'!I31+'Pelastus LSSAVI'!I31+'Pelastus ISAVI'!I31+'Pelastus PSAVI'!I31+'Pelastus LAAVI'!I31</f>
        <v>0</v>
      </c>
      <c r="J31" s="26">
        <f>'Pelastus ESAVI'!J31+'Pelastus LSAVI'!J31+'Pelastus LSSAVI'!J31+'Pelastus ISAVI'!J31+'Pelastus PSAVI'!J31+'Pelastus LAAVI'!J31</f>
        <v>0</v>
      </c>
      <c r="K31" s="26">
        <f>'Pelastus ESAVI'!K31+'Pelastus LSAVI'!K31+'Pelastus LSSAVI'!K31+'Pelastus ISAVI'!K31+'Pelastus PSAVI'!K31+'Pelastus LAAVI'!K31</f>
        <v>0</v>
      </c>
      <c r="L31" s="26">
        <f>'Pelastus ESAVI'!L31+'Pelastus LSAVI'!L31+'Pelastus LSSAVI'!L31+'Pelastus ISAVI'!L31+'Pelastus PSAVI'!L31+'Pelastus LAAVI'!L31</f>
        <v>0</v>
      </c>
      <c r="M31" s="27">
        <f t="shared" si="40"/>
        <v>0</v>
      </c>
      <c r="N31" s="55"/>
      <c r="O31" s="56"/>
      <c r="P31" s="56"/>
      <c r="Q31" s="56"/>
      <c r="R31" s="49">
        <f t="shared" si="41"/>
        <v>0</v>
      </c>
      <c r="S31" s="28">
        <f t="shared" si="42"/>
        <v>0</v>
      </c>
      <c r="T31" s="6">
        <f t="shared" si="43"/>
        <v>0</v>
      </c>
      <c r="U31" s="6">
        <f t="shared" si="38"/>
        <v>0</v>
      </c>
      <c r="V31" s="6">
        <f t="shared" si="38"/>
        <v>0</v>
      </c>
      <c r="W31" s="6">
        <f t="shared" si="38"/>
        <v>0</v>
      </c>
      <c r="X31" s="29">
        <f t="shared" si="20"/>
        <v>0</v>
      </c>
    </row>
    <row r="32" spans="1:24">
      <c r="A32" s="37" t="s">
        <v>15</v>
      </c>
      <c r="B32" s="37" t="s">
        <v>24</v>
      </c>
      <c r="C32" s="37">
        <f t="shared" ref="C32" si="44">C33+C34+C35</f>
        <v>0.03</v>
      </c>
      <c r="D32" s="21">
        <f>D33+D34+D35</f>
        <v>0</v>
      </c>
      <c r="E32" s="22">
        <f t="shared" ref="E32:H32" si="45">E33+E34+E35</f>
        <v>0</v>
      </c>
      <c r="F32" s="22">
        <f t="shared" si="45"/>
        <v>0</v>
      </c>
      <c r="G32" s="22">
        <f t="shared" si="45"/>
        <v>0</v>
      </c>
      <c r="H32" s="23">
        <f t="shared" si="45"/>
        <v>0</v>
      </c>
      <c r="I32" s="21">
        <f>I33+I34+I35</f>
        <v>0</v>
      </c>
      <c r="J32" s="22">
        <f t="shared" ref="J32:M32" si="46">J33+J34+J35</f>
        <v>0</v>
      </c>
      <c r="K32" s="22">
        <f t="shared" si="46"/>
        <v>0</v>
      </c>
      <c r="L32" s="22">
        <f t="shared" si="46"/>
        <v>0</v>
      </c>
      <c r="M32" s="23">
        <f t="shared" si="46"/>
        <v>0</v>
      </c>
      <c r="N32" s="46">
        <f>N33+N34+N35</f>
        <v>0</v>
      </c>
      <c r="O32" s="47">
        <f t="shared" ref="O32:R32" si="47">O33+O34+O35</f>
        <v>0</v>
      </c>
      <c r="P32" s="47">
        <f t="shared" si="47"/>
        <v>0</v>
      </c>
      <c r="Q32" s="47">
        <f t="shared" si="47"/>
        <v>0</v>
      </c>
      <c r="R32" s="48">
        <f t="shared" si="47"/>
        <v>0</v>
      </c>
      <c r="S32" s="21">
        <f>SUM(S33:S35)</f>
        <v>0.03</v>
      </c>
      <c r="T32" s="22">
        <f>SUM(T33:T35)</f>
        <v>0.03</v>
      </c>
      <c r="U32" s="22">
        <f t="shared" ref="U32:W32" si="48">SUM(U33:U35)</f>
        <v>0.03</v>
      </c>
      <c r="V32" s="22">
        <f t="shared" si="48"/>
        <v>0.03</v>
      </c>
      <c r="W32" s="22">
        <f t="shared" si="48"/>
        <v>0.03</v>
      </c>
      <c r="X32" s="23">
        <f t="shared" si="20"/>
        <v>0</v>
      </c>
    </row>
    <row r="33" spans="1:24">
      <c r="A33" s="40" t="str">
        <f>$A$7</f>
        <v>Paikkakunta 1</v>
      </c>
      <c r="B33" s="180"/>
      <c r="C33" s="24">
        <f>'Pelastus ESAVI'!C33+'Pelastus LSAVI'!C33+'Pelastus LSSAVI'!C33+'Pelastus ISAVI'!C33+'Pelastus PSAVI'!C33+'Pelastus LAAVI'!C33</f>
        <v>0.03</v>
      </c>
      <c r="D33" s="25">
        <f>'Pelastus ESAVI'!D33+'Pelastus LSAVI'!D33+'Pelastus LSSAVI'!D33+'Pelastus ISAVI'!D33+'Pelastus PSAVI'!D33+'Pelastus LAAVI'!D33</f>
        <v>0</v>
      </c>
      <c r="E33" s="26">
        <f>'Pelastus ESAVI'!E33+'Pelastus LSAVI'!E33+'Pelastus LSSAVI'!E33+'Pelastus ISAVI'!E33+'Pelastus PSAVI'!E33+'Pelastus LAAVI'!E33</f>
        <v>0</v>
      </c>
      <c r="F33" s="26">
        <f>'Pelastus ESAVI'!F33+'Pelastus LSAVI'!F33+'Pelastus LSSAVI'!F33+'Pelastus ISAVI'!F33+'Pelastus PSAVI'!F33+'Pelastus LAAVI'!F33</f>
        <v>0</v>
      </c>
      <c r="G33" s="26">
        <f>'Pelastus ESAVI'!G33+'Pelastus LSAVI'!G33+'Pelastus LSSAVI'!G33+'Pelastus ISAVI'!G33+'Pelastus PSAVI'!G33+'Pelastus LAAVI'!G33</f>
        <v>0</v>
      </c>
      <c r="H33" s="27">
        <f>D33+E33+F33+G33</f>
        <v>0</v>
      </c>
      <c r="I33" s="25">
        <f>'Pelastus ESAVI'!I33+'Pelastus LSAVI'!I33+'Pelastus LSSAVI'!I33+'Pelastus ISAVI'!I33+'Pelastus PSAVI'!I33+'Pelastus LAAVI'!I33</f>
        <v>0</v>
      </c>
      <c r="J33" s="26">
        <f>'Pelastus ESAVI'!J33+'Pelastus LSAVI'!J33+'Pelastus LSSAVI'!J33+'Pelastus ISAVI'!J33+'Pelastus PSAVI'!J33+'Pelastus LAAVI'!J33</f>
        <v>0</v>
      </c>
      <c r="K33" s="26">
        <f>'Pelastus ESAVI'!K33+'Pelastus LSAVI'!K33+'Pelastus LSSAVI'!K33+'Pelastus ISAVI'!K33+'Pelastus PSAVI'!K33+'Pelastus LAAVI'!K33</f>
        <v>0</v>
      </c>
      <c r="L33" s="26">
        <f>'Pelastus ESAVI'!L33+'Pelastus LSAVI'!L33+'Pelastus LSSAVI'!L33+'Pelastus ISAVI'!L33+'Pelastus PSAVI'!L33+'Pelastus LAAVI'!L33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0.03</v>
      </c>
      <c r="T33" s="30">
        <f>S33-D33-I33+N33</f>
        <v>0.03</v>
      </c>
      <c r="U33" s="30">
        <f t="shared" ref="U33:W35" si="49">T33-E33-J33+O33</f>
        <v>0.03</v>
      </c>
      <c r="V33" s="30">
        <f t="shared" si="49"/>
        <v>0.03</v>
      </c>
      <c r="W33" s="30">
        <f t="shared" si="49"/>
        <v>0.03</v>
      </c>
      <c r="X33" s="29">
        <f t="shared" si="20"/>
        <v>0</v>
      </c>
    </row>
    <row r="34" spans="1:24">
      <c r="A34" s="40" t="str">
        <f>$A$8</f>
        <v>Paikkakunta 2</v>
      </c>
      <c r="B34" s="181"/>
      <c r="C34" s="24">
        <f>'Pelastus ESAVI'!C34+'Pelastus LSAVI'!C34+'Pelastus LSSAVI'!C34+'Pelastus ISAVI'!C34+'Pelastus PSAVI'!C34+'Pelastus LAAVI'!C34</f>
        <v>0</v>
      </c>
      <c r="D34" s="25">
        <f>'Pelastus ESAVI'!D34+'Pelastus LSAVI'!D34+'Pelastus LSSAVI'!D34+'Pelastus ISAVI'!D34+'Pelastus PSAVI'!D34+'Pelastus LAAVI'!D34</f>
        <v>0</v>
      </c>
      <c r="E34" s="26">
        <f>'Pelastus ESAVI'!E34+'Pelastus LSAVI'!E34+'Pelastus LSSAVI'!E34+'Pelastus ISAVI'!E34+'Pelastus PSAVI'!E34+'Pelastus LAAVI'!E34</f>
        <v>0</v>
      </c>
      <c r="F34" s="26">
        <f>'Pelastus ESAVI'!F34+'Pelastus LSAVI'!F34+'Pelastus LSSAVI'!F34+'Pelastus ISAVI'!F34+'Pelastus PSAVI'!F34+'Pelastus LAAVI'!F34</f>
        <v>0</v>
      </c>
      <c r="G34" s="26">
        <f>'Pelastus ESAVI'!G34+'Pelastus LSAVI'!G34+'Pelastus LSSAVI'!G34+'Pelastus ISAVI'!G34+'Pelastus PSAVI'!G34+'Pelastus LAAVI'!G34</f>
        <v>0</v>
      </c>
      <c r="H34" s="27">
        <f t="shared" ref="H34:H35" si="50">D34+E34+F34+G34</f>
        <v>0</v>
      </c>
      <c r="I34" s="25">
        <f>'Pelastus ESAVI'!I34+'Pelastus LSAVI'!I34+'Pelastus LSSAVI'!I34+'Pelastus ISAVI'!I34+'Pelastus PSAVI'!I34+'Pelastus LAAVI'!I34</f>
        <v>0</v>
      </c>
      <c r="J34" s="26">
        <f>'Pelastus ESAVI'!J34+'Pelastus LSAVI'!J34+'Pelastus LSSAVI'!J34+'Pelastus ISAVI'!J34+'Pelastus PSAVI'!J34+'Pelastus LAAVI'!J34</f>
        <v>0</v>
      </c>
      <c r="K34" s="26">
        <f>'Pelastus ESAVI'!K34+'Pelastus LSAVI'!K34+'Pelastus LSSAVI'!K34+'Pelastus ISAVI'!K34+'Pelastus PSAVI'!K34+'Pelastus LAAVI'!K34</f>
        <v>0</v>
      </c>
      <c r="L34" s="26">
        <f>'Pelastus ESAVI'!L34+'Pelastus LSAVI'!L34+'Pelastus LSSAVI'!L34+'Pelastus ISAVI'!L34+'Pelastus PSAVI'!L34+'Pelastus LAAVI'!L34</f>
        <v>0</v>
      </c>
      <c r="M34" s="27">
        <f t="shared" ref="M34:M35" si="51">I34+J34+K34+L34</f>
        <v>0</v>
      </c>
      <c r="N34" s="55"/>
      <c r="O34" s="56"/>
      <c r="P34" s="56"/>
      <c r="Q34" s="56"/>
      <c r="R34" s="49">
        <f t="shared" ref="R34:R35" si="52">N34+O34+P34+Q34</f>
        <v>0</v>
      </c>
      <c r="S34" s="28">
        <f t="shared" ref="S34:S35" si="53">C34</f>
        <v>0</v>
      </c>
      <c r="T34" s="30">
        <f t="shared" ref="T34:T35" si="54">S34-D34-I34+N34</f>
        <v>0</v>
      </c>
      <c r="U34" s="30">
        <f t="shared" si="49"/>
        <v>0</v>
      </c>
      <c r="V34" s="30">
        <f t="shared" si="49"/>
        <v>0</v>
      </c>
      <c r="W34" s="30">
        <f t="shared" si="49"/>
        <v>0</v>
      </c>
      <c r="X34" s="29">
        <f t="shared" si="20"/>
        <v>0</v>
      </c>
    </row>
    <row r="35" spans="1:24">
      <c r="A35" s="39" t="str">
        <f>$A$9</f>
        <v>Paikkakunta 3</v>
      </c>
      <c r="B35" s="182"/>
      <c r="C35" s="24">
        <f>'Pelastus ESAVI'!C35+'Pelastus LSAVI'!C35+'Pelastus LSSAVI'!C35+'Pelastus ISAVI'!C35+'Pelastus PSAVI'!C35+'Pelastus LAAVI'!C35</f>
        <v>0</v>
      </c>
      <c r="D35" s="25">
        <f>'Pelastus ESAVI'!D35+'Pelastus LSAVI'!D35+'Pelastus LSSAVI'!D35+'Pelastus ISAVI'!D35+'Pelastus PSAVI'!D35+'Pelastus LAAVI'!D35</f>
        <v>0</v>
      </c>
      <c r="E35" s="26">
        <f>'Pelastus ESAVI'!E35+'Pelastus LSAVI'!E35+'Pelastus LSSAVI'!E35+'Pelastus ISAVI'!E35+'Pelastus PSAVI'!E35+'Pelastus LAAVI'!E35</f>
        <v>0</v>
      </c>
      <c r="F35" s="26">
        <f>'Pelastus ESAVI'!F35+'Pelastus LSAVI'!F35+'Pelastus LSSAVI'!F35+'Pelastus ISAVI'!F35+'Pelastus PSAVI'!F35+'Pelastus LAAVI'!F35</f>
        <v>0</v>
      </c>
      <c r="G35" s="26">
        <f>'Pelastus ESAVI'!G35+'Pelastus LSAVI'!G35+'Pelastus LSSAVI'!G35+'Pelastus ISAVI'!G35+'Pelastus PSAVI'!G35+'Pelastus LAAVI'!G35</f>
        <v>0</v>
      </c>
      <c r="H35" s="27">
        <f t="shared" si="50"/>
        <v>0</v>
      </c>
      <c r="I35" s="25">
        <f>'Pelastus ESAVI'!I35+'Pelastus LSAVI'!I35+'Pelastus LSSAVI'!I35+'Pelastus ISAVI'!I35+'Pelastus PSAVI'!I35+'Pelastus LAAVI'!I35</f>
        <v>0</v>
      </c>
      <c r="J35" s="26">
        <f>'Pelastus ESAVI'!J35+'Pelastus LSAVI'!J35+'Pelastus LSSAVI'!J35+'Pelastus ISAVI'!J35+'Pelastus PSAVI'!J35+'Pelastus LAAVI'!J35</f>
        <v>0</v>
      </c>
      <c r="K35" s="26">
        <f>'Pelastus ESAVI'!K35+'Pelastus LSAVI'!K35+'Pelastus LSSAVI'!K35+'Pelastus ISAVI'!K35+'Pelastus PSAVI'!K35+'Pelastus LAAVI'!K35</f>
        <v>0</v>
      </c>
      <c r="L35" s="26">
        <f>'Pelastus ESAVI'!L35+'Pelastus LSAVI'!L35+'Pelastus LSSAVI'!L35+'Pelastus ISAVI'!L35+'Pelastus PSAVI'!L35+'Pelastus LAAVI'!L35</f>
        <v>0</v>
      </c>
      <c r="M35" s="27">
        <f t="shared" si="51"/>
        <v>0</v>
      </c>
      <c r="N35" s="55"/>
      <c r="O35" s="56"/>
      <c r="P35" s="56"/>
      <c r="Q35" s="56"/>
      <c r="R35" s="49">
        <f t="shared" si="52"/>
        <v>0</v>
      </c>
      <c r="S35" s="28">
        <f t="shared" si="53"/>
        <v>0</v>
      </c>
      <c r="T35" s="30">
        <f t="shared" si="54"/>
        <v>0</v>
      </c>
      <c r="U35" s="30">
        <f t="shared" si="49"/>
        <v>0</v>
      </c>
      <c r="V35" s="30">
        <f t="shared" si="49"/>
        <v>0</v>
      </c>
      <c r="W35" s="30">
        <f t="shared" si="49"/>
        <v>0</v>
      </c>
      <c r="X35" s="29">
        <f t="shared" si="20"/>
        <v>0</v>
      </c>
    </row>
    <row r="36" spans="1:24">
      <c r="A36" s="37" t="s">
        <v>16</v>
      </c>
      <c r="B36" s="37" t="s">
        <v>24</v>
      </c>
      <c r="C36" s="37">
        <f t="shared" ref="C36" si="55">C37+C38+C39</f>
        <v>6.0000000000000005E-2</v>
      </c>
      <c r="D36" s="21">
        <f>D37+D38+D39</f>
        <v>0</v>
      </c>
      <c r="E36" s="22">
        <f t="shared" ref="E36:H36" si="56">E37+E38+E39</f>
        <v>0</v>
      </c>
      <c r="F36" s="22">
        <f t="shared" si="56"/>
        <v>0</v>
      </c>
      <c r="G36" s="22">
        <f t="shared" si="56"/>
        <v>0.05</v>
      </c>
      <c r="H36" s="23">
        <f t="shared" si="56"/>
        <v>0.05</v>
      </c>
      <c r="I36" s="21">
        <f>I37+I38+I39</f>
        <v>0</v>
      </c>
      <c r="J36" s="22">
        <f t="shared" ref="J36:M36" si="57">J37+J38+J39</f>
        <v>0</v>
      </c>
      <c r="K36" s="22">
        <f t="shared" si="57"/>
        <v>0</v>
      </c>
      <c r="L36" s="22">
        <f t="shared" si="57"/>
        <v>0</v>
      </c>
      <c r="M36" s="23">
        <f t="shared" si="57"/>
        <v>0</v>
      </c>
      <c r="N36" s="46">
        <f>N37+N38+N39</f>
        <v>0</v>
      </c>
      <c r="O36" s="47">
        <f t="shared" ref="O36:R36" si="58">O37+O38+O39</f>
        <v>0</v>
      </c>
      <c r="P36" s="47">
        <f t="shared" si="58"/>
        <v>0</v>
      </c>
      <c r="Q36" s="47">
        <f t="shared" si="58"/>
        <v>0</v>
      </c>
      <c r="R36" s="48">
        <f t="shared" si="58"/>
        <v>0</v>
      </c>
      <c r="S36" s="21">
        <f>SUM(S37:S39)</f>
        <v>6.0000000000000005E-2</v>
      </c>
      <c r="T36" s="22">
        <f>SUM(T37:T39)</f>
        <v>6.0000000000000005E-2</v>
      </c>
      <c r="U36" s="22">
        <f t="shared" ref="U36:W36" si="59">SUM(U37:U39)</f>
        <v>6.0000000000000005E-2</v>
      </c>
      <c r="V36" s="22">
        <f t="shared" si="59"/>
        <v>6.0000000000000005E-2</v>
      </c>
      <c r="W36" s="22">
        <f t="shared" si="59"/>
        <v>1.0000000000000002E-2</v>
      </c>
      <c r="X36" s="23">
        <f t="shared" si="20"/>
        <v>-0.05</v>
      </c>
    </row>
    <row r="37" spans="1:24">
      <c r="A37" s="40" t="str">
        <f>$A$7</f>
        <v>Paikkakunta 1</v>
      </c>
      <c r="B37" s="180"/>
      <c r="C37" s="24">
        <f>'Pelastus ESAVI'!C37+'Pelastus LSAVI'!C37+'Pelastus LSSAVI'!C37+'Pelastus ISAVI'!C37+'Pelastus PSAVI'!C37+'Pelastus LAAVI'!C37</f>
        <v>6.0000000000000005E-2</v>
      </c>
      <c r="D37" s="25">
        <f>'Pelastus ESAVI'!D37+'Pelastus LSAVI'!D37+'Pelastus LSSAVI'!D37+'Pelastus ISAVI'!D37+'Pelastus PSAVI'!D37+'Pelastus LAAVI'!D37</f>
        <v>0</v>
      </c>
      <c r="E37" s="26">
        <f>'Pelastus ESAVI'!E37+'Pelastus LSAVI'!E37+'Pelastus LSSAVI'!E37+'Pelastus ISAVI'!E37+'Pelastus PSAVI'!E37+'Pelastus LAAVI'!E37</f>
        <v>0</v>
      </c>
      <c r="F37" s="26">
        <f>'Pelastus ESAVI'!F37+'Pelastus LSAVI'!F37+'Pelastus LSSAVI'!F37+'Pelastus ISAVI'!F37+'Pelastus PSAVI'!F37+'Pelastus LAAVI'!F37</f>
        <v>0</v>
      </c>
      <c r="G37" s="26">
        <f>'Pelastus ESAVI'!G37+'Pelastus LSAVI'!G37+'Pelastus LSSAVI'!G37+'Pelastus ISAVI'!G37+'Pelastus PSAVI'!G37+'Pelastus LAAVI'!G37</f>
        <v>0.05</v>
      </c>
      <c r="H37" s="27">
        <f>D37+E37+F37+G37</f>
        <v>0.05</v>
      </c>
      <c r="I37" s="25">
        <f>'Pelastus ESAVI'!I37+'Pelastus LSAVI'!I37+'Pelastus LSSAVI'!I37+'Pelastus ISAVI'!I37+'Pelastus PSAVI'!I37+'Pelastus LAAVI'!I37</f>
        <v>0</v>
      </c>
      <c r="J37" s="26">
        <f>'Pelastus ESAVI'!J37+'Pelastus LSAVI'!J37+'Pelastus LSSAVI'!J37+'Pelastus ISAVI'!J37+'Pelastus PSAVI'!J37+'Pelastus LAAVI'!J37</f>
        <v>0</v>
      </c>
      <c r="K37" s="26">
        <f>'Pelastus ESAVI'!K37+'Pelastus LSAVI'!K37+'Pelastus LSSAVI'!K37+'Pelastus ISAVI'!K37+'Pelastus PSAVI'!K37+'Pelastus LAAVI'!K37</f>
        <v>0</v>
      </c>
      <c r="L37" s="26">
        <f>'Pelastus ESAVI'!L37+'Pelastus LSAVI'!L37+'Pelastus LSSAVI'!L37+'Pelastus ISAVI'!L37+'Pelastus PSAVI'!L37+'Pelastus LAAVI'!L37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6.0000000000000005E-2</v>
      </c>
      <c r="T37" s="30">
        <f>S37-D37-I37+N37</f>
        <v>6.0000000000000005E-2</v>
      </c>
      <c r="U37" s="30">
        <f t="shared" ref="U37:W39" si="60">T37-E37-J37+O37</f>
        <v>6.0000000000000005E-2</v>
      </c>
      <c r="V37" s="30">
        <f t="shared" si="60"/>
        <v>6.0000000000000005E-2</v>
      </c>
      <c r="W37" s="30">
        <f t="shared" si="60"/>
        <v>1.0000000000000002E-2</v>
      </c>
      <c r="X37" s="29">
        <f t="shared" si="20"/>
        <v>-0.05</v>
      </c>
    </row>
    <row r="38" spans="1:24">
      <c r="A38" s="40" t="str">
        <f>$A$8</f>
        <v>Paikkakunta 2</v>
      </c>
      <c r="B38" s="181"/>
      <c r="C38" s="24">
        <f>'Pelastus ESAVI'!C38+'Pelastus LSAVI'!C38+'Pelastus LSSAVI'!C38+'Pelastus ISAVI'!C38+'Pelastus PSAVI'!C38+'Pelastus LAAVI'!C38</f>
        <v>0</v>
      </c>
      <c r="D38" s="25">
        <f>'Pelastus ESAVI'!D38+'Pelastus LSAVI'!D38+'Pelastus LSSAVI'!D38+'Pelastus ISAVI'!D38+'Pelastus PSAVI'!D38+'Pelastus LAAVI'!D38</f>
        <v>0</v>
      </c>
      <c r="E38" s="26">
        <f>'Pelastus ESAVI'!E38+'Pelastus LSAVI'!E38+'Pelastus LSSAVI'!E38+'Pelastus ISAVI'!E38+'Pelastus PSAVI'!E38+'Pelastus LAAVI'!E38</f>
        <v>0</v>
      </c>
      <c r="F38" s="26">
        <f>'Pelastus ESAVI'!F38+'Pelastus LSAVI'!F38+'Pelastus LSSAVI'!F38+'Pelastus ISAVI'!F38+'Pelastus PSAVI'!F38+'Pelastus LAAVI'!F38</f>
        <v>0</v>
      </c>
      <c r="G38" s="26">
        <f>'Pelastus ESAVI'!G38+'Pelastus LSAVI'!G38+'Pelastus LSSAVI'!G38+'Pelastus ISAVI'!G38+'Pelastus PSAVI'!G38+'Pelastus LAAVI'!G38</f>
        <v>0</v>
      </c>
      <c r="H38" s="27">
        <f t="shared" ref="H38:H39" si="61">D38+E38+F38+G38</f>
        <v>0</v>
      </c>
      <c r="I38" s="25">
        <f>'Pelastus ESAVI'!I38+'Pelastus LSAVI'!I38+'Pelastus LSSAVI'!I38+'Pelastus ISAVI'!I38+'Pelastus PSAVI'!I38+'Pelastus LAAVI'!I38</f>
        <v>0</v>
      </c>
      <c r="J38" s="26">
        <f>'Pelastus ESAVI'!J38+'Pelastus LSAVI'!J38+'Pelastus LSSAVI'!J38+'Pelastus ISAVI'!J38+'Pelastus PSAVI'!J38+'Pelastus LAAVI'!J38</f>
        <v>0</v>
      </c>
      <c r="K38" s="26">
        <f>'Pelastus ESAVI'!K38+'Pelastus LSAVI'!K38+'Pelastus LSSAVI'!K38+'Pelastus ISAVI'!K38+'Pelastus PSAVI'!K38+'Pelastus LAAVI'!K38</f>
        <v>0</v>
      </c>
      <c r="L38" s="26">
        <f>'Pelastus ESAVI'!L38+'Pelastus LSAVI'!L38+'Pelastus LSSAVI'!L38+'Pelastus ISAVI'!L38+'Pelastus PSAVI'!L38+'Pelastus LAAVI'!L38</f>
        <v>0</v>
      </c>
      <c r="M38" s="27">
        <f t="shared" ref="M38:M39" si="62">I38+J38+K38+L38</f>
        <v>0</v>
      </c>
      <c r="N38" s="55"/>
      <c r="O38" s="56"/>
      <c r="P38" s="56"/>
      <c r="Q38" s="56"/>
      <c r="R38" s="49">
        <f t="shared" ref="R38:R39" si="63">N38+O38+P38+Q38</f>
        <v>0</v>
      </c>
      <c r="S38" s="28">
        <f t="shared" ref="S38:S39" si="64">C38</f>
        <v>0</v>
      </c>
      <c r="T38" s="30">
        <f t="shared" ref="T38:T39" si="65">S38-D38-I38+N38</f>
        <v>0</v>
      </c>
      <c r="U38" s="30">
        <f t="shared" si="60"/>
        <v>0</v>
      </c>
      <c r="V38" s="30">
        <f t="shared" si="60"/>
        <v>0</v>
      </c>
      <c r="W38" s="30">
        <f t="shared" si="60"/>
        <v>0</v>
      </c>
      <c r="X38" s="29">
        <f t="shared" si="20"/>
        <v>0</v>
      </c>
    </row>
    <row r="39" spans="1:24">
      <c r="A39" s="39" t="str">
        <f>$A$9</f>
        <v>Paikkakunta 3</v>
      </c>
      <c r="B39" s="182"/>
      <c r="C39" s="24">
        <f>'Pelastus ESAVI'!C39+'Pelastus LSAVI'!C39+'Pelastus LSSAVI'!C39+'Pelastus ISAVI'!C39+'Pelastus PSAVI'!C39+'Pelastus LAAVI'!C39</f>
        <v>0</v>
      </c>
      <c r="D39" s="25">
        <f>'Pelastus ESAVI'!D39+'Pelastus LSAVI'!D39+'Pelastus LSSAVI'!D39+'Pelastus ISAVI'!D39+'Pelastus PSAVI'!D39+'Pelastus LAAVI'!D39</f>
        <v>0</v>
      </c>
      <c r="E39" s="26">
        <f>'Pelastus ESAVI'!E39+'Pelastus LSAVI'!E39+'Pelastus LSSAVI'!E39+'Pelastus ISAVI'!E39+'Pelastus PSAVI'!E39+'Pelastus LAAVI'!E39</f>
        <v>0</v>
      </c>
      <c r="F39" s="26">
        <f>'Pelastus ESAVI'!F39+'Pelastus LSAVI'!F39+'Pelastus LSSAVI'!F39+'Pelastus ISAVI'!F39+'Pelastus PSAVI'!F39+'Pelastus LAAVI'!F39</f>
        <v>0</v>
      </c>
      <c r="G39" s="26">
        <f>'Pelastus ESAVI'!G39+'Pelastus LSAVI'!G39+'Pelastus LSSAVI'!G39+'Pelastus ISAVI'!G39+'Pelastus PSAVI'!G39+'Pelastus LAAVI'!G39</f>
        <v>0</v>
      </c>
      <c r="H39" s="27">
        <f t="shared" si="61"/>
        <v>0</v>
      </c>
      <c r="I39" s="25">
        <f>'Pelastus ESAVI'!I39+'Pelastus LSAVI'!I39+'Pelastus LSSAVI'!I39+'Pelastus ISAVI'!I39+'Pelastus PSAVI'!I39+'Pelastus LAAVI'!I39</f>
        <v>0</v>
      </c>
      <c r="J39" s="26">
        <f>'Pelastus ESAVI'!J39+'Pelastus LSAVI'!J39+'Pelastus LSSAVI'!J39+'Pelastus ISAVI'!J39+'Pelastus PSAVI'!J39+'Pelastus LAAVI'!J39</f>
        <v>0</v>
      </c>
      <c r="K39" s="26">
        <f>'Pelastus ESAVI'!K39+'Pelastus LSAVI'!K39+'Pelastus LSSAVI'!K39+'Pelastus ISAVI'!K39+'Pelastus PSAVI'!K39+'Pelastus LAAVI'!K39</f>
        <v>0</v>
      </c>
      <c r="L39" s="26">
        <f>'Pelastus ESAVI'!L39+'Pelastus LSAVI'!L39+'Pelastus LSSAVI'!L39+'Pelastus ISAVI'!L39+'Pelastus PSAVI'!L39+'Pelastus LAAVI'!L39</f>
        <v>0</v>
      </c>
      <c r="M39" s="27">
        <f t="shared" si="62"/>
        <v>0</v>
      </c>
      <c r="N39" s="55"/>
      <c r="O39" s="56"/>
      <c r="P39" s="56"/>
      <c r="Q39" s="56"/>
      <c r="R39" s="49">
        <f t="shared" si="63"/>
        <v>0</v>
      </c>
      <c r="S39" s="28">
        <f t="shared" si="64"/>
        <v>0</v>
      </c>
      <c r="T39" s="30">
        <f t="shared" si="65"/>
        <v>0</v>
      </c>
      <c r="U39" s="30">
        <f t="shared" si="60"/>
        <v>0</v>
      </c>
      <c r="V39" s="30">
        <f t="shared" si="60"/>
        <v>0</v>
      </c>
      <c r="W39" s="30">
        <f t="shared" si="60"/>
        <v>0</v>
      </c>
      <c r="X39" s="29">
        <f t="shared" si="20"/>
        <v>0</v>
      </c>
    </row>
    <row r="40" spans="1:24">
      <c r="A40" s="37" t="s">
        <v>17</v>
      </c>
      <c r="B40" s="37" t="s">
        <v>24</v>
      </c>
      <c r="C40" s="37">
        <f t="shared" ref="C40" si="66">C41+C42+C43</f>
        <v>0.06</v>
      </c>
      <c r="D40" s="21">
        <f>D41+D42+D43</f>
        <v>0</v>
      </c>
      <c r="E40" s="22">
        <f t="shared" ref="E40:H40" si="67">E41+E42+E43</f>
        <v>0</v>
      </c>
      <c r="F40" s="22">
        <f t="shared" si="67"/>
        <v>0</v>
      </c>
      <c r="G40" s="22">
        <f t="shared" si="67"/>
        <v>0.05</v>
      </c>
      <c r="H40" s="23">
        <f t="shared" si="67"/>
        <v>0.05</v>
      </c>
      <c r="I40" s="21">
        <f>I41+I42+I43</f>
        <v>0</v>
      </c>
      <c r="J40" s="22">
        <f t="shared" ref="J40:M40" si="68">J41+J42+J43</f>
        <v>0</v>
      </c>
      <c r="K40" s="22">
        <f t="shared" si="68"/>
        <v>0</v>
      </c>
      <c r="L40" s="22">
        <f t="shared" si="68"/>
        <v>0</v>
      </c>
      <c r="M40" s="23">
        <f t="shared" si="68"/>
        <v>0</v>
      </c>
      <c r="N40" s="46">
        <f>N41+N42+N43</f>
        <v>0</v>
      </c>
      <c r="O40" s="47">
        <f t="shared" ref="O40:R40" si="69">O41+O42+O43</f>
        <v>0</v>
      </c>
      <c r="P40" s="47">
        <f t="shared" si="69"/>
        <v>0</v>
      </c>
      <c r="Q40" s="47">
        <f t="shared" si="69"/>
        <v>0</v>
      </c>
      <c r="R40" s="48">
        <f t="shared" si="69"/>
        <v>0</v>
      </c>
      <c r="S40" s="21">
        <f>SUM(S41:S43)</f>
        <v>0.06</v>
      </c>
      <c r="T40" s="22">
        <f>SUM(T41:T43)</f>
        <v>0.06</v>
      </c>
      <c r="U40" s="22">
        <f t="shared" ref="U40:W40" si="70">SUM(U41:U43)</f>
        <v>0.06</v>
      </c>
      <c r="V40" s="22">
        <f t="shared" si="70"/>
        <v>0.06</v>
      </c>
      <c r="W40" s="22">
        <f t="shared" si="70"/>
        <v>9.999999999999995E-3</v>
      </c>
      <c r="X40" s="23">
        <f t="shared" si="20"/>
        <v>-0.05</v>
      </c>
    </row>
    <row r="41" spans="1:24">
      <c r="A41" s="40" t="str">
        <f>$A$7</f>
        <v>Paikkakunta 1</v>
      </c>
      <c r="B41" s="180"/>
      <c r="C41" s="24">
        <f>'Pelastus ESAVI'!C41+'Pelastus LSAVI'!C41+'Pelastus LSSAVI'!C41+'Pelastus ISAVI'!C41+'Pelastus PSAVI'!C41+'Pelastus LAAVI'!C41</f>
        <v>0.06</v>
      </c>
      <c r="D41" s="25">
        <f>'Pelastus ESAVI'!D41+'Pelastus LSAVI'!D41+'Pelastus LSSAVI'!D41+'Pelastus ISAVI'!D41+'Pelastus PSAVI'!D41+'Pelastus LAAVI'!D41</f>
        <v>0</v>
      </c>
      <c r="E41" s="26">
        <f>'Pelastus ESAVI'!E41+'Pelastus LSAVI'!E41+'Pelastus LSSAVI'!E41+'Pelastus ISAVI'!E41+'Pelastus PSAVI'!E41+'Pelastus LAAVI'!E41</f>
        <v>0</v>
      </c>
      <c r="F41" s="26">
        <f>'Pelastus ESAVI'!F41+'Pelastus LSAVI'!F41+'Pelastus LSSAVI'!F41+'Pelastus ISAVI'!F41+'Pelastus PSAVI'!F41+'Pelastus LAAVI'!F41</f>
        <v>0</v>
      </c>
      <c r="G41" s="26">
        <f>'Pelastus ESAVI'!G41+'Pelastus LSAVI'!G41+'Pelastus LSSAVI'!G41+'Pelastus ISAVI'!G41+'Pelastus PSAVI'!G41+'Pelastus LAAVI'!G41</f>
        <v>0.05</v>
      </c>
      <c r="H41" s="27">
        <f>D41+E41+F41+G41</f>
        <v>0.05</v>
      </c>
      <c r="I41" s="25">
        <f>'Pelastus ESAVI'!I41+'Pelastus LSAVI'!I41+'Pelastus LSSAVI'!I41+'Pelastus ISAVI'!I41+'Pelastus PSAVI'!I41+'Pelastus LAAVI'!I41</f>
        <v>0</v>
      </c>
      <c r="J41" s="26">
        <f>'Pelastus ESAVI'!J41+'Pelastus LSAVI'!J41+'Pelastus LSSAVI'!J41+'Pelastus ISAVI'!J41+'Pelastus PSAVI'!J41+'Pelastus LAAVI'!J41</f>
        <v>0</v>
      </c>
      <c r="K41" s="26">
        <f>'Pelastus ESAVI'!K41+'Pelastus LSAVI'!K41+'Pelastus LSSAVI'!K41+'Pelastus ISAVI'!K41+'Pelastus PSAVI'!K41+'Pelastus LAAVI'!K41</f>
        <v>0</v>
      </c>
      <c r="L41" s="26">
        <f>'Pelastus ESAVI'!L41+'Pelastus LSAVI'!L41+'Pelastus LSSAVI'!L41+'Pelastus ISAVI'!L41+'Pelastus PSAVI'!L41+'Pelastus LAAVI'!L41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0.06</v>
      </c>
      <c r="T41" s="30">
        <f>S41-D41-I41+N41</f>
        <v>0.06</v>
      </c>
      <c r="U41" s="30">
        <f t="shared" ref="U41:W43" si="71">T41-E41-J41+O41</f>
        <v>0.06</v>
      </c>
      <c r="V41" s="30">
        <f t="shared" si="71"/>
        <v>0.06</v>
      </c>
      <c r="W41" s="30">
        <f t="shared" si="71"/>
        <v>9.999999999999995E-3</v>
      </c>
      <c r="X41" s="29">
        <f t="shared" si="20"/>
        <v>-0.05</v>
      </c>
    </row>
    <row r="42" spans="1:24">
      <c r="A42" s="40" t="str">
        <f>$A$8</f>
        <v>Paikkakunta 2</v>
      </c>
      <c r="B42" s="181"/>
      <c r="C42" s="24">
        <f>'Pelastus ESAVI'!C42+'Pelastus LSAVI'!C42+'Pelastus LSSAVI'!C42+'Pelastus ISAVI'!C42+'Pelastus PSAVI'!C42+'Pelastus LAAVI'!C42</f>
        <v>0</v>
      </c>
      <c r="D42" s="25">
        <f>'Pelastus ESAVI'!D42+'Pelastus LSAVI'!D42+'Pelastus LSSAVI'!D42+'Pelastus ISAVI'!D42+'Pelastus PSAVI'!D42+'Pelastus LAAVI'!D42</f>
        <v>0</v>
      </c>
      <c r="E42" s="26">
        <f>'Pelastus ESAVI'!E42+'Pelastus LSAVI'!E42+'Pelastus LSSAVI'!E42+'Pelastus ISAVI'!E42+'Pelastus PSAVI'!E42+'Pelastus LAAVI'!E42</f>
        <v>0</v>
      </c>
      <c r="F42" s="26">
        <f>'Pelastus ESAVI'!F42+'Pelastus LSAVI'!F42+'Pelastus LSSAVI'!F42+'Pelastus ISAVI'!F42+'Pelastus PSAVI'!F42+'Pelastus LAAVI'!F42</f>
        <v>0</v>
      </c>
      <c r="G42" s="26">
        <f>'Pelastus ESAVI'!G42+'Pelastus LSAVI'!G42+'Pelastus LSSAVI'!G42+'Pelastus ISAVI'!G42+'Pelastus PSAVI'!G42+'Pelastus LAAVI'!G42</f>
        <v>0</v>
      </c>
      <c r="H42" s="27">
        <f t="shared" ref="H42:H43" si="72">D42+E42+F42+G42</f>
        <v>0</v>
      </c>
      <c r="I42" s="25">
        <f>'Pelastus ESAVI'!I42+'Pelastus LSAVI'!I42+'Pelastus LSSAVI'!I42+'Pelastus ISAVI'!I42+'Pelastus PSAVI'!I42+'Pelastus LAAVI'!I42</f>
        <v>0</v>
      </c>
      <c r="J42" s="26">
        <f>'Pelastus ESAVI'!J42+'Pelastus LSAVI'!J42+'Pelastus LSSAVI'!J42+'Pelastus ISAVI'!J42+'Pelastus PSAVI'!J42+'Pelastus LAAVI'!J42</f>
        <v>0</v>
      </c>
      <c r="K42" s="26">
        <f>'Pelastus ESAVI'!K42+'Pelastus LSAVI'!K42+'Pelastus LSSAVI'!K42+'Pelastus ISAVI'!K42+'Pelastus PSAVI'!K42+'Pelastus LAAVI'!K42</f>
        <v>0</v>
      </c>
      <c r="L42" s="26">
        <f>'Pelastus ESAVI'!L42+'Pelastus LSAVI'!L42+'Pelastus LSSAVI'!L42+'Pelastus ISAVI'!L42+'Pelastus PSAVI'!L42+'Pelastus LAAVI'!L42</f>
        <v>0</v>
      </c>
      <c r="M42" s="27">
        <f t="shared" ref="M42:M43" si="73">I42+J42+K42+L42</f>
        <v>0</v>
      </c>
      <c r="N42" s="55"/>
      <c r="O42" s="56"/>
      <c r="P42" s="56"/>
      <c r="Q42" s="56"/>
      <c r="R42" s="49">
        <f t="shared" ref="R42:R43" si="74">N42+O42+P42+Q42</f>
        <v>0</v>
      </c>
      <c r="S42" s="28">
        <f t="shared" ref="S42:S43" si="75">C42</f>
        <v>0</v>
      </c>
      <c r="T42" s="30">
        <f t="shared" ref="T42:T43" si="76">S42-D42-I42+N42</f>
        <v>0</v>
      </c>
      <c r="U42" s="30">
        <f t="shared" si="71"/>
        <v>0</v>
      </c>
      <c r="V42" s="30">
        <f t="shared" si="71"/>
        <v>0</v>
      </c>
      <c r="W42" s="30">
        <f t="shared" si="71"/>
        <v>0</v>
      </c>
      <c r="X42" s="29">
        <f t="shared" si="20"/>
        <v>0</v>
      </c>
    </row>
    <row r="43" spans="1:24">
      <c r="A43" s="39" t="str">
        <f>$A$9</f>
        <v>Paikkakunta 3</v>
      </c>
      <c r="B43" s="182"/>
      <c r="C43" s="24">
        <f>'Pelastus ESAVI'!C43+'Pelastus LSAVI'!C43+'Pelastus LSSAVI'!C43+'Pelastus ISAVI'!C43+'Pelastus PSAVI'!C43+'Pelastus LAAVI'!C43</f>
        <v>0</v>
      </c>
      <c r="D43" s="25">
        <f>'Pelastus ESAVI'!D43+'Pelastus LSAVI'!D43+'Pelastus LSSAVI'!D43+'Pelastus ISAVI'!D43+'Pelastus PSAVI'!D43+'Pelastus LAAVI'!D43</f>
        <v>0</v>
      </c>
      <c r="E43" s="26">
        <f>'Pelastus ESAVI'!E43+'Pelastus LSAVI'!E43+'Pelastus LSSAVI'!E43+'Pelastus ISAVI'!E43+'Pelastus PSAVI'!E43+'Pelastus LAAVI'!E43</f>
        <v>0</v>
      </c>
      <c r="F43" s="26">
        <f>'Pelastus ESAVI'!F43+'Pelastus LSAVI'!F43+'Pelastus LSSAVI'!F43+'Pelastus ISAVI'!F43+'Pelastus PSAVI'!F43+'Pelastus LAAVI'!F43</f>
        <v>0</v>
      </c>
      <c r="G43" s="26">
        <f>'Pelastus ESAVI'!G43+'Pelastus LSAVI'!G43+'Pelastus LSSAVI'!G43+'Pelastus ISAVI'!G43+'Pelastus PSAVI'!G43+'Pelastus LAAVI'!G43</f>
        <v>0</v>
      </c>
      <c r="H43" s="27">
        <f t="shared" si="72"/>
        <v>0</v>
      </c>
      <c r="I43" s="25">
        <f>'Pelastus ESAVI'!I43+'Pelastus LSAVI'!I43+'Pelastus LSSAVI'!I43+'Pelastus ISAVI'!I43+'Pelastus PSAVI'!I43+'Pelastus LAAVI'!I43</f>
        <v>0</v>
      </c>
      <c r="J43" s="26">
        <f>'Pelastus ESAVI'!J43+'Pelastus LSAVI'!J43+'Pelastus LSSAVI'!J43+'Pelastus ISAVI'!J43+'Pelastus PSAVI'!J43+'Pelastus LAAVI'!J43</f>
        <v>0</v>
      </c>
      <c r="K43" s="26">
        <f>'Pelastus ESAVI'!K43+'Pelastus LSAVI'!K43+'Pelastus LSSAVI'!K43+'Pelastus ISAVI'!K43+'Pelastus PSAVI'!K43+'Pelastus LAAVI'!K43</f>
        <v>0</v>
      </c>
      <c r="L43" s="26">
        <f>'Pelastus ESAVI'!L43+'Pelastus LSAVI'!L43+'Pelastus LSSAVI'!L43+'Pelastus ISAVI'!L43+'Pelastus PSAVI'!L43+'Pelastus LAAVI'!L43</f>
        <v>0</v>
      </c>
      <c r="M43" s="27">
        <f t="shared" si="73"/>
        <v>0</v>
      </c>
      <c r="N43" s="55"/>
      <c r="O43" s="56"/>
      <c r="P43" s="56"/>
      <c r="Q43" s="56"/>
      <c r="R43" s="49">
        <f t="shared" si="74"/>
        <v>0</v>
      </c>
      <c r="S43" s="28">
        <f t="shared" si="75"/>
        <v>0</v>
      </c>
      <c r="T43" s="30">
        <f t="shared" si="76"/>
        <v>0</v>
      </c>
      <c r="U43" s="30">
        <f t="shared" si="71"/>
        <v>0</v>
      </c>
      <c r="V43" s="30">
        <f t="shared" si="71"/>
        <v>0</v>
      </c>
      <c r="W43" s="30">
        <f t="shared" si="71"/>
        <v>0</v>
      </c>
      <c r="X43" s="29">
        <f t="shared" si="20"/>
        <v>0</v>
      </c>
    </row>
    <row r="44" spans="1:24">
      <c r="A44" s="37" t="s">
        <v>18</v>
      </c>
      <c r="B44" s="37" t="s">
        <v>24</v>
      </c>
      <c r="C44" s="37">
        <f t="shared" ref="C44" si="77">C45+C46+C47</f>
        <v>0.21999999999999997</v>
      </c>
      <c r="D44" s="21">
        <f>D45+D46+D47</f>
        <v>0</v>
      </c>
      <c r="E44" s="22">
        <f t="shared" ref="E44:H44" si="78">E45+E46+E47</f>
        <v>0</v>
      </c>
      <c r="F44" s="22">
        <f t="shared" si="78"/>
        <v>0</v>
      </c>
      <c r="G44" s="22">
        <f t="shared" si="78"/>
        <v>0</v>
      </c>
      <c r="H44" s="23">
        <f t="shared" si="78"/>
        <v>0</v>
      </c>
      <c r="I44" s="21">
        <f>I45+I46+I47</f>
        <v>0</v>
      </c>
      <c r="J44" s="22">
        <f t="shared" ref="J44:M44" si="79">J45+J46+J47</f>
        <v>0</v>
      </c>
      <c r="K44" s="22">
        <f t="shared" si="79"/>
        <v>0</v>
      </c>
      <c r="L44" s="22">
        <f t="shared" si="79"/>
        <v>0</v>
      </c>
      <c r="M44" s="23">
        <f t="shared" si="79"/>
        <v>0</v>
      </c>
      <c r="N44" s="46">
        <f>N45+N46+N47</f>
        <v>0</v>
      </c>
      <c r="O44" s="47">
        <f t="shared" ref="O44:R44" si="80">O45+O46+O47</f>
        <v>0</v>
      </c>
      <c r="P44" s="47">
        <f t="shared" si="80"/>
        <v>0</v>
      </c>
      <c r="Q44" s="47">
        <f t="shared" si="80"/>
        <v>0</v>
      </c>
      <c r="R44" s="48">
        <f t="shared" si="80"/>
        <v>0</v>
      </c>
      <c r="S44" s="21">
        <f>SUM(S45:S47)</f>
        <v>0.21999999999999997</v>
      </c>
      <c r="T44" s="22">
        <f>SUM(T45:T47)</f>
        <v>0.21999999999999997</v>
      </c>
      <c r="U44" s="22">
        <f t="shared" ref="U44:W44" si="81">SUM(U45:U47)</f>
        <v>0.21999999999999997</v>
      </c>
      <c r="V44" s="22">
        <f t="shared" si="81"/>
        <v>0.21999999999999997</v>
      </c>
      <c r="W44" s="22">
        <f t="shared" si="81"/>
        <v>0.21999999999999997</v>
      </c>
      <c r="X44" s="23">
        <f t="shared" si="20"/>
        <v>0</v>
      </c>
    </row>
    <row r="45" spans="1:24">
      <c r="A45" s="40" t="str">
        <f>$A$7</f>
        <v>Paikkakunta 1</v>
      </c>
      <c r="B45" s="180"/>
      <c r="C45" s="24">
        <f>'Pelastus ESAVI'!C45+'Pelastus LSAVI'!C45+'Pelastus LSSAVI'!C45+'Pelastus ISAVI'!C45+'Pelastus PSAVI'!C45+'Pelastus LAAVI'!C45</f>
        <v>0.21999999999999997</v>
      </c>
      <c r="D45" s="25">
        <f>'Pelastus ESAVI'!D45+'Pelastus LSAVI'!D45+'Pelastus LSSAVI'!D45+'Pelastus ISAVI'!D45+'Pelastus PSAVI'!D45+'Pelastus LAAVI'!D45</f>
        <v>0</v>
      </c>
      <c r="E45" s="26">
        <f>'Pelastus ESAVI'!E45+'Pelastus LSAVI'!E45+'Pelastus LSSAVI'!E45+'Pelastus ISAVI'!E45+'Pelastus PSAVI'!E45+'Pelastus LAAVI'!E45</f>
        <v>0</v>
      </c>
      <c r="F45" s="26">
        <f>'Pelastus ESAVI'!F45+'Pelastus LSAVI'!F45+'Pelastus LSSAVI'!F45+'Pelastus ISAVI'!F45+'Pelastus PSAVI'!F45+'Pelastus LAAVI'!F45</f>
        <v>0</v>
      </c>
      <c r="G45" s="26">
        <f>'Pelastus ESAVI'!G45+'Pelastus LSAVI'!G45+'Pelastus LSSAVI'!G45+'Pelastus ISAVI'!G45+'Pelastus PSAVI'!G45+'Pelastus LAAVI'!G45</f>
        <v>0</v>
      </c>
      <c r="H45" s="27">
        <f>D45+E45+F45+G45</f>
        <v>0</v>
      </c>
      <c r="I45" s="25">
        <f>'Pelastus ESAVI'!I45+'Pelastus LSAVI'!I45+'Pelastus LSSAVI'!I45+'Pelastus ISAVI'!I45+'Pelastus PSAVI'!I45+'Pelastus LAAVI'!I45</f>
        <v>0</v>
      </c>
      <c r="J45" s="26">
        <f>'Pelastus ESAVI'!J45+'Pelastus LSAVI'!J45+'Pelastus LSSAVI'!J45+'Pelastus ISAVI'!J45+'Pelastus PSAVI'!J45+'Pelastus LAAVI'!J45</f>
        <v>0</v>
      </c>
      <c r="K45" s="26">
        <f>'Pelastus ESAVI'!K45+'Pelastus LSAVI'!K45+'Pelastus LSSAVI'!K45+'Pelastus ISAVI'!K45+'Pelastus PSAVI'!K45+'Pelastus LAAVI'!K45</f>
        <v>0</v>
      </c>
      <c r="L45" s="26">
        <f>'Pelastus ESAVI'!L45+'Pelastus LSAVI'!L45+'Pelastus LSSAVI'!L45+'Pelastus ISAVI'!L45+'Pelastus PSAVI'!L45+'Pelastus LAAVI'!L45</f>
        <v>0</v>
      </c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0.21999999999999997</v>
      </c>
      <c r="T45" s="30">
        <f>S45-D45-I45+N45</f>
        <v>0.21999999999999997</v>
      </c>
      <c r="U45" s="30">
        <f t="shared" ref="U45:W47" si="82">T45-E45-J45+O45</f>
        <v>0.21999999999999997</v>
      </c>
      <c r="V45" s="30">
        <f t="shared" si="82"/>
        <v>0.21999999999999997</v>
      </c>
      <c r="W45" s="30">
        <f t="shared" si="82"/>
        <v>0.21999999999999997</v>
      </c>
      <c r="X45" s="29">
        <f t="shared" si="20"/>
        <v>0</v>
      </c>
    </row>
    <row r="46" spans="1:24">
      <c r="A46" s="40" t="str">
        <f>$A$8</f>
        <v>Paikkakunta 2</v>
      </c>
      <c r="B46" s="181"/>
      <c r="C46" s="24">
        <f>'Pelastus ESAVI'!C46+'Pelastus LSAVI'!C46+'Pelastus LSSAVI'!C46+'Pelastus ISAVI'!C46+'Pelastus PSAVI'!C46+'Pelastus LAAVI'!C46</f>
        <v>0</v>
      </c>
      <c r="D46" s="25">
        <f>'Pelastus ESAVI'!D46+'Pelastus LSAVI'!D46+'Pelastus LSSAVI'!D46+'Pelastus ISAVI'!D46+'Pelastus PSAVI'!D46+'Pelastus LAAVI'!D46</f>
        <v>0</v>
      </c>
      <c r="E46" s="26">
        <f>'Pelastus ESAVI'!E46+'Pelastus LSAVI'!E46+'Pelastus LSSAVI'!E46+'Pelastus ISAVI'!E46+'Pelastus PSAVI'!E46+'Pelastus LAAVI'!E46</f>
        <v>0</v>
      </c>
      <c r="F46" s="26">
        <f>'Pelastus ESAVI'!F46+'Pelastus LSAVI'!F46+'Pelastus LSSAVI'!F46+'Pelastus ISAVI'!F46+'Pelastus PSAVI'!F46+'Pelastus LAAVI'!F46</f>
        <v>0</v>
      </c>
      <c r="G46" s="26">
        <f>'Pelastus ESAVI'!G46+'Pelastus LSAVI'!G46+'Pelastus LSSAVI'!G46+'Pelastus ISAVI'!G46+'Pelastus PSAVI'!G46+'Pelastus LAAVI'!G46</f>
        <v>0</v>
      </c>
      <c r="H46" s="27">
        <f t="shared" ref="H46:H47" si="83">D46+E46+F46+G46</f>
        <v>0</v>
      </c>
      <c r="I46" s="25">
        <f>'Pelastus ESAVI'!I46+'Pelastus LSAVI'!I46+'Pelastus LSSAVI'!I46+'Pelastus ISAVI'!I46+'Pelastus PSAVI'!I46+'Pelastus LAAVI'!I46</f>
        <v>0</v>
      </c>
      <c r="J46" s="26">
        <f>'Pelastus ESAVI'!J46+'Pelastus LSAVI'!J46+'Pelastus LSSAVI'!J46+'Pelastus ISAVI'!J46+'Pelastus PSAVI'!J46+'Pelastus LAAVI'!J46</f>
        <v>0</v>
      </c>
      <c r="K46" s="26">
        <f>'Pelastus ESAVI'!K46+'Pelastus LSAVI'!K46+'Pelastus LSSAVI'!K46+'Pelastus ISAVI'!K46+'Pelastus PSAVI'!K46+'Pelastus LAAVI'!K46</f>
        <v>0</v>
      </c>
      <c r="L46" s="26">
        <f>'Pelastus ESAVI'!L46+'Pelastus LSAVI'!L46+'Pelastus LSSAVI'!L46+'Pelastus ISAVI'!L46+'Pelastus PSAVI'!L46+'Pelastus LAAVI'!L46</f>
        <v>0</v>
      </c>
      <c r="M46" s="27">
        <f t="shared" ref="M46:M47" si="84">I46+J46+K46+L46</f>
        <v>0</v>
      </c>
      <c r="N46" s="55"/>
      <c r="O46" s="56"/>
      <c r="P46" s="56"/>
      <c r="Q46" s="56"/>
      <c r="R46" s="49">
        <f t="shared" ref="R46:R47" si="85">N46+O46+P46+Q46</f>
        <v>0</v>
      </c>
      <c r="S46" s="28">
        <f t="shared" ref="S46:S47" si="86">C46</f>
        <v>0</v>
      </c>
      <c r="T46" s="30">
        <f t="shared" ref="T46:T47" si="87">S46-D46-I46+N46</f>
        <v>0</v>
      </c>
      <c r="U46" s="30">
        <f t="shared" si="82"/>
        <v>0</v>
      </c>
      <c r="V46" s="30">
        <f t="shared" si="82"/>
        <v>0</v>
      </c>
      <c r="W46" s="30">
        <f t="shared" si="82"/>
        <v>0</v>
      </c>
      <c r="X46" s="29">
        <f t="shared" si="20"/>
        <v>0</v>
      </c>
    </row>
    <row r="47" spans="1:24">
      <c r="A47" s="39" t="str">
        <f>$A$9</f>
        <v>Paikkakunta 3</v>
      </c>
      <c r="B47" s="182"/>
      <c r="C47" s="24">
        <f>'Pelastus ESAVI'!C47+'Pelastus LSAVI'!C47+'Pelastus LSSAVI'!C47+'Pelastus ISAVI'!C47+'Pelastus PSAVI'!C47+'Pelastus LAAVI'!C47</f>
        <v>0</v>
      </c>
      <c r="D47" s="25">
        <f>'Pelastus ESAVI'!D47+'Pelastus LSAVI'!D47+'Pelastus LSSAVI'!D47+'Pelastus ISAVI'!D47+'Pelastus PSAVI'!D47+'Pelastus LAAVI'!D47</f>
        <v>0</v>
      </c>
      <c r="E47" s="26">
        <f>'Pelastus ESAVI'!E47+'Pelastus LSAVI'!E47+'Pelastus LSSAVI'!E47+'Pelastus ISAVI'!E47+'Pelastus PSAVI'!E47+'Pelastus LAAVI'!E47</f>
        <v>0</v>
      </c>
      <c r="F47" s="26">
        <f>'Pelastus ESAVI'!F47+'Pelastus LSAVI'!F47+'Pelastus LSSAVI'!F47+'Pelastus ISAVI'!F47+'Pelastus PSAVI'!F47+'Pelastus LAAVI'!F47</f>
        <v>0</v>
      </c>
      <c r="G47" s="26">
        <f>'Pelastus ESAVI'!G47+'Pelastus LSAVI'!G47+'Pelastus LSSAVI'!G47+'Pelastus ISAVI'!G47+'Pelastus PSAVI'!G47+'Pelastus LAAVI'!G47</f>
        <v>0</v>
      </c>
      <c r="H47" s="27">
        <f t="shared" si="83"/>
        <v>0</v>
      </c>
      <c r="I47" s="25">
        <f>'Pelastus ESAVI'!I47+'Pelastus LSAVI'!I47+'Pelastus LSSAVI'!I47+'Pelastus ISAVI'!I47+'Pelastus PSAVI'!I47+'Pelastus LAAVI'!I47</f>
        <v>0</v>
      </c>
      <c r="J47" s="26">
        <f>'Pelastus ESAVI'!J47+'Pelastus LSAVI'!J47+'Pelastus LSSAVI'!J47+'Pelastus ISAVI'!J47+'Pelastus PSAVI'!J47+'Pelastus LAAVI'!J47</f>
        <v>0</v>
      </c>
      <c r="K47" s="26">
        <f>'Pelastus ESAVI'!K47+'Pelastus LSAVI'!K47+'Pelastus LSSAVI'!K47+'Pelastus ISAVI'!K47+'Pelastus PSAVI'!K47+'Pelastus LAAVI'!K47</f>
        <v>0</v>
      </c>
      <c r="L47" s="26">
        <f>'Pelastus ESAVI'!L47+'Pelastus LSAVI'!L47+'Pelastus LSSAVI'!L47+'Pelastus ISAVI'!L47+'Pelastus PSAVI'!L47+'Pelastus LAAVI'!L47</f>
        <v>0</v>
      </c>
      <c r="M47" s="27">
        <f t="shared" si="84"/>
        <v>0</v>
      </c>
      <c r="N47" s="55"/>
      <c r="O47" s="56"/>
      <c r="P47" s="56"/>
      <c r="Q47" s="56"/>
      <c r="R47" s="49">
        <f t="shared" si="85"/>
        <v>0</v>
      </c>
      <c r="S47" s="28">
        <f t="shared" si="86"/>
        <v>0</v>
      </c>
      <c r="T47" s="30">
        <f t="shared" si="87"/>
        <v>0</v>
      </c>
      <c r="U47" s="30">
        <f t="shared" si="82"/>
        <v>0</v>
      </c>
      <c r="V47" s="30">
        <f t="shared" si="82"/>
        <v>0</v>
      </c>
      <c r="W47" s="30">
        <f t="shared" si="82"/>
        <v>0</v>
      </c>
      <c r="X47" s="29">
        <f t="shared" si="20"/>
        <v>0</v>
      </c>
    </row>
    <row r="48" spans="1:24">
      <c r="A48" s="37" t="s">
        <v>19</v>
      </c>
      <c r="B48" s="37" t="s">
        <v>24</v>
      </c>
      <c r="C48" s="37">
        <f t="shared" ref="C48" si="88">C49+C50+C51</f>
        <v>0</v>
      </c>
      <c r="D48" s="21">
        <f>D49+D50+D51</f>
        <v>0</v>
      </c>
      <c r="E48" s="22">
        <f t="shared" ref="E48:H48" si="89">E49+E50+E51</f>
        <v>0</v>
      </c>
      <c r="F48" s="22">
        <f t="shared" si="89"/>
        <v>0</v>
      </c>
      <c r="G48" s="22">
        <f t="shared" si="89"/>
        <v>0</v>
      </c>
      <c r="H48" s="23">
        <f t="shared" si="89"/>
        <v>0</v>
      </c>
      <c r="I48" s="21">
        <f>I49+I50+I51</f>
        <v>0</v>
      </c>
      <c r="J48" s="22">
        <f t="shared" ref="J48:M48" si="90">J49+J50+J51</f>
        <v>0</v>
      </c>
      <c r="K48" s="22">
        <f t="shared" si="90"/>
        <v>0</v>
      </c>
      <c r="L48" s="22">
        <f t="shared" si="90"/>
        <v>0</v>
      </c>
      <c r="M48" s="23">
        <f t="shared" si="90"/>
        <v>0</v>
      </c>
      <c r="N48" s="46">
        <f>N49+N50+N51</f>
        <v>0</v>
      </c>
      <c r="O48" s="47">
        <f t="shared" ref="O48:R48" si="91">O49+O50+O51</f>
        <v>0</v>
      </c>
      <c r="P48" s="47">
        <f t="shared" si="91"/>
        <v>0</v>
      </c>
      <c r="Q48" s="47">
        <f t="shared" si="91"/>
        <v>0</v>
      </c>
      <c r="R48" s="48">
        <f t="shared" si="91"/>
        <v>0</v>
      </c>
      <c r="S48" s="21">
        <f>SUM(S49:S51)</f>
        <v>0</v>
      </c>
      <c r="T48" s="22">
        <f>SUM(T49:T51)</f>
        <v>0</v>
      </c>
      <c r="U48" s="22">
        <f t="shared" ref="U48:W48" si="92">SUM(U49:U51)</f>
        <v>0</v>
      </c>
      <c r="V48" s="22">
        <f t="shared" si="92"/>
        <v>0</v>
      </c>
      <c r="W48" s="22">
        <f t="shared" si="92"/>
        <v>0</v>
      </c>
      <c r="X48" s="23">
        <f t="shared" si="20"/>
        <v>0</v>
      </c>
    </row>
    <row r="49" spans="1:24">
      <c r="A49" s="40" t="str">
        <f>$A$7</f>
        <v>Paikkakunta 1</v>
      </c>
      <c r="B49" s="180"/>
      <c r="C49" s="24">
        <f>'Pelastus ESAVI'!C49+'Pelastus LSAVI'!C49+'Pelastus LSSAVI'!C49+'Pelastus ISAVI'!C49+'Pelastus PSAVI'!C49+'Pelastus LAAVI'!C49</f>
        <v>0</v>
      </c>
      <c r="D49" s="25">
        <f>'Pelastus ESAVI'!D49+'Pelastus LSAVI'!D49+'Pelastus LSSAVI'!D49+'Pelastus ISAVI'!D49+'Pelastus PSAVI'!D49+'Pelastus LAAVI'!D49</f>
        <v>0</v>
      </c>
      <c r="E49" s="26">
        <f>'Pelastus ESAVI'!E49+'Pelastus LSAVI'!E49+'Pelastus LSSAVI'!E49+'Pelastus ISAVI'!E49+'Pelastus PSAVI'!E49+'Pelastus LAAVI'!E49</f>
        <v>0</v>
      </c>
      <c r="F49" s="26">
        <f>'Pelastus ESAVI'!F49+'Pelastus LSAVI'!F49+'Pelastus LSSAVI'!F49+'Pelastus ISAVI'!F49+'Pelastus PSAVI'!F49+'Pelastus LAAVI'!F49</f>
        <v>0</v>
      </c>
      <c r="G49" s="26">
        <f>'Pelastus ESAVI'!G49+'Pelastus LSAVI'!G49+'Pelastus LSSAVI'!G49+'Pelastus ISAVI'!G49+'Pelastus PSAVI'!G49+'Pelastus LAAVI'!G49</f>
        <v>0</v>
      </c>
      <c r="H49" s="27">
        <f>D49+E49+F49+G49</f>
        <v>0</v>
      </c>
      <c r="I49" s="25">
        <f>'Pelastus ESAVI'!I49+'Pelastus LSAVI'!I49+'Pelastus LSSAVI'!I49+'Pelastus ISAVI'!I49+'Pelastus PSAVI'!I49+'Pelastus LAAVI'!I49</f>
        <v>0</v>
      </c>
      <c r="J49" s="26">
        <f>'Pelastus ESAVI'!J49+'Pelastus LSAVI'!J49+'Pelastus LSSAVI'!J49+'Pelastus ISAVI'!J49+'Pelastus PSAVI'!J49+'Pelastus LAAVI'!J49</f>
        <v>0</v>
      </c>
      <c r="K49" s="26">
        <f>'Pelastus ESAVI'!K49+'Pelastus LSAVI'!K49+'Pelastus LSSAVI'!K49+'Pelastus ISAVI'!K49+'Pelastus PSAVI'!K49+'Pelastus LAAVI'!K49</f>
        <v>0</v>
      </c>
      <c r="L49" s="26">
        <f>'Pelastus ESAVI'!L49+'Pelastus LSAVI'!L49+'Pelastus LSSAVI'!L49+'Pelastus ISAVI'!L49+'Pelastus PSAVI'!L49+'Pelastus LAAVI'!L49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3">T49-E49-J49+O49</f>
        <v>0</v>
      </c>
      <c r="V49" s="30">
        <f t="shared" si="93"/>
        <v>0</v>
      </c>
      <c r="W49" s="30">
        <f t="shared" si="93"/>
        <v>0</v>
      </c>
      <c r="X49" s="29">
        <f t="shared" si="20"/>
        <v>0</v>
      </c>
    </row>
    <row r="50" spans="1:24">
      <c r="A50" s="40" t="str">
        <f>$A$8</f>
        <v>Paikkakunta 2</v>
      </c>
      <c r="B50" s="181"/>
      <c r="C50" s="24">
        <f>'Pelastus ESAVI'!C50+'Pelastus LSAVI'!C50+'Pelastus LSSAVI'!C50+'Pelastus ISAVI'!C50+'Pelastus PSAVI'!C50+'Pelastus LAAVI'!C50</f>
        <v>0</v>
      </c>
      <c r="D50" s="25">
        <f>'Pelastus ESAVI'!D50+'Pelastus LSAVI'!D50+'Pelastus LSSAVI'!D50+'Pelastus ISAVI'!D50+'Pelastus PSAVI'!D50+'Pelastus LAAVI'!D50</f>
        <v>0</v>
      </c>
      <c r="E50" s="26">
        <f>'Pelastus ESAVI'!E50+'Pelastus LSAVI'!E50+'Pelastus LSSAVI'!E50+'Pelastus ISAVI'!E50+'Pelastus PSAVI'!E50+'Pelastus LAAVI'!E50</f>
        <v>0</v>
      </c>
      <c r="F50" s="26">
        <f>'Pelastus ESAVI'!F50+'Pelastus LSAVI'!F50+'Pelastus LSSAVI'!F50+'Pelastus ISAVI'!F50+'Pelastus PSAVI'!F50+'Pelastus LAAVI'!F50</f>
        <v>0</v>
      </c>
      <c r="G50" s="26">
        <f>'Pelastus ESAVI'!G50+'Pelastus LSAVI'!G50+'Pelastus LSSAVI'!G50+'Pelastus ISAVI'!G50+'Pelastus PSAVI'!G50+'Pelastus LAAVI'!G50</f>
        <v>0</v>
      </c>
      <c r="H50" s="27">
        <f t="shared" ref="H50:H51" si="94">D50+E50+F50+G50</f>
        <v>0</v>
      </c>
      <c r="I50" s="25">
        <f>'Pelastus ESAVI'!I50+'Pelastus LSAVI'!I50+'Pelastus LSSAVI'!I50+'Pelastus ISAVI'!I50+'Pelastus PSAVI'!I50+'Pelastus LAAVI'!I50</f>
        <v>0</v>
      </c>
      <c r="J50" s="26">
        <f>'Pelastus ESAVI'!J50+'Pelastus LSAVI'!J50+'Pelastus LSSAVI'!J50+'Pelastus ISAVI'!J50+'Pelastus PSAVI'!J50+'Pelastus LAAVI'!J50</f>
        <v>0</v>
      </c>
      <c r="K50" s="26">
        <f>'Pelastus ESAVI'!K50+'Pelastus LSAVI'!K50+'Pelastus LSSAVI'!K50+'Pelastus ISAVI'!K50+'Pelastus PSAVI'!K50+'Pelastus LAAVI'!K50</f>
        <v>0</v>
      </c>
      <c r="L50" s="26">
        <f>'Pelastus ESAVI'!L50+'Pelastus LSAVI'!L50+'Pelastus LSSAVI'!L50+'Pelastus ISAVI'!L50+'Pelastus PSAVI'!L50+'Pelastus LAAVI'!L50</f>
        <v>0</v>
      </c>
      <c r="M50" s="27">
        <f t="shared" ref="M50:M51" si="95">I50+J50+K50+L50</f>
        <v>0</v>
      </c>
      <c r="N50" s="55"/>
      <c r="O50" s="56"/>
      <c r="P50" s="56"/>
      <c r="Q50" s="56"/>
      <c r="R50" s="49">
        <f t="shared" ref="R50:R51" si="96">N50+O50+P50+Q50</f>
        <v>0</v>
      </c>
      <c r="S50" s="28">
        <f t="shared" ref="S50:S51" si="97">C50</f>
        <v>0</v>
      </c>
      <c r="T50" s="30">
        <f t="shared" ref="T50:T51" si="98">S50-D50-I50+N50</f>
        <v>0</v>
      </c>
      <c r="U50" s="30">
        <f t="shared" si="93"/>
        <v>0</v>
      </c>
      <c r="V50" s="30">
        <f t="shared" si="93"/>
        <v>0</v>
      </c>
      <c r="W50" s="30">
        <f t="shared" si="93"/>
        <v>0</v>
      </c>
      <c r="X50" s="29">
        <f t="shared" si="20"/>
        <v>0</v>
      </c>
    </row>
    <row r="51" spans="1:24">
      <c r="A51" s="39" t="str">
        <f>$A$9</f>
        <v>Paikkakunta 3</v>
      </c>
      <c r="B51" s="182"/>
      <c r="C51" s="24">
        <f>'Pelastus ESAVI'!C51+'Pelastus LSAVI'!C51+'Pelastus LSSAVI'!C51+'Pelastus ISAVI'!C51+'Pelastus PSAVI'!C51+'Pelastus LAAVI'!C51</f>
        <v>0</v>
      </c>
      <c r="D51" s="25">
        <f>'Pelastus ESAVI'!D51+'Pelastus LSAVI'!D51+'Pelastus LSSAVI'!D51+'Pelastus ISAVI'!D51+'Pelastus PSAVI'!D51+'Pelastus LAAVI'!D51</f>
        <v>0</v>
      </c>
      <c r="E51" s="26">
        <f>'Pelastus ESAVI'!E51+'Pelastus LSAVI'!E51+'Pelastus LSSAVI'!E51+'Pelastus ISAVI'!E51+'Pelastus PSAVI'!E51+'Pelastus LAAVI'!E51</f>
        <v>0</v>
      </c>
      <c r="F51" s="26">
        <f>'Pelastus ESAVI'!F51+'Pelastus LSAVI'!F51+'Pelastus LSSAVI'!F51+'Pelastus ISAVI'!F51+'Pelastus PSAVI'!F51+'Pelastus LAAVI'!F51</f>
        <v>0</v>
      </c>
      <c r="G51" s="26">
        <f>'Pelastus ESAVI'!G51+'Pelastus LSAVI'!G51+'Pelastus LSSAVI'!G51+'Pelastus ISAVI'!G51+'Pelastus PSAVI'!G51+'Pelastus LAAVI'!G51</f>
        <v>0</v>
      </c>
      <c r="H51" s="27">
        <f t="shared" si="94"/>
        <v>0</v>
      </c>
      <c r="I51" s="25">
        <f>'Pelastus ESAVI'!I51+'Pelastus LSAVI'!I51+'Pelastus LSSAVI'!I51+'Pelastus ISAVI'!I51+'Pelastus PSAVI'!I51+'Pelastus LAAVI'!I51</f>
        <v>0</v>
      </c>
      <c r="J51" s="26">
        <f>'Pelastus ESAVI'!J51+'Pelastus LSAVI'!J51+'Pelastus LSSAVI'!J51+'Pelastus ISAVI'!J51+'Pelastus PSAVI'!J51+'Pelastus LAAVI'!J51</f>
        <v>0</v>
      </c>
      <c r="K51" s="26">
        <f>'Pelastus ESAVI'!K51+'Pelastus LSAVI'!K51+'Pelastus LSSAVI'!K51+'Pelastus ISAVI'!K51+'Pelastus PSAVI'!K51+'Pelastus LAAVI'!K51</f>
        <v>0</v>
      </c>
      <c r="L51" s="26">
        <f>'Pelastus ESAVI'!L51+'Pelastus LSAVI'!L51+'Pelastus LSSAVI'!L51+'Pelastus ISAVI'!L51+'Pelastus PSAVI'!L51+'Pelastus LAAVI'!L51</f>
        <v>0</v>
      </c>
      <c r="M51" s="27">
        <f t="shared" si="95"/>
        <v>0</v>
      </c>
      <c r="N51" s="55"/>
      <c r="O51" s="56"/>
      <c r="P51" s="56"/>
      <c r="Q51" s="56"/>
      <c r="R51" s="49">
        <f t="shared" si="96"/>
        <v>0</v>
      </c>
      <c r="S51" s="28">
        <f t="shared" si="97"/>
        <v>0</v>
      </c>
      <c r="T51" s="30">
        <f t="shared" si="98"/>
        <v>0</v>
      </c>
      <c r="U51" s="30">
        <f t="shared" si="93"/>
        <v>0</v>
      </c>
      <c r="V51" s="30">
        <f t="shared" si="93"/>
        <v>0</v>
      </c>
      <c r="W51" s="30">
        <f t="shared" si="93"/>
        <v>0</v>
      </c>
      <c r="X51" s="29">
        <f t="shared" si="20"/>
        <v>0</v>
      </c>
    </row>
    <row r="52" spans="1:24">
      <c r="A52" s="41" t="s">
        <v>20</v>
      </c>
      <c r="B52" s="41" t="s">
        <v>24</v>
      </c>
      <c r="C52" s="37">
        <f t="shared" ref="C52" si="99">C53+C54+C55</f>
        <v>0</v>
      </c>
      <c r="D52" s="21">
        <f>D53+D54+D55</f>
        <v>0</v>
      </c>
      <c r="E52" s="22">
        <f t="shared" ref="E52:H52" si="100">E53+E54+E55</f>
        <v>0</v>
      </c>
      <c r="F52" s="22">
        <f t="shared" si="100"/>
        <v>0</v>
      </c>
      <c r="G52" s="22">
        <f t="shared" si="100"/>
        <v>0</v>
      </c>
      <c r="H52" s="23">
        <f t="shared" si="100"/>
        <v>0</v>
      </c>
      <c r="I52" s="21">
        <f>I53+I54+I55</f>
        <v>0</v>
      </c>
      <c r="J52" s="22">
        <f t="shared" ref="J52:M52" si="101">J53+J54+J55</f>
        <v>0</v>
      </c>
      <c r="K52" s="22">
        <f t="shared" si="101"/>
        <v>0</v>
      </c>
      <c r="L52" s="22">
        <f t="shared" si="101"/>
        <v>0</v>
      </c>
      <c r="M52" s="23">
        <f t="shared" si="101"/>
        <v>0</v>
      </c>
      <c r="N52" s="46">
        <f>N53+N54+N55</f>
        <v>0</v>
      </c>
      <c r="O52" s="47">
        <f t="shared" ref="O52:R52" si="102">O53+O54+O55</f>
        <v>0</v>
      </c>
      <c r="P52" s="47">
        <f t="shared" si="102"/>
        <v>0</v>
      </c>
      <c r="Q52" s="47">
        <f t="shared" si="102"/>
        <v>0</v>
      </c>
      <c r="R52" s="48">
        <f t="shared" si="102"/>
        <v>0</v>
      </c>
      <c r="S52" s="21">
        <f>SUM(S53:S55)</f>
        <v>0</v>
      </c>
      <c r="T52" s="22">
        <f>SUM(T53:T55)</f>
        <v>0</v>
      </c>
      <c r="U52" s="22">
        <f t="shared" ref="U52:W52" si="103">SUM(U53:U55)</f>
        <v>0</v>
      </c>
      <c r="V52" s="22">
        <f t="shared" si="103"/>
        <v>0</v>
      </c>
      <c r="W52" s="22">
        <f t="shared" si="103"/>
        <v>0</v>
      </c>
      <c r="X52" s="23">
        <f t="shared" si="20"/>
        <v>0</v>
      </c>
    </row>
    <row r="53" spans="1:24">
      <c r="A53" s="40" t="str">
        <f>$A$7</f>
        <v>Paikkakunta 1</v>
      </c>
      <c r="B53" s="180"/>
      <c r="C53" s="24">
        <f>'Pelastus ESAVI'!C53+'Pelastus LSAVI'!C53+'Pelastus LSSAVI'!C53+'Pelastus ISAVI'!C53+'Pelastus PSAVI'!C53+'Pelastus LAAVI'!C53</f>
        <v>0</v>
      </c>
      <c r="D53" s="25">
        <f>'Pelastus ESAVI'!D53+'Pelastus LSAVI'!D53+'Pelastus LSSAVI'!D53+'Pelastus ISAVI'!D53+'Pelastus PSAVI'!D53+'Pelastus LAAVI'!D53</f>
        <v>0</v>
      </c>
      <c r="E53" s="26">
        <f>'Pelastus ESAVI'!E53+'Pelastus LSAVI'!E53+'Pelastus LSSAVI'!E53+'Pelastus ISAVI'!E53+'Pelastus PSAVI'!E53+'Pelastus LAAVI'!E53</f>
        <v>0</v>
      </c>
      <c r="F53" s="26">
        <f>'Pelastus ESAVI'!F53+'Pelastus LSAVI'!F53+'Pelastus LSSAVI'!F53+'Pelastus ISAVI'!F53+'Pelastus PSAVI'!F53+'Pelastus LAAVI'!F53</f>
        <v>0</v>
      </c>
      <c r="G53" s="26">
        <f>'Pelastus ESAVI'!G53+'Pelastus LSAVI'!G53+'Pelastus LSSAVI'!G53+'Pelastus ISAVI'!G53+'Pelastus PSAVI'!G53+'Pelastus LAAVI'!G53</f>
        <v>0</v>
      </c>
      <c r="H53" s="27">
        <f>D53+E53+F53+G53</f>
        <v>0</v>
      </c>
      <c r="I53" s="25">
        <f>'Pelastus ESAVI'!I53+'Pelastus LSAVI'!I53+'Pelastus LSSAVI'!I53+'Pelastus ISAVI'!I53+'Pelastus PSAVI'!I53+'Pelastus LAAVI'!I53</f>
        <v>0</v>
      </c>
      <c r="J53" s="26">
        <f>'Pelastus ESAVI'!J53+'Pelastus LSAVI'!J53+'Pelastus LSSAVI'!J53+'Pelastus ISAVI'!J53+'Pelastus PSAVI'!J53+'Pelastus LAAVI'!J53</f>
        <v>0</v>
      </c>
      <c r="K53" s="26">
        <f>'Pelastus ESAVI'!K53+'Pelastus LSAVI'!K53+'Pelastus LSSAVI'!K53+'Pelastus ISAVI'!K53+'Pelastus PSAVI'!K53+'Pelastus LAAVI'!K53</f>
        <v>0</v>
      </c>
      <c r="L53" s="26">
        <f>'Pelastus ESAVI'!L53+'Pelastus LSAVI'!L53+'Pelastus LSSAVI'!L53+'Pelastus ISAVI'!L53+'Pelastus PSAVI'!L53+'Pelastus LAAVI'!L53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4">T53-E53-J53+O53</f>
        <v>0</v>
      </c>
      <c r="V53" s="30">
        <f t="shared" si="104"/>
        <v>0</v>
      </c>
      <c r="W53" s="30">
        <f t="shared" si="104"/>
        <v>0</v>
      </c>
      <c r="X53" s="29">
        <f t="shared" si="20"/>
        <v>0</v>
      </c>
    </row>
    <row r="54" spans="1:24">
      <c r="A54" s="40" t="str">
        <f>$A$8</f>
        <v>Paikkakunta 2</v>
      </c>
      <c r="B54" s="181"/>
      <c r="C54" s="24">
        <f>'Pelastus ESAVI'!C54+'Pelastus LSAVI'!C54+'Pelastus LSSAVI'!C54+'Pelastus ISAVI'!C54+'Pelastus PSAVI'!C54+'Pelastus LAAVI'!C54</f>
        <v>0</v>
      </c>
      <c r="D54" s="25">
        <f>'Pelastus ESAVI'!D54+'Pelastus LSAVI'!D54+'Pelastus LSSAVI'!D54+'Pelastus ISAVI'!D54+'Pelastus PSAVI'!D54+'Pelastus LAAVI'!D54</f>
        <v>0</v>
      </c>
      <c r="E54" s="26">
        <f>'Pelastus ESAVI'!E54+'Pelastus LSAVI'!E54+'Pelastus LSSAVI'!E54+'Pelastus ISAVI'!E54+'Pelastus PSAVI'!E54+'Pelastus LAAVI'!E54</f>
        <v>0</v>
      </c>
      <c r="F54" s="26">
        <f>'Pelastus ESAVI'!F54+'Pelastus LSAVI'!F54+'Pelastus LSSAVI'!F54+'Pelastus ISAVI'!F54+'Pelastus PSAVI'!F54+'Pelastus LAAVI'!F54</f>
        <v>0</v>
      </c>
      <c r="G54" s="26">
        <f>'Pelastus ESAVI'!G54+'Pelastus LSAVI'!G54+'Pelastus LSSAVI'!G54+'Pelastus ISAVI'!G54+'Pelastus PSAVI'!G54+'Pelastus LAAVI'!G54</f>
        <v>0</v>
      </c>
      <c r="H54" s="27">
        <f t="shared" ref="H54:H55" si="105">D54+E54+F54+G54</f>
        <v>0</v>
      </c>
      <c r="I54" s="25">
        <f>'Pelastus ESAVI'!I54+'Pelastus LSAVI'!I54+'Pelastus LSSAVI'!I54+'Pelastus ISAVI'!I54+'Pelastus PSAVI'!I54+'Pelastus LAAVI'!I54</f>
        <v>0</v>
      </c>
      <c r="J54" s="26">
        <f>'Pelastus ESAVI'!J54+'Pelastus LSAVI'!J54+'Pelastus LSSAVI'!J54+'Pelastus ISAVI'!J54+'Pelastus PSAVI'!J54+'Pelastus LAAVI'!J54</f>
        <v>0</v>
      </c>
      <c r="K54" s="26">
        <f>'Pelastus ESAVI'!K54+'Pelastus LSAVI'!K54+'Pelastus LSSAVI'!K54+'Pelastus ISAVI'!K54+'Pelastus PSAVI'!K54+'Pelastus LAAVI'!K54</f>
        <v>0</v>
      </c>
      <c r="L54" s="26">
        <f>'Pelastus ESAVI'!L54+'Pelastus LSAVI'!L54+'Pelastus LSSAVI'!L54+'Pelastus ISAVI'!L54+'Pelastus PSAVI'!L54+'Pelastus LAAVI'!L54</f>
        <v>0</v>
      </c>
      <c r="M54" s="27">
        <f t="shared" ref="M54:M55" si="106">I54+J54+K54+L54</f>
        <v>0</v>
      </c>
      <c r="N54" s="55"/>
      <c r="O54" s="56"/>
      <c r="P54" s="56"/>
      <c r="Q54" s="56"/>
      <c r="R54" s="49">
        <f t="shared" ref="R54:R55" si="107">N54+O54+P54+Q54</f>
        <v>0</v>
      </c>
      <c r="S54" s="28">
        <f t="shared" ref="S54:S55" si="108">C54</f>
        <v>0</v>
      </c>
      <c r="T54" s="30">
        <f t="shared" ref="T54:T55" si="109">S54-D54-I54+N54</f>
        <v>0</v>
      </c>
      <c r="U54" s="30">
        <f t="shared" si="104"/>
        <v>0</v>
      </c>
      <c r="V54" s="30">
        <f t="shared" si="104"/>
        <v>0</v>
      </c>
      <c r="W54" s="30">
        <f t="shared" si="104"/>
        <v>0</v>
      </c>
      <c r="X54" s="29">
        <f t="shared" si="20"/>
        <v>0</v>
      </c>
    </row>
    <row r="55" spans="1:24">
      <c r="A55" s="39" t="str">
        <f>$A$9</f>
        <v>Paikkakunta 3</v>
      </c>
      <c r="B55" s="182"/>
      <c r="C55" s="24">
        <f>'Pelastus ESAVI'!C55+'Pelastus LSAVI'!C55+'Pelastus LSSAVI'!C55+'Pelastus ISAVI'!C55+'Pelastus PSAVI'!C55+'Pelastus LAAVI'!C55</f>
        <v>0</v>
      </c>
      <c r="D55" s="25">
        <f>'Pelastus ESAVI'!D55+'Pelastus LSAVI'!D55+'Pelastus LSSAVI'!D55+'Pelastus ISAVI'!D55+'Pelastus PSAVI'!D55+'Pelastus LAAVI'!D55</f>
        <v>0</v>
      </c>
      <c r="E55" s="26">
        <f>'Pelastus ESAVI'!E55+'Pelastus LSAVI'!E55+'Pelastus LSSAVI'!E55+'Pelastus ISAVI'!E55+'Pelastus PSAVI'!E55+'Pelastus LAAVI'!E55</f>
        <v>0</v>
      </c>
      <c r="F55" s="26">
        <f>'Pelastus ESAVI'!F55+'Pelastus LSAVI'!F55+'Pelastus LSSAVI'!F55+'Pelastus ISAVI'!F55+'Pelastus PSAVI'!F55+'Pelastus LAAVI'!F55</f>
        <v>0</v>
      </c>
      <c r="G55" s="26">
        <f>'Pelastus ESAVI'!G55+'Pelastus LSAVI'!G55+'Pelastus LSSAVI'!G55+'Pelastus ISAVI'!G55+'Pelastus PSAVI'!G55+'Pelastus LAAVI'!G55</f>
        <v>0</v>
      </c>
      <c r="H55" s="27">
        <f t="shared" si="105"/>
        <v>0</v>
      </c>
      <c r="I55" s="25">
        <f>'Pelastus ESAVI'!I55+'Pelastus LSAVI'!I55+'Pelastus LSSAVI'!I55+'Pelastus ISAVI'!I55+'Pelastus PSAVI'!I55+'Pelastus LAAVI'!I55</f>
        <v>0</v>
      </c>
      <c r="J55" s="26">
        <f>'Pelastus ESAVI'!J55+'Pelastus LSAVI'!J55+'Pelastus LSSAVI'!J55+'Pelastus ISAVI'!J55+'Pelastus PSAVI'!J55+'Pelastus LAAVI'!J55</f>
        <v>0</v>
      </c>
      <c r="K55" s="26">
        <f>'Pelastus ESAVI'!K55+'Pelastus LSAVI'!K55+'Pelastus LSSAVI'!K55+'Pelastus ISAVI'!K55+'Pelastus PSAVI'!K55+'Pelastus LAAVI'!K55</f>
        <v>0</v>
      </c>
      <c r="L55" s="26">
        <f>'Pelastus ESAVI'!L55+'Pelastus LSAVI'!L55+'Pelastus LSSAVI'!L55+'Pelastus ISAVI'!L55+'Pelastus PSAVI'!L55+'Pelastus LAAVI'!L55</f>
        <v>0</v>
      </c>
      <c r="M55" s="27">
        <f t="shared" si="106"/>
        <v>0</v>
      </c>
      <c r="N55" s="55"/>
      <c r="O55" s="56"/>
      <c r="P55" s="56"/>
      <c r="Q55" s="56"/>
      <c r="R55" s="49">
        <f t="shared" si="107"/>
        <v>0</v>
      </c>
      <c r="S55" s="28">
        <f t="shared" si="108"/>
        <v>0</v>
      </c>
      <c r="T55" s="30">
        <f t="shared" si="109"/>
        <v>0</v>
      </c>
      <c r="U55" s="30">
        <f t="shared" si="104"/>
        <v>0</v>
      </c>
      <c r="V55" s="30">
        <f t="shared" si="104"/>
        <v>0</v>
      </c>
      <c r="W55" s="30">
        <f t="shared" si="104"/>
        <v>0</v>
      </c>
      <c r="X55" s="29">
        <f t="shared" si="20"/>
        <v>0</v>
      </c>
    </row>
    <row r="56" spans="1:24">
      <c r="A56" s="37" t="s">
        <v>10</v>
      </c>
      <c r="B56" s="37"/>
      <c r="C56" s="37">
        <f t="shared" ref="C56" si="110">C57+C58+C59</f>
        <v>0.85000000000000009</v>
      </c>
      <c r="D56" s="21">
        <f>D57+D58+D59</f>
        <v>0</v>
      </c>
      <c r="E56" s="22">
        <f t="shared" ref="E56:H56" si="111">E57+E58+E59</f>
        <v>0</v>
      </c>
      <c r="F56" s="22">
        <f t="shared" si="111"/>
        <v>0</v>
      </c>
      <c r="G56" s="22">
        <f t="shared" si="111"/>
        <v>0.2</v>
      </c>
      <c r="H56" s="23">
        <f t="shared" si="111"/>
        <v>0.2</v>
      </c>
      <c r="I56" s="21">
        <f>I57+I58+I59</f>
        <v>0</v>
      </c>
      <c r="J56" s="22">
        <f t="shared" ref="J56:M56" si="112">J57+J58+J59</f>
        <v>0</v>
      </c>
      <c r="K56" s="22">
        <f t="shared" si="112"/>
        <v>0</v>
      </c>
      <c r="L56" s="22">
        <f t="shared" si="112"/>
        <v>0</v>
      </c>
      <c r="M56" s="23">
        <f t="shared" si="112"/>
        <v>0</v>
      </c>
      <c r="N56" s="46">
        <f>N57+N58+N59</f>
        <v>0</v>
      </c>
      <c r="O56" s="47">
        <f t="shared" ref="O56:R56" si="113">O57+O58+O59</f>
        <v>0</v>
      </c>
      <c r="P56" s="47">
        <f t="shared" si="113"/>
        <v>0</v>
      </c>
      <c r="Q56" s="47">
        <f t="shared" si="113"/>
        <v>0</v>
      </c>
      <c r="R56" s="48">
        <f t="shared" si="113"/>
        <v>0</v>
      </c>
      <c r="S56" s="21">
        <f>SUM(S57:S59)</f>
        <v>0.85000000000000009</v>
      </c>
      <c r="T56" s="22">
        <f>SUM(T57:T59)</f>
        <v>0.85000000000000009</v>
      </c>
      <c r="U56" s="22">
        <f t="shared" ref="U56:W56" si="114">SUM(U57:U59)</f>
        <v>0.85000000000000009</v>
      </c>
      <c r="V56" s="22">
        <f t="shared" si="114"/>
        <v>0.85000000000000009</v>
      </c>
      <c r="W56" s="22">
        <f t="shared" si="114"/>
        <v>0.65000000000000013</v>
      </c>
      <c r="X56" s="23">
        <f t="shared" si="20"/>
        <v>-0.19999999999999996</v>
      </c>
    </row>
    <row r="57" spans="1:24" s="156" customFormat="1">
      <c r="A57" s="150" t="str">
        <f>$A$7</f>
        <v>Paikkakunta 1</v>
      </c>
      <c r="B57" s="150"/>
      <c r="C57" s="151">
        <f>C21+C25+C29+C33+C37+C41+C45+C49+C53</f>
        <v>0.85000000000000009</v>
      </c>
      <c r="D57" s="152">
        <f>D21+D25+D29+D33+D37+D41+D45+D49+D53</f>
        <v>0</v>
      </c>
      <c r="E57" s="153">
        <f t="shared" ref="D57:G59" si="115">E21+E25+E29+E33+E37+E41+E45+E49+E53</f>
        <v>0</v>
      </c>
      <c r="F57" s="153">
        <f t="shared" si="115"/>
        <v>0</v>
      </c>
      <c r="G57" s="153">
        <f t="shared" si="115"/>
        <v>0.2</v>
      </c>
      <c r="H57" s="154">
        <f>D57+E57+F57+G57</f>
        <v>0.2</v>
      </c>
      <c r="I57" s="152">
        <f t="shared" ref="I57:L59" si="116">I21+I25+I29+I33+I37+I41+I45+I49+I53</f>
        <v>0</v>
      </c>
      <c r="J57" s="153">
        <f t="shared" si="116"/>
        <v>0</v>
      </c>
      <c r="K57" s="153">
        <f t="shared" si="116"/>
        <v>0</v>
      </c>
      <c r="L57" s="153">
        <f t="shared" si="116"/>
        <v>0</v>
      </c>
      <c r="M57" s="154">
        <f>I57+J57+K57+L57</f>
        <v>0</v>
      </c>
      <c r="N57" s="152">
        <f t="shared" ref="N57:Q59" si="117">N21+N25+N29+N33+N37+N41+N45+N49+N53</f>
        <v>0</v>
      </c>
      <c r="O57" s="153">
        <f t="shared" si="117"/>
        <v>0</v>
      </c>
      <c r="P57" s="153">
        <f t="shared" si="117"/>
        <v>0</v>
      </c>
      <c r="Q57" s="153">
        <f t="shared" si="117"/>
        <v>0</v>
      </c>
      <c r="R57" s="154">
        <f>N57+O57+P57+Q57</f>
        <v>0</v>
      </c>
      <c r="S57" s="152">
        <f>C57</f>
        <v>0.85000000000000009</v>
      </c>
      <c r="T57" s="153">
        <f>S57-D57-I57+N57</f>
        <v>0.85000000000000009</v>
      </c>
      <c r="U57" s="153">
        <f t="shared" ref="U57:W59" si="118">T57-E57-J57+O57</f>
        <v>0.85000000000000009</v>
      </c>
      <c r="V57" s="153">
        <f t="shared" si="118"/>
        <v>0.85000000000000009</v>
      </c>
      <c r="W57" s="153">
        <f t="shared" si="118"/>
        <v>0.65000000000000013</v>
      </c>
      <c r="X57" s="155">
        <f t="shared" si="20"/>
        <v>-0.19999999999999996</v>
      </c>
    </row>
    <row r="58" spans="1:24" s="156" customFormat="1">
      <c r="A58" s="150" t="str">
        <f>$A$8</f>
        <v>Paikkakunta 2</v>
      </c>
      <c r="B58" s="150"/>
      <c r="C58" s="151">
        <f>C22+C26+C30+C34+C38+C42+C46+C50+C54</f>
        <v>0</v>
      </c>
      <c r="D58" s="152">
        <f>D22+D26+D30+D34+D38+D42+D46+D50+D54</f>
        <v>0</v>
      </c>
      <c r="E58" s="153">
        <f t="shared" si="115"/>
        <v>0</v>
      </c>
      <c r="F58" s="153">
        <f t="shared" si="115"/>
        <v>0</v>
      </c>
      <c r="G58" s="153">
        <f t="shared" si="115"/>
        <v>0</v>
      </c>
      <c r="H58" s="154">
        <f t="shared" ref="H58:H59" si="119">D58+E58+F58+G58</f>
        <v>0</v>
      </c>
      <c r="I58" s="152">
        <f t="shared" si="116"/>
        <v>0</v>
      </c>
      <c r="J58" s="153">
        <f t="shared" si="116"/>
        <v>0</v>
      </c>
      <c r="K58" s="153">
        <f t="shared" si="116"/>
        <v>0</v>
      </c>
      <c r="L58" s="153">
        <f t="shared" si="116"/>
        <v>0</v>
      </c>
      <c r="M58" s="154">
        <f t="shared" ref="M58:M59" si="120">I58+J58+K58+L58</f>
        <v>0</v>
      </c>
      <c r="N58" s="152">
        <f t="shared" si="117"/>
        <v>0</v>
      </c>
      <c r="O58" s="153">
        <f t="shared" si="117"/>
        <v>0</v>
      </c>
      <c r="P58" s="153">
        <f t="shared" si="117"/>
        <v>0</v>
      </c>
      <c r="Q58" s="153">
        <f t="shared" si="117"/>
        <v>0</v>
      </c>
      <c r="R58" s="154">
        <f t="shared" ref="R58:R59" si="121">N58+O58+P58+Q58</f>
        <v>0</v>
      </c>
      <c r="S58" s="152">
        <f t="shared" ref="S58:S59" si="122">C58</f>
        <v>0</v>
      </c>
      <c r="T58" s="153">
        <f t="shared" ref="T58:T59" si="123">S58-D58-I58+N58</f>
        <v>0</v>
      </c>
      <c r="U58" s="153">
        <f t="shared" si="118"/>
        <v>0</v>
      </c>
      <c r="V58" s="153">
        <f t="shared" si="118"/>
        <v>0</v>
      </c>
      <c r="W58" s="153">
        <f t="shared" si="118"/>
        <v>0</v>
      </c>
      <c r="X58" s="155">
        <f t="shared" si="20"/>
        <v>0</v>
      </c>
    </row>
    <row r="59" spans="1:24" s="156" customFormat="1" ht="15.75" thickBot="1">
      <c r="A59" s="157" t="str">
        <f>$A$9</f>
        <v>Paikkakunta 3</v>
      </c>
      <c r="B59" s="157"/>
      <c r="C59" s="158">
        <f t="shared" ref="C59" si="124">C23+C27+C31+C35+C39+C43+C47+C51+C55</f>
        <v>0</v>
      </c>
      <c r="D59" s="159">
        <f t="shared" si="115"/>
        <v>0</v>
      </c>
      <c r="E59" s="160">
        <f t="shared" si="115"/>
        <v>0</v>
      </c>
      <c r="F59" s="160">
        <f t="shared" si="115"/>
        <v>0</v>
      </c>
      <c r="G59" s="160">
        <f t="shared" si="115"/>
        <v>0</v>
      </c>
      <c r="H59" s="161">
        <f t="shared" si="119"/>
        <v>0</v>
      </c>
      <c r="I59" s="159">
        <f t="shared" si="116"/>
        <v>0</v>
      </c>
      <c r="J59" s="160">
        <f t="shared" si="116"/>
        <v>0</v>
      </c>
      <c r="K59" s="160">
        <f t="shared" si="116"/>
        <v>0</v>
      </c>
      <c r="L59" s="160">
        <f t="shared" si="116"/>
        <v>0</v>
      </c>
      <c r="M59" s="161">
        <f t="shared" si="120"/>
        <v>0</v>
      </c>
      <c r="N59" s="159">
        <f t="shared" si="117"/>
        <v>0</v>
      </c>
      <c r="O59" s="160">
        <f t="shared" si="117"/>
        <v>0</v>
      </c>
      <c r="P59" s="160">
        <f t="shared" si="117"/>
        <v>0</v>
      </c>
      <c r="Q59" s="160">
        <f t="shared" si="117"/>
        <v>0</v>
      </c>
      <c r="R59" s="161">
        <f t="shared" si="121"/>
        <v>0</v>
      </c>
      <c r="S59" s="159">
        <f t="shared" si="122"/>
        <v>0</v>
      </c>
      <c r="T59" s="160">
        <f t="shared" si="123"/>
        <v>0</v>
      </c>
      <c r="U59" s="160">
        <f t="shared" si="118"/>
        <v>0</v>
      </c>
      <c r="V59" s="160">
        <f t="shared" si="118"/>
        <v>0</v>
      </c>
      <c r="W59" s="160">
        <f t="shared" si="118"/>
        <v>0</v>
      </c>
      <c r="X59" s="162">
        <f t="shared" si="20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53:B55"/>
    <mergeCell ref="D11:H11"/>
    <mergeCell ref="I11:M11"/>
    <mergeCell ref="S18:X18"/>
    <mergeCell ref="B25:B27"/>
    <mergeCell ref="B29:B31"/>
    <mergeCell ref="B33:B35"/>
    <mergeCell ref="B37:B39"/>
    <mergeCell ref="S11:X11"/>
    <mergeCell ref="B14:B16"/>
    <mergeCell ref="B41:B43"/>
    <mergeCell ref="B45:B47"/>
    <mergeCell ref="B49:B51"/>
    <mergeCell ref="A3:G3"/>
    <mergeCell ref="A4:M4"/>
    <mergeCell ref="N10:R10"/>
    <mergeCell ref="D18:H18"/>
    <mergeCell ref="I18:M18"/>
    <mergeCell ref="N18:R18"/>
    <mergeCell ref="N11:R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110" customWidth="1"/>
    <col min="19" max="24" width="8.7109375" style="4" customWidth="1"/>
  </cols>
  <sheetData>
    <row r="1" spans="1:24" ht="15.75">
      <c r="A1" s="236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9"/>
      <c r="O1" s="109"/>
      <c r="P1" s="109"/>
      <c r="Q1" s="109"/>
      <c r="R1" s="109"/>
      <c r="S1" s="2"/>
      <c r="T1" s="2"/>
      <c r="U1" s="2"/>
      <c r="V1" s="2"/>
      <c r="W1" s="2"/>
      <c r="X1" s="2"/>
    </row>
    <row r="2" spans="1:24">
      <c r="A2" s="3" t="s">
        <v>130</v>
      </c>
      <c r="B2" s="3"/>
      <c r="F2" s="4" t="s">
        <v>108</v>
      </c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110"/>
      <c r="O3" s="110"/>
      <c r="P3" s="110"/>
      <c r="Q3" s="110"/>
      <c r="R3" s="110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111"/>
      <c r="O4" s="111"/>
      <c r="P4" s="111"/>
      <c r="Q4" s="111"/>
      <c r="R4" s="111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111"/>
      <c r="O5" s="111"/>
      <c r="P5" s="111"/>
      <c r="Q5" s="111"/>
      <c r="R5" s="111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111"/>
      <c r="O6" s="111"/>
      <c r="P6" s="111"/>
      <c r="Q6" s="111"/>
      <c r="R6" s="111"/>
      <c r="S6" s="8"/>
      <c r="T6" s="8"/>
      <c r="U6" s="8"/>
      <c r="V6" s="8"/>
      <c r="W6" s="8"/>
      <c r="X6" s="8"/>
    </row>
    <row r="7" spans="1:24">
      <c r="A7" s="13" t="s">
        <v>21</v>
      </c>
      <c r="B7" s="112" t="s">
        <v>101</v>
      </c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111"/>
      <c r="O7" s="111"/>
      <c r="P7" s="111"/>
      <c r="Q7" s="111"/>
      <c r="R7" s="111"/>
      <c r="S7" s="8"/>
      <c r="T7" s="8"/>
      <c r="U7" s="8"/>
      <c r="V7" s="8"/>
      <c r="W7" s="8"/>
      <c r="X7" s="8"/>
    </row>
    <row r="8" spans="1:24">
      <c r="A8" s="13" t="s">
        <v>3</v>
      </c>
      <c r="B8" s="112" t="s">
        <v>102</v>
      </c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111"/>
      <c r="O8" s="111"/>
      <c r="P8" s="111"/>
      <c r="Q8" s="111"/>
      <c r="R8" s="111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13" t="s">
        <v>103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201" t="s">
        <v>22</v>
      </c>
      <c r="O10" s="202"/>
      <c r="P10" s="202"/>
      <c r="Q10" s="202"/>
      <c r="R10" s="203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98" t="s">
        <v>8</v>
      </c>
      <c r="O11" s="199"/>
      <c r="P11" s="199"/>
      <c r="Q11" s="199"/>
      <c r="R11" s="200"/>
      <c r="S11" s="165" t="s">
        <v>9</v>
      </c>
      <c r="T11" s="168"/>
      <c r="U11" s="168"/>
      <c r="V11" s="168"/>
      <c r="W11" s="168"/>
      <c r="X11" s="169"/>
    </row>
    <row r="12" spans="1:24" ht="33.75">
      <c r="A12" s="114" t="s">
        <v>27</v>
      </c>
      <c r="B12" s="115"/>
      <c r="C12" s="116">
        <v>2013</v>
      </c>
      <c r="D12" s="117">
        <v>2014</v>
      </c>
      <c r="E12" s="118">
        <v>2015</v>
      </c>
      <c r="F12" s="118">
        <v>2016</v>
      </c>
      <c r="G12" s="118">
        <v>2017</v>
      </c>
      <c r="H12" s="119" t="s">
        <v>10</v>
      </c>
      <c r="I12" s="117">
        <v>2014</v>
      </c>
      <c r="J12" s="118">
        <v>2015</v>
      </c>
      <c r="K12" s="118">
        <v>2016</v>
      </c>
      <c r="L12" s="118">
        <v>2017</v>
      </c>
      <c r="M12" s="119" t="s">
        <v>10</v>
      </c>
      <c r="N12" s="120">
        <v>2014</v>
      </c>
      <c r="O12" s="121">
        <v>2015</v>
      </c>
      <c r="P12" s="121">
        <v>2016</v>
      </c>
      <c r="Q12" s="121">
        <v>2017</v>
      </c>
      <c r="R12" s="122" t="s">
        <v>10</v>
      </c>
      <c r="S12" s="117" t="s">
        <v>1</v>
      </c>
      <c r="T12" s="118">
        <v>2014</v>
      </c>
      <c r="U12" s="118">
        <v>2015</v>
      </c>
      <c r="V12" s="118">
        <v>2016</v>
      </c>
      <c r="W12" s="118">
        <v>2017</v>
      </c>
      <c r="X12" s="19" t="s">
        <v>11</v>
      </c>
    </row>
    <row r="13" spans="1:24" s="71" customFormat="1">
      <c r="A13" s="123"/>
      <c r="B13" s="123" t="s">
        <v>24</v>
      </c>
      <c r="C13" s="124">
        <f t="shared" ref="C13:R13" si="0">C14+C15+C16</f>
        <v>21.810000000000002</v>
      </c>
      <c r="D13" s="124">
        <f t="shared" si="0"/>
        <v>1.75</v>
      </c>
      <c r="E13" s="125">
        <f t="shared" si="0"/>
        <v>0.75</v>
      </c>
      <c r="F13" s="125">
        <v>0.5</v>
      </c>
      <c r="G13" s="125">
        <v>0.5</v>
      </c>
      <c r="H13" s="126">
        <f t="shared" si="0"/>
        <v>2.5</v>
      </c>
      <c r="I13" s="124">
        <f t="shared" si="0"/>
        <v>0</v>
      </c>
      <c r="J13" s="125">
        <f t="shared" si="0"/>
        <v>0</v>
      </c>
      <c r="K13" s="125">
        <f t="shared" si="0"/>
        <v>0</v>
      </c>
      <c r="L13" s="125">
        <f t="shared" si="0"/>
        <v>0</v>
      </c>
      <c r="M13" s="126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124">
        <f>SUM(S14:S16)</f>
        <v>21.810000000000002</v>
      </c>
      <c r="T13" s="125">
        <f>SUM(T14:T16)</f>
        <v>20.060000000000002</v>
      </c>
      <c r="U13" s="125">
        <f>SUM(U14:U16)</f>
        <v>19.310000000000002</v>
      </c>
      <c r="V13" s="125">
        <f>SUM(V14:V16)</f>
        <v>19.310000000000002</v>
      </c>
      <c r="W13" s="125">
        <f>SUM(W14:W16)</f>
        <v>19.310000000000002</v>
      </c>
      <c r="X13" s="62">
        <f>W13-S13</f>
        <v>-2.5</v>
      </c>
    </row>
    <row r="14" spans="1:24" s="71" customFormat="1">
      <c r="A14" s="127" t="str">
        <f>$A$7</f>
        <v>Paikkakunta 1</v>
      </c>
      <c r="B14" s="195"/>
      <c r="C14" s="242">
        <v>8.07</v>
      </c>
      <c r="D14" s="243">
        <v>0.5</v>
      </c>
      <c r="E14" s="137"/>
      <c r="F14" s="137"/>
      <c r="G14" s="137"/>
      <c r="H14" s="134">
        <f>D14+E14+F14+G14</f>
        <v>0.5</v>
      </c>
      <c r="I14" s="243"/>
      <c r="J14" s="137"/>
      <c r="K14" s="137"/>
      <c r="L14" s="137"/>
      <c r="M14" s="134">
        <f>I14+J14+K14+L14</f>
        <v>0</v>
      </c>
      <c r="N14" s="132"/>
      <c r="O14" s="133"/>
      <c r="P14" s="133"/>
      <c r="Q14" s="133"/>
      <c r="R14" s="134">
        <f>N14+O14+P14+Q14</f>
        <v>0</v>
      </c>
      <c r="S14" s="135">
        <f>C14</f>
        <v>8.07</v>
      </c>
      <c r="T14" s="136">
        <f>S14-D14-I14+N14</f>
        <v>7.57</v>
      </c>
      <c r="U14" s="136">
        <f t="shared" ref="U14:W16" si="1">T14-E14-J14+O14</f>
        <v>7.57</v>
      </c>
      <c r="V14" s="136">
        <f t="shared" si="1"/>
        <v>7.57</v>
      </c>
      <c r="W14" s="136">
        <f t="shared" si="1"/>
        <v>7.57</v>
      </c>
      <c r="X14" s="78">
        <f>W14-S14</f>
        <v>-0.5</v>
      </c>
    </row>
    <row r="15" spans="1:24" s="71" customFormat="1">
      <c r="A15" s="127" t="str">
        <f>$A$8</f>
        <v>Paikkakunta 2</v>
      </c>
      <c r="B15" s="196"/>
      <c r="C15" s="242">
        <v>6.66</v>
      </c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132"/>
      <c r="O15" s="133"/>
      <c r="P15" s="133"/>
      <c r="Q15" s="133"/>
      <c r="R15" s="134">
        <f t="shared" ref="R15:R16" si="3">N15+O15+P15+Q15</f>
        <v>0</v>
      </c>
      <c r="S15" s="135">
        <f t="shared" ref="S15:S16" si="4">C15</f>
        <v>6.66</v>
      </c>
      <c r="T15" s="136">
        <f t="shared" ref="T15:T16" si="5">S15-D15-I15+N15</f>
        <v>6.66</v>
      </c>
      <c r="U15" s="136">
        <f t="shared" si="1"/>
        <v>6.66</v>
      </c>
      <c r="V15" s="136">
        <f t="shared" si="1"/>
        <v>6.66</v>
      </c>
      <c r="W15" s="136">
        <f t="shared" si="1"/>
        <v>6.66</v>
      </c>
      <c r="X15" s="78">
        <f t="shared" ref="X15:X16" si="6">W15-S15</f>
        <v>0</v>
      </c>
    </row>
    <row r="16" spans="1:24" s="71" customFormat="1">
      <c r="A16" s="127" t="str">
        <f>$A$9</f>
        <v>Paikkakunta 3</v>
      </c>
      <c r="B16" s="197"/>
      <c r="C16" s="242">
        <v>7.08</v>
      </c>
      <c r="D16" s="243">
        <f>0.75+0.5</f>
        <v>1.25</v>
      </c>
      <c r="E16" s="137">
        <f>0.25+0.5</f>
        <v>0.75</v>
      </c>
      <c r="F16" s="137"/>
      <c r="G16" s="137"/>
      <c r="H16" s="134">
        <f t="shared" ref="H16" si="7">D16+E16+F16+G16</f>
        <v>2</v>
      </c>
      <c r="I16" s="243"/>
      <c r="J16" s="137"/>
      <c r="K16" s="137"/>
      <c r="L16" s="137"/>
      <c r="M16" s="134">
        <f t="shared" si="2"/>
        <v>0</v>
      </c>
      <c r="N16" s="132"/>
      <c r="O16" s="133"/>
      <c r="P16" s="133"/>
      <c r="Q16" s="133"/>
      <c r="R16" s="134">
        <f t="shared" si="3"/>
        <v>0</v>
      </c>
      <c r="S16" s="135">
        <f t="shared" si="4"/>
        <v>7.08</v>
      </c>
      <c r="T16" s="136">
        <f t="shared" si="5"/>
        <v>5.83</v>
      </c>
      <c r="U16" s="136">
        <f t="shared" si="1"/>
        <v>5.08</v>
      </c>
      <c r="V16" s="136">
        <f t="shared" si="1"/>
        <v>5.08</v>
      </c>
      <c r="W16" s="136">
        <f t="shared" si="1"/>
        <v>5.08</v>
      </c>
      <c r="X16" s="78">
        <f t="shared" si="6"/>
        <v>-2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11"/>
      <c r="O17" s="111"/>
      <c r="P17" s="111"/>
      <c r="Q17" s="111"/>
      <c r="R17" s="111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98" t="s">
        <v>8</v>
      </c>
      <c r="O18" s="199"/>
      <c r="P18" s="199"/>
      <c r="Q18" s="199"/>
      <c r="R18" s="200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138">
        <v>2014</v>
      </c>
      <c r="O19" s="139">
        <v>2015</v>
      </c>
      <c r="P19" s="139">
        <v>2016</v>
      </c>
      <c r="Q19" s="139">
        <v>2017</v>
      </c>
      <c r="R19" s="140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60">
        <f>N21+N22+N23</f>
        <v>0</v>
      </c>
      <c r="O20" s="61">
        <f t="shared" ref="O20:R20" si="11">O21+O22+O23</f>
        <v>0</v>
      </c>
      <c r="P20" s="61">
        <f t="shared" si="11"/>
        <v>0</v>
      </c>
      <c r="Q20" s="61">
        <f t="shared" si="11"/>
        <v>0</v>
      </c>
      <c r="R20" s="62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132"/>
      <c r="O21" s="133"/>
      <c r="P21" s="133"/>
      <c r="Q21" s="133"/>
      <c r="R21" s="134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132"/>
      <c r="O22" s="133"/>
      <c r="P22" s="133"/>
      <c r="Q22" s="133"/>
      <c r="R22" s="134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132"/>
      <c r="O23" s="133"/>
      <c r="P23" s="133"/>
      <c r="Q23" s="133"/>
      <c r="R23" s="134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123" t="s">
        <v>13</v>
      </c>
      <c r="B24" s="123" t="s">
        <v>24</v>
      </c>
      <c r="C24" s="123">
        <f t="shared" ref="C24" si="20">C25+C26+C27</f>
        <v>0.5</v>
      </c>
      <c r="D24" s="124">
        <f>D25+D26+D27</f>
        <v>0.5</v>
      </c>
      <c r="E24" s="125">
        <f t="shared" ref="E24:H24" si="21">E25+E26+E27</f>
        <v>0.5</v>
      </c>
      <c r="F24" s="125">
        <f t="shared" si="21"/>
        <v>0</v>
      </c>
      <c r="G24" s="125">
        <f t="shared" si="21"/>
        <v>0</v>
      </c>
      <c r="H24" s="126">
        <f t="shared" si="21"/>
        <v>1</v>
      </c>
      <c r="I24" s="124">
        <f>I25+I26+I27</f>
        <v>0</v>
      </c>
      <c r="J24" s="125">
        <f t="shared" ref="J24:M24" si="22">J25+J26+J27</f>
        <v>0</v>
      </c>
      <c r="K24" s="125">
        <f t="shared" si="22"/>
        <v>0</v>
      </c>
      <c r="L24" s="125">
        <f t="shared" si="22"/>
        <v>0</v>
      </c>
      <c r="M24" s="126">
        <f t="shared" si="22"/>
        <v>0</v>
      </c>
      <c r="N24" s="60">
        <f>N25+N26+N27</f>
        <v>0</v>
      </c>
      <c r="O24" s="61">
        <f t="shared" ref="O24:R24" si="23">O25+O26+O27</f>
        <v>0</v>
      </c>
      <c r="P24" s="61">
        <f t="shared" si="23"/>
        <v>0</v>
      </c>
      <c r="Q24" s="61">
        <f t="shared" si="23"/>
        <v>0</v>
      </c>
      <c r="R24" s="62">
        <f t="shared" si="23"/>
        <v>0</v>
      </c>
      <c r="S24" s="124">
        <f>SUM(S25:S27)</f>
        <v>0.5</v>
      </c>
      <c r="T24" s="125">
        <f>SUM(T25:T27)</f>
        <v>0</v>
      </c>
      <c r="U24" s="125">
        <f t="shared" ref="U24:W24" si="24">SUM(U25:U27)</f>
        <v>-0.5</v>
      </c>
      <c r="V24" s="125">
        <f t="shared" si="24"/>
        <v>-0.5</v>
      </c>
      <c r="W24" s="125">
        <f t="shared" si="24"/>
        <v>-0.5</v>
      </c>
      <c r="X24" s="126">
        <f t="shared" si="18"/>
        <v>-1</v>
      </c>
    </row>
    <row r="25" spans="1:24">
      <c r="A25" s="141" t="str">
        <f>$A$7</f>
        <v>Paikkakunta 1</v>
      </c>
      <c r="B25" s="192"/>
      <c r="C25" s="128">
        <v>0</v>
      </c>
      <c r="D25" s="129"/>
      <c r="E25" s="130"/>
      <c r="F25" s="130"/>
      <c r="G25" s="130"/>
      <c r="H25" s="131">
        <f>D25+E25+F25+G25</f>
        <v>0</v>
      </c>
      <c r="I25" s="129"/>
      <c r="J25" s="130"/>
      <c r="K25" s="130"/>
      <c r="L25" s="130"/>
      <c r="M25" s="131">
        <f>I25+J25+K25+L25</f>
        <v>0</v>
      </c>
      <c r="N25" s="132"/>
      <c r="O25" s="133"/>
      <c r="P25" s="133"/>
      <c r="Q25" s="133"/>
      <c r="R25" s="134">
        <f>N25+O25+P25+Q25</f>
        <v>0</v>
      </c>
      <c r="S25" s="135">
        <f>C25</f>
        <v>0</v>
      </c>
      <c r="T25" s="136">
        <f>S25-D25-I25+N25</f>
        <v>0</v>
      </c>
      <c r="U25" s="136">
        <f t="shared" ref="U25:W27" si="25">T25-E25-J25+O25</f>
        <v>0</v>
      </c>
      <c r="V25" s="136">
        <f t="shared" si="25"/>
        <v>0</v>
      </c>
      <c r="W25" s="136">
        <f t="shared" si="25"/>
        <v>0</v>
      </c>
      <c r="X25" s="142">
        <f t="shared" si="18"/>
        <v>0</v>
      </c>
    </row>
    <row r="26" spans="1:24">
      <c r="A26" s="141" t="str">
        <f>$A$8</f>
        <v>Paikkakunta 2</v>
      </c>
      <c r="B26" s="193"/>
      <c r="C26" s="128">
        <v>0</v>
      </c>
      <c r="D26" s="129"/>
      <c r="E26" s="130"/>
      <c r="F26" s="130"/>
      <c r="G26" s="130"/>
      <c r="H26" s="131">
        <f t="shared" ref="H26:H27" si="26">D26+E26+F26+G26</f>
        <v>0</v>
      </c>
      <c r="I26" s="129"/>
      <c r="J26" s="130"/>
      <c r="K26" s="130"/>
      <c r="L26" s="130"/>
      <c r="M26" s="131">
        <f t="shared" ref="M26:M27" si="27">I26+J26+K26+L26</f>
        <v>0</v>
      </c>
      <c r="N26" s="132"/>
      <c r="O26" s="133"/>
      <c r="P26" s="133"/>
      <c r="Q26" s="133"/>
      <c r="R26" s="134">
        <f t="shared" ref="R26:R27" si="28">N26+O26+P26+Q26</f>
        <v>0</v>
      </c>
      <c r="S26" s="135">
        <f t="shared" ref="S26:S27" si="29">C26</f>
        <v>0</v>
      </c>
      <c r="T26" s="136">
        <f t="shared" ref="T26:T27" si="30">S26-D26-I26+N26</f>
        <v>0</v>
      </c>
      <c r="U26" s="136">
        <f t="shared" si="25"/>
        <v>0</v>
      </c>
      <c r="V26" s="136">
        <f t="shared" si="25"/>
        <v>0</v>
      </c>
      <c r="W26" s="136">
        <f t="shared" si="25"/>
        <v>0</v>
      </c>
      <c r="X26" s="142">
        <f t="shared" si="18"/>
        <v>0</v>
      </c>
    </row>
    <row r="27" spans="1:24">
      <c r="A27" s="127" t="str">
        <f>$A$9</f>
        <v>Paikkakunta 3</v>
      </c>
      <c r="B27" s="194"/>
      <c r="C27" s="128">
        <v>0.5</v>
      </c>
      <c r="D27" s="129">
        <v>0.5</v>
      </c>
      <c r="E27" s="130">
        <v>0.5</v>
      </c>
      <c r="F27" s="130"/>
      <c r="G27" s="130"/>
      <c r="H27" s="131">
        <f t="shared" si="26"/>
        <v>1</v>
      </c>
      <c r="I27" s="129"/>
      <c r="J27" s="130"/>
      <c r="K27" s="130"/>
      <c r="L27" s="130"/>
      <c r="M27" s="131">
        <f t="shared" si="27"/>
        <v>0</v>
      </c>
      <c r="N27" s="132"/>
      <c r="O27" s="133"/>
      <c r="P27" s="133"/>
      <c r="Q27" s="133"/>
      <c r="R27" s="134">
        <f t="shared" si="28"/>
        <v>0</v>
      </c>
      <c r="S27" s="135">
        <f t="shared" si="29"/>
        <v>0.5</v>
      </c>
      <c r="T27" s="136">
        <f t="shared" si="30"/>
        <v>0</v>
      </c>
      <c r="U27" s="136">
        <f t="shared" si="25"/>
        <v>-0.5</v>
      </c>
      <c r="V27" s="136">
        <f t="shared" si="25"/>
        <v>-0.5</v>
      </c>
      <c r="W27" s="136">
        <f t="shared" si="25"/>
        <v>-0.5</v>
      </c>
      <c r="X27" s="142">
        <f t="shared" si="18"/>
        <v>-1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60">
        <f>N29+N30+N31</f>
        <v>0</v>
      </c>
      <c r="O28" s="61">
        <f t="shared" ref="O28:R28" si="34">O29+O30+O31</f>
        <v>0</v>
      </c>
      <c r="P28" s="61">
        <f t="shared" si="34"/>
        <v>0</v>
      </c>
      <c r="Q28" s="61">
        <f t="shared" si="34"/>
        <v>0</v>
      </c>
      <c r="R28" s="62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Paikkakunta 1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132"/>
      <c r="O29" s="133"/>
      <c r="P29" s="133"/>
      <c r="Q29" s="133"/>
      <c r="R29" s="134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132"/>
      <c r="O30" s="133"/>
      <c r="P30" s="133"/>
      <c r="Q30" s="133"/>
      <c r="R30" s="134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132"/>
      <c r="O31" s="133"/>
      <c r="P31" s="133"/>
      <c r="Q31" s="133"/>
      <c r="R31" s="134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60">
        <f>N33+N34+N35</f>
        <v>0</v>
      </c>
      <c r="O32" s="61">
        <f t="shared" ref="O32:R32" si="45">O33+O34+O35</f>
        <v>0</v>
      </c>
      <c r="P32" s="61">
        <f t="shared" si="45"/>
        <v>0</v>
      </c>
      <c r="Q32" s="61">
        <f t="shared" si="45"/>
        <v>0</v>
      </c>
      <c r="R32" s="62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Paikkakunta 1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132"/>
      <c r="O33" s="133"/>
      <c r="P33" s="133"/>
      <c r="Q33" s="133"/>
      <c r="R33" s="134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132"/>
      <c r="O34" s="133"/>
      <c r="P34" s="133"/>
      <c r="Q34" s="133"/>
      <c r="R34" s="134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132"/>
      <c r="O35" s="133"/>
      <c r="P35" s="133"/>
      <c r="Q35" s="133"/>
      <c r="R35" s="134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60">
        <f>N37+N38+N39</f>
        <v>0</v>
      </c>
      <c r="O36" s="61">
        <f t="shared" ref="O36:R36" si="56">O37+O38+O39</f>
        <v>0</v>
      </c>
      <c r="P36" s="61">
        <f t="shared" si="56"/>
        <v>0</v>
      </c>
      <c r="Q36" s="61">
        <f t="shared" si="56"/>
        <v>0</v>
      </c>
      <c r="R36" s="62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Paikkakunta 1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132"/>
      <c r="O37" s="133"/>
      <c r="P37" s="133"/>
      <c r="Q37" s="133"/>
      <c r="R37" s="134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132"/>
      <c r="O38" s="133"/>
      <c r="P38" s="133"/>
      <c r="Q38" s="133"/>
      <c r="R38" s="134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132"/>
      <c r="O39" s="133"/>
      <c r="P39" s="133"/>
      <c r="Q39" s="133"/>
      <c r="R39" s="134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60">
        <f>N41+N42+N43</f>
        <v>0</v>
      </c>
      <c r="O40" s="61">
        <f t="shared" ref="O40:R40" si="67">O41+O42+O43</f>
        <v>0</v>
      </c>
      <c r="P40" s="61">
        <f t="shared" si="67"/>
        <v>0</v>
      </c>
      <c r="Q40" s="61">
        <f t="shared" si="67"/>
        <v>0</v>
      </c>
      <c r="R40" s="62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Paikkakunta 1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132"/>
      <c r="O41" s="133"/>
      <c r="P41" s="133"/>
      <c r="Q41" s="133"/>
      <c r="R41" s="134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132"/>
      <c r="O42" s="133"/>
      <c r="P42" s="133"/>
      <c r="Q42" s="133"/>
      <c r="R42" s="134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132"/>
      <c r="O43" s="133"/>
      <c r="P43" s="133"/>
      <c r="Q43" s="133"/>
      <c r="R43" s="134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123" t="s">
        <v>18</v>
      </c>
      <c r="B44" s="123" t="s">
        <v>24</v>
      </c>
      <c r="C44" s="123">
        <f t="shared" ref="C44" si="75">C45+C46+C47</f>
        <v>0.5</v>
      </c>
      <c r="D44" s="124">
        <f>D45+D46+D47</f>
        <v>0</v>
      </c>
      <c r="E44" s="125">
        <f t="shared" ref="E44:H44" si="76">E45+E46+E47</f>
        <v>0</v>
      </c>
      <c r="F44" s="125">
        <f t="shared" si="76"/>
        <v>0</v>
      </c>
      <c r="G44" s="125">
        <f t="shared" si="76"/>
        <v>0</v>
      </c>
      <c r="H44" s="126">
        <f t="shared" si="76"/>
        <v>0</v>
      </c>
      <c r="I44" s="124">
        <f>I45+I46+I47</f>
        <v>0</v>
      </c>
      <c r="J44" s="125">
        <f t="shared" ref="J44:M44" si="77">J45+J46+J47</f>
        <v>0</v>
      </c>
      <c r="K44" s="125">
        <f t="shared" si="77"/>
        <v>0</v>
      </c>
      <c r="L44" s="125">
        <f t="shared" si="77"/>
        <v>0</v>
      </c>
      <c r="M44" s="126">
        <f t="shared" si="77"/>
        <v>0</v>
      </c>
      <c r="N44" s="60">
        <f>N45+N46+N47</f>
        <v>0</v>
      </c>
      <c r="O44" s="61">
        <f t="shared" ref="O44:R44" si="78">O45+O46+O47</f>
        <v>0</v>
      </c>
      <c r="P44" s="61">
        <f t="shared" si="78"/>
        <v>0</v>
      </c>
      <c r="Q44" s="61">
        <f t="shared" si="78"/>
        <v>0</v>
      </c>
      <c r="R44" s="62">
        <f t="shared" si="78"/>
        <v>0</v>
      </c>
      <c r="S44" s="124">
        <f>SUM(S45:S47)</f>
        <v>0.5</v>
      </c>
      <c r="T44" s="125">
        <f>SUM(T45:T47)</f>
        <v>0.5</v>
      </c>
      <c r="U44" s="125">
        <f t="shared" ref="U44:W44" si="79">SUM(U45:U47)</f>
        <v>0.5</v>
      </c>
      <c r="V44" s="125">
        <f t="shared" si="79"/>
        <v>0.5</v>
      </c>
      <c r="W44" s="125">
        <f t="shared" si="79"/>
        <v>0.5</v>
      </c>
      <c r="X44" s="126">
        <f t="shared" si="18"/>
        <v>0</v>
      </c>
    </row>
    <row r="45" spans="1:24">
      <c r="A45" s="141" t="str">
        <f>$A$7</f>
        <v>Paikkakunta 1</v>
      </c>
      <c r="B45" s="192"/>
      <c r="C45" s="128">
        <v>0</v>
      </c>
      <c r="D45" s="129"/>
      <c r="E45" s="130"/>
      <c r="F45" s="130"/>
      <c r="G45" s="130"/>
      <c r="H45" s="131">
        <f>D45+E45+F45+G45</f>
        <v>0</v>
      </c>
      <c r="I45" s="129"/>
      <c r="J45" s="130"/>
      <c r="K45" s="130"/>
      <c r="L45" s="130"/>
      <c r="M45" s="131">
        <f>I45+J45+K45+L45</f>
        <v>0</v>
      </c>
      <c r="N45" s="132"/>
      <c r="O45" s="133"/>
      <c r="P45" s="133"/>
      <c r="Q45" s="133"/>
      <c r="R45" s="134">
        <f>N45+O45+P45+Q45</f>
        <v>0</v>
      </c>
      <c r="S45" s="135">
        <f>C45</f>
        <v>0</v>
      </c>
      <c r="T45" s="143">
        <f>S45-D45-I45+N45</f>
        <v>0</v>
      </c>
      <c r="U45" s="143">
        <f t="shared" ref="U45:W47" si="80">T45-E45-J45+O45</f>
        <v>0</v>
      </c>
      <c r="V45" s="143">
        <f t="shared" si="80"/>
        <v>0</v>
      </c>
      <c r="W45" s="143">
        <f t="shared" si="80"/>
        <v>0</v>
      </c>
      <c r="X45" s="142">
        <f t="shared" si="18"/>
        <v>0</v>
      </c>
    </row>
    <row r="46" spans="1:24">
      <c r="A46" s="141" t="str">
        <f>$A$8</f>
        <v>Paikkakunta 2</v>
      </c>
      <c r="B46" s="193"/>
      <c r="C46" s="128">
        <v>0.5</v>
      </c>
      <c r="D46" s="129"/>
      <c r="E46" s="130"/>
      <c r="F46" s="130"/>
      <c r="G46" s="130"/>
      <c r="H46" s="131">
        <f t="shared" ref="H46:H47" si="81">D46+E46+F46+G46</f>
        <v>0</v>
      </c>
      <c r="I46" s="129"/>
      <c r="J46" s="130"/>
      <c r="K46" s="130"/>
      <c r="L46" s="130"/>
      <c r="M46" s="131">
        <f t="shared" ref="M46:M47" si="82">I46+J46+K46+L46</f>
        <v>0</v>
      </c>
      <c r="N46" s="132"/>
      <c r="O46" s="133"/>
      <c r="P46" s="133"/>
      <c r="Q46" s="133"/>
      <c r="R46" s="134">
        <f t="shared" ref="R46:R47" si="83">N46+O46+P46+Q46</f>
        <v>0</v>
      </c>
      <c r="S46" s="135">
        <f t="shared" ref="S46:S47" si="84">C46</f>
        <v>0.5</v>
      </c>
      <c r="T46" s="143">
        <f t="shared" ref="T46:T47" si="85">S46-D46-I46+N46</f>
        <v>0.5</v>
      </c>
      <c r="U46" s="143">
        <f t="shared" si="80"/>
        <v>0.5</v>
      </c>
      <c r="V46" s="143">
        <f t="shared" si="80"/>
        <v>0.5</v>
      </c>
      <c r="W46" s="143">
        <f t="shared" si="80"/>
        <v>0.5</v>
      </c>
      <c r="X46" s="142">
        <f t="shared" si="18"/>
        <v>0</v>
      </c>
    </row>
    <row r="47" spans="1:24">
      <c r="A47" s="127" t="str">
        <f>$A$9</f>
        <v>Paikkakunta 3</v>
      </c>
      <c r="B47" s="194"/>
      <c r="C47" s="128">
        <v>0</v>
      </c>
      <c r="D47" s="129"/>
      <c r="E47" s="130"/>
      <c r="F47" s="130"/>
      <c r="G47" s="130"/>
      <c r="H47" s="131">
        <f t="shared" si="81"/>
        <v>0</v>
      </c>
      <c r="I47" s="129"/>
      <c r="J47" s="130"/>
      <c r="K47" s="130"/>
      <c r="L47" s="130"/>
      <c r="M47" s="131">
        <f t="shared" si="82"/>
        <v>0</v>
      </c>
      <c r="N47" s="132"/>
      <c r="O47" s="133"/>
      <c r="P47" s="133"/>
      <c r="Q47" s="133"/>
      <c r="R47" s="134">
        <f t="shared" si="83"/>
        <v>0</v>
      </c>
      <c r="S47" s="135">
        <f t="shared" si="84"/>
        <v>0</v>
      </c>
      <c r="T47" s="143">
        <f t="shared" si="85"/>
        <v>0</v>
      </c>
      <c r="U47" s="143">
        <f t="shared" si="80"/>
        <v>0</v>
      </c>
      <c r="V47" s="143">
        <f t="shared" si="80"/>
        <v>0</v>
      </c>
      <c r="W47" s="143">
        <f t="shared" si="80"/>
        <v>0</v>
      </c>
      <c r="X47" s="142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60">
        <f>N49+N50+N51</f>
        <v>0</v>
      </c>
      <c r="O48" s="61">
        <f t="shared" ref="O48:R48" si="89">O49+O50+O51</f>
        <v>0</v>
      </c>
      <c r="P48" s="61">
        <f t="shared" si="89"/>
        <v>0</v>
      </c>
      <c r="Q48" s="61">
        <f t="shared" si="89"/>
        <v>0</v>
      </c>
      <c r="R48" s="62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Paikkakunta 1</v>
      </c>
      <c r="B49" s="180"/>
      <c r="C49" s="24">
        <v>0</v>
      </c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132"/>
      <c r="O49" s="133"/>
      <c r="P49" s="133"/>
      <c r="Q49" s="133"/>
      <c r="R49" s="134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132"/>
      <c r="O50" s="133"/>
      <c r="P50" s="133"/>
      <c r="Q50" s="133"/>
      <c r="R50" s="134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132"/>
      <c r="O51" s="133"/>
      <c r="P51" s="133"/>
      <c r="Q51" s="133"/>
      <c r="R51" s="134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60">
        <f>N53+N54+N55</f>
        <v>0</v>
      </c>
      <c r="O52" s="61">
        <f t="shared" ref="O52:R52" si="100">O53+O54+O55</f>
        <v>0</v>
      </c>
      <c r="P52" s="61">
        <f t="shared" si="100"/>
        <v>0</v>
      </c>
      <c r="Q52" s="61">
        <f t="shared" si="100"/>
        <v>0</v>
      </c>
      <c r="R52" s="62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Paikkakunta 1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132"/>
      <c r="O53" s="133"/>
      <c r="P53" s="133"/>
      <c r="Q53" s="133"/>
      <c r="R53" s="134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132"/>
      <c r="O54" s="133"/>
      <c r="P54" s="133"/>
      <c r="Q54" s="133"/>
      <c r="R54" s="134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132"/>
      <c r="O55" s="133"/>
      <c r="P55" s="133"/>
      <c r="Q55" s="133"/>
      <c r="R55" s="134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</v>
      </c>
      <c r="D56" s="21">
        <f>D57+D58+D59</f>
        <v>0.5</v>
      </c>
      <c r="E56" s="22">
        <f t="shared" ref="E56:H56" si="109">E57+E58+E59</f>
        <v>0.5</v>
      </c>
      <c r="F56" s="22">
        <f t="shared" si="109"/>
        <v>0</v>
      </c>
      <c r="G56" s="22">
        <f t="shared" si="109"/>
        <v>0</v>
      </c>
      <c r="H56" s="23">
        <f t="shared" si="109"/>
        <v>1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60">
        <f>N57+N58+N59</f>
        <v>0</v>
      </c>
      <c r="O56" s="61">
        <f t="shared" ref="O56:R56" si="111">O57+O58+O59</f>
        <v>0</v>
      </c>
      <c r="P56" s="61">
        <f t="shared" si="111"/>
        <v>0</v>
      </c>
      <c r="Q56" s="61">
        <f t="shared" si="111"/>
        <v>0</v>
      </c>
      <c r="R56" s="62">
        <f t="shared" si="111"/>
        <v>0</v>
      </c>
      <c r="S56" s="21">
        <f>SUM(S57:S59)</f>
        <v>1</v>
      </c>
      <c r="T56" s="22">
        <f>SUM(T57:T59)</f>
        <v>0.5</v>
      </c>
      <c r="U56" s="22">
        <f t="shared" ref="U56:W56" si="112">SUM(U57:U59)</f>
        <v>0</v>
      </c>
      <c r="V56" s="22">
        <f t="shared" si="112"/>
        <v>0</v>
      </c>
      <c r="W56" s="22">
        <f t="shared" si="112"/>
        <v>0</v>
      </c>
      <c r="X56" s="23">
        <f t="shared" si="18"/>
        <v>-1</v>
      </c>
    </row>
    <row r="57" spans="1:24">
      <c r="A57" s="40" t="str">
        <f>$A$7</f>
        <v>Paikkakunta 1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144">
        <f t="shared" ref="N57:Q59" si="115">N21+N25+N29+N33+N37+N41+N45+N49+N53</f>
        <v>0</v>
      </c>
      <c r="O57" s="145">
        <f t="shared" si="115"/>
        <v>0</v>
      </c>
      <c r="P57" s="145">
        <f t="shared" si="115"/>
        <v>0</v>
      </c>
      <c r="Q57" s="145">
        <f t="shared" si="115"/>
        <v>0</v>
      </c>
      <c r="R57" s="134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116">T57-E57-J57+O57</f>
        <v>0</v>
      </c>
      <c r="V57" s="30">
        <f t="shared" si="116"/>
        <v>0</v>
      </c>
      <c r="W57" s="30">
        <f t="shared" si="116"/>
        <v>0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0.5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144">
        <f t="shared" si="115"/>
        <v>0</v>
      </c>
      <c r="O58" s="145">
        <f t="shared" si="115"/>
        <v>0</v>
      </c>
      <c r="P58" s="145">
        <f t="shared" si="115"/>
        <v>0</v>
      </c>
      <c r="Q58" s="145">
        <f t="shared" si="115"/>
        <v>0</v>
      </c>
      <c r="R58" s="134">
        <f t="shared" ref="R58:R59" si="119">N58+O58+P58+Q58</f>
        <v>0</v>
      </c>
      <c r="S58" s="28">
        <f t="shared" ref="S58:S59" si="120">C58</f>
        <v>0.5</v>
      </c>
      <c r="T58" s="30">
        <f t="shared" ref="T58:T59" si="121">S58-D58-I58+N58</f>
        <v>0.5</v>
      </c>
      <c r="U58" s="30">
        <f t="shared" si="116"/>
        <v>0.5</v>
      </c>
      <c r="V58" s="30">
        <f t="shared" si="116"/>
        <v>0.5</v>
      </c>
      <c r="W58" s="30">
        <f t="shared" si="116"/>
        <v>0.5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0.5</v>
      </c>
      <c r="D59" s="32">
        <f t="shared" si="113"/>
        <v>0.5</v>
      </c>
      <c r="E59" s="33">
        <f t="shared" si="113"/>
        <v>0.5</v>
      </c>
      <c r="F59" s="33">
        <f t="shared" si="113"/>
        <v>0</v>
      </c>
      <c r="G59" s="33">
        <f t="shared" si="113"/>
        <v>0</v>
      </c>
      <c r="H59" s="31">
        <f t="shared" si="117"/>
        <v>1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146">
        <f t="shared" si="115"/>
        <v>0</v>
      </c>
      <c r="O59" s="147">
        <f t="shared" si="115"/>
        <v>0</v>
      </c>
      <c r="P59" s="147">
        <f t="shared" si="115"/>
        <v>0</v>
      </c>
      <c r="Q59" s="147">
        <f t="shared" si="115"/>
        <v>0</v>
      </c>
      <c r="R59" s="148">
        <f t="shared" si="119"/>
        <v>0</v>
      </c>
      <c r="S59" s="32">
        <f t="shared" si="120"/>
        <v>0.5</v>
      </c>
      <c r="T59" s="33">
        <f t="shared" si="121"/>
        <v>0</v>
      </c>
      <c r="U59" s="33">
        <f t="shared" si="116"/>
        <v>-0.5</v>
      </c>
      <c r="V59" s="33">
        <f t="shared" si="116"/>
        <v>-0.5</v>
      </c>
      <c r="W59" s="33">
        <f t="shared" si="116"/>
        <v>-0.5</v>
      </c>
      <c r="X59" s="34">
        <f t="shared" si="18"/>
        <v>-1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11"/>
      <c r="O60" s="111"/>
      <c r="P60" s="111"/>
      <c r="Q60" s="111"/>
      <c r="R60" s="111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130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109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8.5</v>
      </c>
      <c r="D13" s="60">
        <f t="shared" si="0"/>
        <v>1</v>
      </c>
      <c r="E13" s="61">
        <f t="shared" si="0"/>
        <v>0.75</v>
      </c>
      <c r="F13" s="61">
        <f t="shared" si="0"/>
        <v>0</v>
      </c>
      <c r="G13" s="61">
        <f t="shared" si="0"/>
        <v>0</v>
      </c>
      <c r="H13" s="62">
        <f t="shared" si="0"/>
        <v>1.75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8.5</v>
      </c>
      <c r="T13" s="61">
        <f>SUM(T14:T16)</f>
        <v>7.5</v>
      </c>
      <c r="U13" s="61">
        <f>SUM(U14:U16)</f>
        <v>6.75</v>
      </c>
      <c r="V13" s="61">
        <f>SUM(V14:V16)</f>
        <v>6.75</v>
      </c>
      <c r="W13" s="61">
        <f>SUM(W14:W16)</f>
        <v>6.75</v>
      </c>
      <c r="X13" s="62">
        <f>W13-S13</f>
        <v>-1.75</v>
      </c>
    </row>
    <row r="14" spans="1:24" s="71" customFormat="1">
      <c r="A14" s="72" t="str">
        <f>$A$7</f>
        <v>Helsinki, Kouvola, Lahti , Lappeenranta</v>
      </c>
      <c r="B14" s="183"/>
      <c r="C14" s="242">
        <v>8.5</v>
      </c>
      <c r="D14" s="243">
        <v>1</v>
      </c>
      <c r="E14" s="137">
        <v>0.75</v>
      </c>
      <c r="F14" s="137"/>
      <c r="G14" s="137"/>
      <c r="H14" s="134">
        <f>D14+E14+F14+G14</f>
        <v>1.75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8.5</v>
      </c>
      <c r="T14" s="77">
        <f>S14-D14-I14+N14</f>
        <v>7.5</v>
      </c>
      <c r="U14" s="77">
        <f t="shared" ref="U14:W16" si="1">T14-E14-J14+O14</f>
        <v>6.75</v>
      </c>
      <c r="V14" s="77">
        <f t="shared" si="1"/>
        <v>6.75</v>
      </c>
      <c r="W14" s="77">
        <f t="shared" si="1"/>
        <v>6.75</v>
      </c>
      <c r="X14" s="78">
        <f>W14-S14</f>
        <v>-1.75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1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1</v>
      </c>
      <c r="T20" s="47">
        <f>SUM(T21:T23)</f>
        <v>1</v>
      </c>
      <c r="U20" s="47">
        <f t="shared" ref="U20:W20" si="12">SUM(U21:U23)</f>
        <v>1</v>
      </c>
      <c r="V20" s="47">
        <f t="shared" si="12"/>
        <v>1</v>
      </c>
      <c r="W20" s="47">
        <f t="shared" si="12"/>
        <v>1</v>
      </c>
      <c r="X20" s="48">
        <f>W20-S20</f>
        <v>0</v>
      </c>
    </row>
    <row r="21" spans="1:24" s="64" customFormat="1">
      <c r="A21" s="65" t="str">
        <f>$A$7</f>
        <v>Helsinki, Kouvola, Lahti , Lappeenranta</v>
      </c>
      <c r="B21" s="100"/>
      <c r="C21" s="66">
        <v>1</v>
      </c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1</v>
      </c>
      <c r="T21" s="69">
        <f>S21-D21-I21+N21</f>
        <v>1</v>
      </c>
      <c r="U21" s="69">
        <f t="shared" ref="U21:W23" si="13">T21-E21-J21+O21</f>
        <v>1</v>
      </c>
      <c r="V21" s="69">
        <f t="shared" si="13"/>
        <v>1</v>
      </c>
      <c r="W21" s="69">
        <f t="shared" si="13"/>
        <v>1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2.25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2.25</v>
      </c>
      <c r="T24" s="22">
        <f>SUM(T25:T27)</f>
        <v>2.25</v>
      </c>
      <c r="U24" s="22">
        <f t="shared" ref="U24:W24" si="24">SUM(U25:U27)</f>
        <v>2.25</v>
      </c>
      <c r="V24" s="22">
        <f t="shared" si="24"/>
        <v>2.25</v>
      </c>
      <c r="W24" s="22">
        <f t="shared" si="24"/>
        <v>2.25</v>
      </c>
      <c r="X24" s="23">
        <f t="shared" si="18"/>
        <v>0</v>
      </c>
    </row>
    <row r="25" spans="1:24">
      <c r="A25" s="40" t="str">
        <f>$A$7</f>
        <v>Helsinki, Kouvola, Lahti , Lappeenranta</v>
      </c>
      <c r="B25" s="180"/>
      <c r="C25" s="24">
        <v>2.25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2.25</v>
      </c>
      <c r="T25" s="6">
        <f>S25-D25-I25+N25</f>
        <v>2.25</v>
      </c>
      <c r="U25" s="6">
        <f t="shared" ref="U25:W27" si="25">T25-E25-J25+O25</f>
        <v>2.25</v>
      </c>
      <c r="V25" s="6">
        <f t="shared" si="25"/>
        <v>2.25</v>
      </c>
      <c r="W25" s="6">
        <f t="shared" si="25"/>
        <v>2.25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1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1</v>
      </c>
      <c r="T28" s="22">
        <f>SUM(T29:T31)</f>
        <v>1</v>
      </c>
      <c r="U28" s="22">
        <f t="shared" ref="U28:W28" si="35">SUM(U29:U31)</f>
        <v>1</v>
      </c>
      <c r="V28" s="22">
        <f t="shared" si="35"/>
        <v>1</v>
      </c>
      <c r="W28" s="22">
        <f t="shared" si="35"/>
        <v>1</v>
      </c>
      <c r="X28" s="23">
        <f t="shared" si="18"/>
        <v>0</v>
      </c>
    </row>
    <row r="29" spans="1:24">
      <c r="A29" s="40" t="str">
        <f>$A$7</f>
        <v>Helsinki, Kouvola, Lahti , Lappeenranta</v>
      </c>
      <c r="B29" s="180"/>
      <c r="C29" s="24">
        <v>1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1</v>
      </c>
      <c r="T29" s="6">
        <f>S29-D29-I29+N29</f>
        <v>1</v>
      </c>
      <c r="U29" s="6">
        <f t="shared" ref="U29:W31" si="36">T29-E29-J29+O29</f>
        <v>1</v>
      </c>
      <c r="V29" s="6">
        <f t="shared" si="36"/>
        <v>1</v>
      </c>
      <c r="W29" s="6">
        <f t="shared" si="36"/>
        <v>1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1.5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1.5</v>
      </c>
      <c r="T32" s="22">
        <f>SUM(T33:T35)</f>
        <v>1.5</v>
      </c>
      <c r="U32" s="22">
        <f t="shared" ref="U32:W32" si="46">SUM(U33:U35)</f>
        <v>1.5</v>
      </c>
      <c r="V32" s="22">
        <f t="shared" si="46"/>
        <v>1.5</v>
      </c>
      <c r="W32" s="22">
        <f t="shared" si="46"/>
        <v>1.5</v>
      </c>
      <c r="X32" s="23">
        <f t="shared" si="18"/>
        <v>0</v>
      </c>
    </row>
    <row r="33" spans="1:24">
      <c r="A33" s="40" t="str">
        <f>$A$7</f>
        <v>Helsinki, Kouvola, Lahti , Lappeenranta</v>
      </c>
      <c r="B33" s="180"/>
      <c r="C33" s="24">
        <v>1.5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1.5</v>
      </c>
      <c r="T33" s="30">
        <f>S33-D33-I33+N33</f>
        <v>1.5</v>
      </c>
      <c r="U33" s="30">
        <f t="shared" ref="U33:W35" si="47">T33-E33-J33+O33</f>
        <v>1.5</v>
      </c>
      <c r="V33" s="30">
        <f t="shared" si="47"/>
        <v>1.5</v>
      </c>
      <c r="W33" s="30">
        <f t="shared" si="47"/>
        <v>1.5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1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1</v>
      </c>
      <c r="T36" s="22">
        <f>SUM(T37:T39)</f>
        <v>1</v>
      </c>
      <c r="U36" s="22">
        <f t="shared" ref="U36:W36" si="57">SUM(U37:U39)</f>
        <v>1</v>
      </c>
      <c r="V36" s="22">
        <f t="shared" si="57"/>
        <v>1</v>
      </c>
      <c r="W36" s="22">
        <f t="shared" si="57"/>
        <v>1</v>
      </c>
      <c r="X36" s="23">
        <f t="shared" si="18"/>
        <v>0</v>
      </c>
    </row>
    <row r="37" spans="1:24">
      <c r="A37" s="40" t="str">
        <f>$A$7</f>
        <v>Helsinki, Kouvola, Lahti , Lappeenranta</v>
      </c>
      <c r="B37" s="180"/>
      <c r="C37" s="24">
        <v>1</v>
      </c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1</v>
      </c>
      <c r="T37" s="30">
        <f>S37-D37-I37+N37</f>
        <v>1</v>
      </c>
      <c r="U37" s="30">
        <f t="shared" ref="U37:W39" si="58">T37-E37-J37+O37</f>
        <v>1</v>
      </c>
      <c r="V37" s="30">
        <f t="shared" si="58"/>
        <v>1</v>
      </c>
      <c r="W37" s="30">
        <f t="shared" si="58"/>
        <v>1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Helsinki, Kouvola, Lahti , Lappeenranta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2.75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2.75</v>
      </c>
      <c r="T44" s="22">
        <f>SUM(T45:T47)</f>
        <v>2.75</v>
      </c>
      <c r="U44" s="22">
        <f t="shared" ref="U44:W44" si="79">SUM(U45:U47)</f>
        <v>2.75</v>
      </c>
      <c r="V44" s="22">
        <f t="shared" si="79"/>
        <v>2.75</v>
      </c>
      <c r="W44" s="22">
        <f t="shared" si="79"/>
        <v>2.75</v>
      </c>
      <c r="X44" s="23">
        <f t="shared" si="18"/>
        <v>0</v>
      </c>
    </row>
    <row r="45" spans="1:24">
      <c r="A45" s="40" t="str">
        <f>$A$7</f>
        <v>Helsinki, Kouvola, Lahti , Lappeenranta</v>
      </c>
      <c r="B45" s="180"/>
      <c r="C45" s="24">
        <v>2.75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2.75</v>
      </c>
      <c r="T45" s="30">
        <f>S45-D45-I45+N45</f>
        <v>2.75</v>
      </c>
      <c r="U45" s="30">
        <f t="shared" ref="U45:W47" si="80">T45-E45-J45+O45</f>
        <v>2.75</v>
      </c>
      <c r="V45" s="30">
        <f t="shared" si="80"/>
        <v>2.75</v>
      </c>
      <c r="W45" s="30">
        <f t="shared" si="80"/>
        <v>2.75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2</v>
      </c>
      <c r="D48" s="21">
        <f>D49+D50+D51</f>
        <v>0</v>
      </c>
      <c r="E48" s="22">
        <f t="shared" ref="E48:H48" si="87">E49+E50+E51</f>
        <v>0.25</v>
      </c>
      <c r="F48" s="22">
        <f t="shared" si="87"/>
        <v>0.75</v>
      </c>
      <c r="G48" s="22">
        <f t="shared" si="87"/>
        <v>0</v>
      </c>
      <c r="H48" s="23">
        <f t="shared" si="87"/>
        <v>1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2</v>
      </c>
      <c r="T48" s="22">
        <f>SUM(T49:T51)</f>
        <v>2</v>
      </c>
      <c r="U48" s="22">
        <f t="shared" ref="U48:W48" si="90">SUM(U49:U51)</f>
        <v>1.75</v>
      </c>
      <c r="V48" s="22">
        <f t="shared" si="90"/>
        <v>1</v>
      </c>
      <c r="W48" s="22">
        <f t="shared" si="90"/>
        <v>1</v>
      </c>
      <c r="X48" s="23">
        <f t="shared" si="18"/>
        <v>-1</v>
      </c>
    </row>
    <row r="49" spans="1:24">
      <c r="A49" s="40" t="str">
        <f>$A$7</f>
        <v>Helsinki, Kouvola, Lahti , Lappeenranta</v>
      </c>
      <c r="B49" s="180"/>
      <c r="C49" s="24">
        <v>2</v>
      </c>
      <c r="D49" s="25"/>
      <c r="E49" s="26">
        <v>0.25</v>
      </c>
      <c r="F49" s="26">
        <v>0.75</v>
      </c>
      <c r="G49" s="26"/>
      <c r="H49" s="27">
        <f>D49+E49+F49+G49</f>
        <v>1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2</v>
      </c>
      <c r="T49" s="30">
        <f>S49-D49-I49+N49</f>
        <v>2</v>
      </c>
      <c r="U49" s="30">
        <f t="shared" ref="U49:W51" si="91">T49-E49-J49+O49</f>
        <v>1.75</v>
      </c>
      <c r="V49" s="30">
        <f t="shared" si="91"/>
        <v>1</v>
      </c>
      <c r="W49" s="30">
        <f t="shared" si="91"/>
        <v>1</v>
      </c>
      <c r="X49" s="29">
        <f t="shared" si="18"/>
        <v>-1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Helsinki, Kouvola, Lahti , Lappeenranta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11.5</v>
      </c>
      <c r="D56" s="21">
        <f>D57+D58+D59</f>
        <v>0</v>
      </c>
      <c r="E56" s="22">
        <f t="shared" ref="E56:H56" si="109">E57+E58+E59</f>
        <v>0.25</v>
      </c>
      <c r="F56" s="22">
        <f t="shared" si="109"/>
        <v>0.75</v>
      </c>
      <c r="G56" s="22">
        <f t="shared" si="109"/>
        <v>0</v>
      </c>
      <c r="H56" s="23">
        <f t="shared" si="109"/>
        <v>1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11.5</v>
      </c>
      <c r="T56" s="22">
        <f>SUM(T57:T59)</f>
        <v>11.5</v>
      </c>
      <c r="U56" s="22">
        <f t="shared" ref="U56:W56" si="112">SUM(U57:U59)</f>
        <v>11.25</v>
      </c>
      <c r="V56" s="22">
        <f t="shared" si="112"/>
        <v>10.5</v>
      </c>
      <c r="W56" s="22">
        <f t="shared" si="112"/>
        <v>10.5</v>
      </c>
      <c r="X56" s="23">
        <f t="shared" si="18"/>
        <v>-1</v>
      </c>
    </row>
    <row r="57" spans="1:24">
      <c r="A57" s="40" t="str">
        <f>$A$7</f>
        <v>Helsinki, Kouvola, Lahti , Lappeenranta</v>
      </c>
      <c r="B57" s="40"/>
      <c r="C57" s="35">
        <f>C21+C25+C29+C33+C37+C41+C45+C49+C53</f>
        <v>11.5</v>
      </c>
      <c r="D57" s="28">
        <f>D21+D25+D29+D33+D37+D41+D45+D49+D53</f>
        <v>0</v>
      </c>
      <c r="E57" s="30">
        <f t="shared" ref="D57:G59" si="113">E21+E25+E29+E33+E37+E41+E45+E49+E53</f>
        <v>0.25</v>
      </c>
      <c r="F57" s="30">
        <f t="shared" si="113"/>
        <v>0.75</v>
      </c>
      <c r="G57" s="30">
        <f t="shared" si="113"/>
        <v>0</v>
      </c>
      <c r="H57" s="27">
        <f>D57+E57+F57+G57</f>
        <v>1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11.5</v>
      </c>
      <c r="T57" s="30">
        <f>S57-D57-I57+N57</f>
        <v>11.5</v>
      </c>
      <c r="U57" s="30">
        <f t="shared" ref="U57:W59" si="116">T57-E57-J57+O57</f>
        <v>11.25</v>
      </c>
      <c r="V57" s="30">
        <f t="shared" si="116"/>
        <v>10.5</v>
      </c>
      <c r="W57" s="30">
        <f t="shared" si="116"/>
        <v>10.5</v>
      </c>
      <c r="X57" s="29">
        <f t="shared" si="18"/>
        <v>-1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130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6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6.5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0.4</v>
      </c>
      <c r="J13" s="61">
        <f t="shared" si="0"/>
        <v>1.2</v>
      </c>
      <c r="K13" s="61">
        <f t="shared" si="0"/>
        <v>0</v>
      </c>
      <c r="L13" s="61">
        <f t="shared" si="0"/>
        <v>0</v>
      </c>
      <c r="M13" s="62">
        <f t="shared" si="0"/>
        <v>1.6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6.5</v>
      </c>
      <c r="T13" s="61">
        <f>SUM(T14:T16)</f>
        <v>6.1</v>
      </c>
      <c r="U13" s="61">
        <f>SUM(U14:U16)</f>
        <v>4.8999999999999995</v>
      </c>
      <c r="V13" s="61">
        <f>SUM(V14:V16)</f>
        <v>4.8999999999999995</v>
      </c>
      <c r="W13" s="61">
        <f>SUM(W14:W16)</f>
        <v>4.8999999999999995</v>
      </c>
      <c r="X13" s="62">
        <f>W13-S13</f>
        <v>-1.6000000000000005</v>
      </c>
    </row>
    <row r="14" spans="1:24" s="71" customFormat="1">
      <c r="A14" s="72" t="str">
        <f>$A$7</f>
        <v>Paikkakunta 1</v>
      </c>
      <c r="B14" s="183"/>
      <c r="C14" s="242">
        <f>[1]POL!C14+[1]TS!C14+[1]YMP!C14+[1]OKT!C14+[1]Pelastus!C14</f>
        <v>6.5</v>
      </c>
      <c r="D14" s="243">
        <f>[1]POL!D14+[1]TS!D14+[1]YMP!D14+[1]OKT!D14+[1]Pelastus!D14</f>
        <v>0</v>
      </c>
      <c r="E14" s="137">
        <f>[1]POL!E14+[1]TS!E14+[1]YMP!E14+[1]OKT!E14+[1]Pelastus!E14</f>
        <v>0</v>
      </c>
      <c r="F14" s="137">
        <f>[1]POL!F14+[1]TS!F14+[1]YMP!F14+[1]OKT!F14+[1]Pelastus!F14</f>
        <v>0</v>
      </c>
      <c r="G14" s="137">
        <f>[1]POL!G14+[1]TS!G14+[1]YMP!G14+[1]OKT!G14+[1]Pelastus!G14</f>
        <v>0</v>
      </c>
      <c r="H14" s="134">
        <f>D14+E14+F14+G14</f>
        <v>0</v>
      </c>
      <c r="I14" s="243">
        <f>[1]POL!I14+[1]TS!I14+[1]YMP!I14+[1]OKT!I14+[1]Pelastus!I14</f>
        <v>0.4</v>
      </c>
      <c r="J14" s="137">
        <f>[1]POL!J14+[1]TS!J14+[1]YMP!J14+[1]OKT!J14+[1]Pelastus!J14</f>
        <v>1.2</v>
      </c>
      <c r="K14" s="137">
        <f>[1]POL!K14+[1]TS!K14+[1]YMP!K14+[1]OKT!K14+[1]Pelastus!K14</f>
        <v>0</v>
      </c>
      <c r="L14" s="137">
        <f>[1]POL!L14+[1]TS!L14+[1]YMP!L14+[1]OKT!L14+[1]Pelastus!L14</f>
        <v>0</v>
      </c>
      <c r="M14" s="134">
        <f>I14+J14+K14+L14</f>
        <v>1.6</v>
      </c>
      <c r="N14" s="74"/>
      <c r="O14" s="75"/>
      <c r="P14" s="75"/>
      <c r="Q14" s="75"/>
      <c r="R14" s="73">
        <f>N14+O14+P14+Q14</f>
        <v>0</v>
      </c>
      <c r="S14" s="76">
        <f>C14</f>
        <v>6.5</v>
      </c>
      <c r="T14" s="77">
        <f>S14-D14-I14+N14</f>
        <v>6.1</v>
      </c>
      <c r="U14" s="77">
        <f t="shared" ref="U14:W16" si="1">T14-E14-J14+O14</f>
        <v>4.8999999999999995</v>
      </c>
      <c r="V14" s="77">
        <f t="shared" si="1"/>
        <v>4.8999999999999995</v>
      </c>
      <c r="W14" s="77">
        <f t="shared" si="1"/>
        <v>4.8999999999999995</v>
      </c>
      <c r="X14" s="78">
        <f>W14-S14</f>
        <v>-1.6000000000000005</v>
      </c>
    </row>
    <row r="15" spans="1:24" s="71" customFormat="1">
      <c r="A15" s="72" t="str">
        <f>$A$8</f>
        <v>Paikkakunta 2</v>
      </c>
      <c r="B15" s="184"/>
      <c r="C15" s="242">
        <f>[1]POL!C15+[1]TS!C15+[1]YMP!C15+[1]OKT!C15+[1]Pelastus!C15</f>
        <v>0</v>
      </c>
      <c r="D15" s="243">
        <f>[1]POL!D15+[1]TS!D15+[1]YMP!D15+[1]OKT!D15+[1]Pelastus!D15</f>
        <v>0</v>
      </c>
      <c r="E15" s="137">
        <f>[1]POL!E15+[1]TS!E15+[1]YMP!E15+[1]OKT!E15+[1]Pelastus!E15</f>
        <v>0</v>
      </c>
      <c r="F15" s="137">
        <f>[1]POL!F15+[1]TS!F15+[1]YMP!F15+[1]OKT!F15+[1]Pelastus!F15</f>
        <v>0</v>
      </c>
      <c r="G15" s="137">
        <f>[1]POL!G15+[1]TS!G15+[1]YMP!G15+[1]OKT!G15+[1]Pelastus!G15</f>
        <v>0</v>
      </c>
      <c r="H15" s="134">
        <f>D15+E15+F15+G15</f>
        <v>0</v>
      </c>
      <c r="I15" s="243">
        <f>[1]POL!I15+[1]TS!I15+[1]YMP!I15+[1]OKT!I15+[1]Pelastus!I15</f>
        <v>0</v>
      </c>
      <c r="J15" s="137">
        <f>[1]POL!J15+[1]TS!J15+[1]YMP!J15+[1]OKT!J15+[1]Pelastus!J15</f>
        <v>0</v>
      </c>
      <c r="K15" s="137">
        <f>[1]POL!K15+[1]TS!K15+[1]YMP!K15+[1]OKT!K15+[1]Pelastus!K15</f>
        <v>0</v>
      </c>
      <c r="L15" s="137">
        <f>[1]POL!L15+[1]TS!L15+[1]YMP!L15+[1]OKT!L15+[1]Pelastus!L15</f>
        <v>0</v>
      </c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>
        <f>[1]POL!C16+[1]TS!C16+[1]YMP!C16+[1]OKT!C16+[1]Pelastus!C16</f>
        <v>0</v>
      </c>
      <c r="D16" s="243">
        <f>[1]POL!D16+[1]TS!D16+[1]YMP!D16+[1]OKT!D16+[1]Pelastus!D16</f>
        <v>0</v>
      </c>
      <c r="E16" s="137">
        <f>[1]POL!E16+[1]TS!E16+[1]YMP!E16+[1]OKT!E16+[1]Pelastus!E16</f>
        <v>0</v>
      </c>
      <c r="F16" s="137">
        <f>[1]POL!F16+[1]TS!F16+[1]YMP!F16+[1]OKT!F16+[1]Pelastus!F16</f>
        <v>0</v>
      </c>
      <c r="G16" s="137">
        <f>[1]POL!G16+[1]TS!G16+[1]YMP!G16+[1]OKT!G16+[1]Pelastus!G16</f>
        <v>0</v>
      </c>
      <c r="H16" s="134">
        <f t="shared" ref="H16" si="7">D16+E16+F16+G16</f>
        <v>0</v>
      </c>
      <c r="I16" s="243">
        <f>[1]POL!I16+[1]TS!I16+[1]YMP!I16+[1]OKT!I16+[1]Pelastus!I16</f>
        <v>0</v>
      </c>
      <c r="J16" s="137">
        <f>[1]POL!J16+[1]TS!J16+[1]YMP!J16+[1]OKT!J16+[1]Pelastus!J16</f>
        <v>0</v>
      </c>
      <c r="K16" s="137">
        <f>[1]POL!K16+[1]TS!K16+[1]YMP!K16+[1]OKT!K16+[1]Pelastus!K16</f>
        <v>0</v>
      </c>
      <c r="L16" s="137">
        <f>[1]POL!L16+[1]TS!L16+[1]YMP!L16+[1]OKT!L16+[1]Pelastus!L16</f>
        <v>0</v>
      </c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8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>
        <f>[1]POL!C21+[1]TS!C21+[1]YMP!C21+[1]OKT!C21+[1]Pelastus!C21</f>
        <v>0</v>
      </c>
      <c r="D21" s="67">
        <f>[1]POL!D21+[1]TS!D21+[1]YMP!D21+[1]OKT!D21+[1]Pelastus!D21</f>
        <v>0</v>
      </c>
      <c r="E21" s="68">
        <f>[1]POL!E21+[1]TS!E21+[1]YMP!E21+[1]OKT!E21+[1]Pelastus!E21</f>
        <v>0</v>
      </c>
      <c r="F21" s="68">
        <f>[1]POL!F21+[1]TS!F21+[1]YMP!F21+[1]OKT!F21+[1]Pelastus!F21</f>
        <v>0</v>
      </c>
      <c r="G21" s="68">
        <f>[1]POL!G21+[1]TS!G21+[1]YMP!G21+[1]OKT!G21+[1]Pelastus!G21</f>
        <v>0</v>
      </c>
      <c r="H21" s="49">
        <f>D21+E21+F21+G21</f>
        <v>0</v>
      </c>
      <c r="I21" s="67">
        <f>[1]POL!I21+[1]TS!I21+[1]YMP!I21+[1]OKT!I21+[1]Pelastus!I21</f>
        <v>0</v>
      </c>
      <c r="J21" s="68">
        <f>[1]POL!J21+[1]TS!J21+[1]YMP!J21+[1]OKT!J21+[1]Pelastus!J21</f>
        <v>0</v>
      </c>
      <c r="K21" s="68">
        <f>[1]POL!K21+[1]TS!K21+[1]YMP!K21+[1]OKT!K21+[1]Pelastus!K21</f>
        <v>0</v>
      </c>
      <c r="L21" s="68">
        <f>[1]POL!L21+[1]TS!L21+[1]YMP!L21+[1]OKT!L21+[1]Pelastus!L21</f>
        <v>0</v>
      </c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>
        <f>[1]POL!C22+[1]TS!C22+[1]YMP!C22+[1]OKT!C22+[1]Pelastus!C22</f>
        <v>0</v>
      </c>
      <c r="D22" s="67">
        <f>[1]POL!D22+[1]TS!D22+[1]YMP!D22+[1]OKT!D22+[1]Pelastus!D22</f>
        <v>0</v>
      </c>
      <c r="E22" s="68">
        <f>[1]POL!E22+[1]TS!E22+[1]YMP!E22+[1]OKT!E22+[1]Pelastus!E22</f>
        <v>0</v>
      </c>
      <c r="F22" s="68">
        <f>[1]POL!F22+[1]TS!F22+[1]YMP!F22+[1]OKT!F22+[1]Pelastus!F22</f>
        <v>0</v>
      </c>
      <c r="G22" s="68">
        <f>[1]POL!G22+[1]TS!G22+[1]YMP!G22+[1]OKT!G22+[1]Pelastus!G22</f>
        <v>0</v>
      </c>
      <c r="H22" s="49">
        <f>D22+E22+F22+G22</f>
        <v>0</v>
      </c>
      <c r="I22" s="67">
        <f>[1]POL!I22+[1]TS!I22+[1]YMP!I22+[1]OKT!I22+[1]Pelastus!I22</f>
        <v>0</v>
      </c>
      <c r="J22" s="68">
        <f>[1]POL!J22+[1]TS!J22+[1]YMP!J22+[1]OKT!J22+[1]Pelastus!J22</f>
        <v>0</v>
      </c>
      <c r="K22" s="68">
        <f>[1]POL!K22+[1]TS!K22+[1]YMP!K22+[1]OKT!K22+[1]Pelastus!K22</f>
        <v>0</v>
      </c>
      <c r="L22" s="68">
        <f>[1]POL!L22+[1]TS!L22+[1]YMP!L22+[1]OKT!L22+[1]Pelastus!L22</f>
        <v>0</v>
      </c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>
        <f>[1]POL!C23+[1]TS!C23+[1]YMP!C23+[1]OKT!C23+[1]Pelastus!C23</f>
        <v>0</v>
      </c>
      <c r="D23" s="67">
        <f>[1]POL!D23+[1]TS!D23+[1]YMP!D23+[1]OKT!D23+[1]Pelastus!D23</f>
        <v>0</v>
      </c>
      <c r="E23" s="68">
        <f>[1]POL!E23+[1]TS!E23+[1]YMP!E23+[1]OKT!E23+[1]Pelastus!E23</f>
        <v>0</v>
      </c>
      <c r="F23" s="68">
        <f>[1]POL!F23+[1]TS!F23+[1]YMP!F23+[1]OKT!F23+[1]Pelastus!F23</f>
        <v>0</v>
      </c>
      <c r="G23" s="68">
        <f>[1]POL!G23+[1]TS!G23+[1]YMP!G23+[1]OKT!G23+[1]Pelastus!G23</f>
        <v>0</v>
      </c>
      <c r="H23" s="49">
        <f t="shared" ref="H23" si="19">D23+E23+F23+G23</f>
        <v>0</v>
      </c>
      <c r="I23" s="67">
        <f>[1]POL!I23+[1]TS!I23+[1]YMP!I23+[1]OKT!I23+[1]Pelastus!I23</f>
        <v>0</v>
      </c>
      <c r="J23" s="68">
        <f>[1]POL!J23+[1]TS!J23+[1]YMP!J23+[1]OKT!J23+[1]Pelastus!J23</f>
        <v>0</v>
      </c>
      <c r="K23" s="68">
        <f>[1]POL!K23+[1]TS!K23+[1]YMP!K23+[1]OKT!K23+[1]Pelastus!K23</f>
        <v>0</v>
      </c>
      <c r="L23" s="68">
        <f>[1]POL!L23+[1]TS!L23+[1]YMP!L23+[1]OKT!L23+[1]Pelastus!L23</f>
        <v>0</v>
      </c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0.4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0.4</v>
      </c>
      <c r="T24" s="22">
        <f>SUM(T25:T27)</f>
        <v>0.4</v>
      </c>
      <c r="U24" s="22">
        <f t="shared" ref="U24:W24" si="24">SUM(U25:U27)</f>
        <v>0.4</v>
      </c>
      <c r="V24" s="22">
        <f t="shared" si="24"/>
        <v>0.4</v>
      </c>
      <c r="W24" s="22">
        <f t="shared" si="24"/>
        <v>0.4</v>
      </c>
      <c r="X24" s="23">
        <f t="shared" si="18"/>
        <v>0</v>
      </c>
    </row>
    <row r="25" spans="1:24">
      <c r="A25" s="40" t="str">
        <f>$A$7</f>
        <v>Paikkakunta 1</v>
      </c>
      <c r="B25" s="180"/>
      <c r="C25" s="24">
        <f>[1]POL!C25+[1]TS!C25+[1]YMP!C25+[1]OKT!C25+[1]Pelastus!C25</f>
        <v>0.4</v>
      </c>
      <c r="D25" s="25">
        <f>[1]POL!D25+[1]TS!D25+[1]YMP!D25+[1]OKT!D25+[1]Pelastus!D25</f>
        <v>0</v>
      </c>
      <c r="E25" s="26">
        <f>[1]POL!E25+[1]TS!E25+[1]YMP!E25+[1]OKT!E25+[1]Pelastus!E25</f>
        <v>0</v>
      </c>
      <c r="F25" s="26">
        <f>[1]POL!F25+[1]TS!F25+[1]YMP!F25+[1]OKT!F25+[1]Pelastus!F25</f>
        <v>0</v>
      </c>
      <c r="G25" s="26">
        <f>[1]POL!G25+[1]TS!G25+[1]YMP!G25+[1]OKT!G25+[1]Pelastus!G25</f>
        <v>0</v>
      </c>
      <c r="H25" s="27">
        <f>D25+E25+F25+G25</f>
        <v>0</v>
      </c>
      <c r="I25" s="25">
        <f>[1]POL!I25+[1]TS!I25+[1]YMP!I25+[1]OKT!I25+[1]Pelastus!I25</f>
        <v>0</v>
      </c>
      <c r="J25" s="26">
        <f>[1]POL!J25+[1]TS!J25+[1]YMP!J25+[1]OKT!J25+[1]Pelastus!J25</f>
        <v>0</v>
      </c>
      <c r="K25" s="26">
        <f>[1]POL!K25+[1]TS!K25+[1]YMP!K25+[1]OKT!K25+[1]Pelastus!K25</f>
        <v>0</v>
      </c>
      <c r="L25" s="26">
        <f>[1]POL!L25+[1]TS!L25+[1]YMP!L25+[1]OKT!L25+[1]Pelastus!L25</f>
        <v>0</v>
      </c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0.4</v>
      </c>
      <c r="T25" s="6">
        <f>S25-D25-I25+N25</f>
        <v>0.4</v>
      </c>
      <c r="U25" s="6">
        <f t="shared" ref="U25:W27" si="25">T25-E25-J25+O25</f>
        <v>0.4</v>
      </c>
      <c r="V25" s="6">
        <f t="shared" si="25"/>
        <v>0.4</v>
      </c>
      <c r="W25" s="6">
        <f t="shared" si="25"/>
        <v>0.4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>
        <f>[1]POL!C26+[1]TS!C26+[1]YMP!C26+[1]OKT!C26+[1]Pelastus!C26</f>
        <v>0</v>
      </c>
      <c r="D26" s="25">
        <f>[1]POL!D26+[1]TS!D26+[1]YMP!D26+[1]OKT!D26+[1]Pelastus!D26</f>
        <v>0</v>
      </c>
      <c r="E26" s="26">
        <f>[1]POL!E26+[1]TS!E26+[1]YMP!E26+[1]OKT!E26+[1]Pelastus!E26</f>
        <v>0</v>
      </c>
      <c r="F26" s="26">
        <f>[1]POL!F26+[1]TS!F26+[1]YMP!F26+[1]OKT!F26+[1]Pelastus!F26</f>
        <v>0</v>
      </c>
      <c r="G26" s="26">
        <f>[1]POL!G26+[1]TS!G26+[1]YMP!G26+[1]OKT!G26+[1]Pelastus!G26</f>
        <v>0</v>
      </c>
      <c r="H26" s="27">
        <f t="shared" ref="H26:H27" si="26">D26+E26+F26+G26</f>
        <v>0</v>
      </c>
      <c r="I26" s="25">
        <f>[1]POL!I26+[1]TS!I26+[1]YMP!I26+[1]OKT!I26+[1]Pelastus!I26</f>
        <v>0</v>
      </c>
      <c r="J26" s="26">
        <f>[1]POL!J26+[1]TS!J26+[1]YMP!J26+[1]OKT!J26+[1]Pelastus!J26</f>
        <v>0</v>
      </c>
      <c r="K26" s="26">
        <f>[1]POL!K26+[1]TS!K26+[1]YMP!K26+[1]OKT!K26+[1]Pelastus!K26</f>
        <v>0</v>
      </c>
      <c r="L26" s="26">
        <f>[1]POL!L26+[1]TS!L26+[1]YMP!L26+[1]OKT!L26+[1]Pelastus!L26</f>
        <v>0</v>
      </c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>
        <f>[1]POL!C27+[1]TS!C27+[1]YMP!C27+[1]OKT!C27+[1]Pelastus!C27</f>
        <v>0</v>
      </c>
      <c r="D27" s="25">
        <f>[1]POL!D27+[1]TS!D27+[1]YMP!D27+[1]OKT!D27+[1]Pelastus!D27</f>
        <v>0</v>
      </c>
      <c r="E27" s="26">
        <f>[1]POL!E27+[1]TS!E27+[1]YMP!E27+[1]OKT!E27+[1]Pelastus!E27</f>
        <v>0</v>
      </c>
      <c r="F27" s="26">
        <f>[1]POL!F27+[1]TS!F27+[1]YMP!F27+[1]OKT!F27+[1]Pelastus!F27</f>
        <v>0</v>
      </c>
      <c r="G27" s="26">
        <f>[1]POL!G27+[1]TS!G27+[1]YMP!G27+[1]OKT!G27+[1]Pelastus!G27</f>
        <v>0</v>
      </c>
      <c r="H27" s="27">
        <f t="shared" si="26"/>
        <v>0</v>
      </c>
      <c r="I27" s="25">
        <f>[1]POL!I27+[1]TS!I27+[1]YMP!I27+[1]OKT!I27+[1]Pelastus!I27</f>
        <v>0</v>
      </c>
      <c r="J27" s="26">
        <f>[1]POL!J27+[1]TS!J27+[1]YMP!J27+[1]OKT!J27+[1]Pelastus!J27</f>
        <v>0</v>
      </c>
      <c r="K27" s="26">
        <f>[1]POL!K27+[1]TS!K27+[1]YMP!K27+[1]OKT!K27+[1]Pelastus!K27</f>
        <v>0</v>
      </c>
      <c r="L27" s="26">
        <f>[1]POL!L27+[1]TS!L27+[1]YMP!L27+[1]OKT!L27+[1]Pelastus!L27</f>
        <v>0</v>
      </c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Paikkakunta 1</v>
      </c>
      <c r="B29" s="180"/>
      <c r="C29" s="24">
        <f>[1]POL!C29+[1]TS!C29+[1]YMP!C29+[1]OKT!C29+[1]Pelastus!C29</f>
        <v>0</v>
      </c>
      <c r="D29" s="25">
        <f>[1]POL!D29+[1]TS!D29+[1]YMP!D29+[1]OKT!D29+[1]Pelastus!D29</f>
        <v>0</v>
      </c>
      <c r="E29" s="26">
        <f>[1]POL!E29+[1]TS!E29+[1]YMP!E29+[1]OKT!E29+[1]Pelastus!E29</f>
        <v>0</v>
      </c>
      <c r="F29" s="26">
        <f>[1]POL!F29+[1]TS!F29+[1]YMP!F29+[1]OKT!F29+[1]Pelastus!F29</f>
        <v>0</v>
      </c>
      <c r="G29" s="26">
        <f>[1]POL!G29+[1]TS!G29+[1]YMP!G29+[1]OKT!G29+[1]Pelastus!G29</f>
        <v>0</v>
      </c>
      <c r="H29" s="27">
        <f>D29+E29+F29+G29</f>
        <v>0</v>
      </c>
      <c r="I29" s="25">
        <f>[1]POL!I29+[1]TS!I29+[1]YMP!I29+[1]OKT!I29+[1]Pelastus!I29</f>
        <v>0</v>
      </c>
      <c r="J29" s="26">
        <f>[1]POL!J29+[1]TS!J29+[1]YMP!J29+[1]OKT!J29+[1]Pelastus!J29</f>
        <v>0</v>
      </c>
      <c r="K29" s="26">
        <f>[1]POL!K29+[1]TS!K29+[1]YMP!K29+[1]OKT!K29+[1]Pelastus!K29</f>
        <v>0</v>
      </c>
      <c r="L29" s="26">
        <f>[1]POL!L29+[1]TS!L29+[1]YMP!L29+[1]OKT!L29+[1]Pelastus!L29</f>
        <v>0</v>
      </c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>
        <f>[1]POL!C30+[1]TS!C30+[1]YMP!C30+[1]OKT!C30+[1]Pelastus!C30</f>
        <v>0</v>
      </c>
      <c r="D30" s="25">
        <f>[1]POL!D30+[1]TS!D30+[1]YMP!D30+[1]OKT!D30+[1]Pelastus!D30</f>
        <v>0</v>
      </c>
      <c r="E30" s="26">
        <f>[1]POL!E30+[1]TS!E30+[1]YMP!E30+[1]OKT!E30+[1]Pelastus!E30</f>
        <v>0</v>
      </c>
      <c r="F30" s="26">
        <f>[1]POL!F30+[1]TS!F30+[1]YMP!F30+[1]OKT!F30+[1]Pelastus!F30</f>
        <v>0</v>
      </c>
      <c r="G30" s="26">
        <f>[1]POL!G30+[1]TS!G30+[1]YMP!G30+[1]OKT!G30+[1]Pelastus!G30</f>
        <v>0</v>
      </c>
      <c r="H30" s="27">
        <f t="shared" ref="H30:H31" si="37">D30+E30+F30+G30</f>
        <v>0</v>
      </c>
      <c r="I30" s="25">
        <f>[1]POL!I30+[1]TS!I30+[1]YMP!I30+[1]OKT!I30+[1]Pelastus!I30</f>
        <v>0</v>
      </c>
      <c r="J30" s="26">
        <f>[1]POL!J30+[1]TS!J30+[1]YMP!J30+[1]OKT!J30+[1]Pelastus!J30</f>
        <v>0</v>
      </c>
      <c r="K30" s="26">
        <f>[1]POL!K30+[1]TS!K30+[1]YMP!K30+[1]OKT!K30+[1]Pelastus!K30</f>
        <v>0</v>
      </c>
      <c r="L30" s="26">
        <f>[1]POL!L30+[1]TS!L30+[1]YMP!L30+[1]OKT!L30+[1]Pelastus!L30</f>
        <v>0</v>
      </c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>
        <f>[1]POL!C31+[1]TS!C31+[1]YMP!C31+[1]OKT!C31+[1]Pelastus!C31</f>
        <v>0</v>
      </c>
      <c r="D31" s="25">
        <f>[1]POL!D31+[1]TS!D31+[1]YMP!D31+[1]OKT!D31+[1]Pelastus!D31</f>
        <v>0</v>
      </c>
      <c r="E31" s="26">
        <f>[1]POL!E31+[1]TS!E31+[1]YMP!E31+[1]OKT!E31+[1]Pelastus!E31</f>
        <v>0</v>
      </c>
      <c r="F31" s="26">
        <f>[1]POL!F31+[1]TS!F31+[1]YMP!F31+[1]OKT!F31+[1]Pelastus!F31</f>
        <v>0</v>
      </c>
      <c r="G31" s="26">
        <f>[1]POL!G31+[1]TS!G31+[1]YMP!G31+[1]OKT!G31+[1]Pelastus!G31</f>
        <v>0</v>
      </c>
      <c r="H31" s="27">
        <f t="shared" si="37"/>
        <v>0</v>
      </c>
      <c r="I31" s="25">
        <f>[1]POL!I31+[1]TS!I31+[1]YMP!I31+[1]OKT!I31+[1]Pelastus!I31</f>
        <v>0</v>
      </c>
      <c r="J31" s="26">
        <f>[1]POL!J31+[1]TS!J31+[1]YMP!J31+[1]OKT!J31+[1]Pelastus!J31</f>
        <v>0</v>
      </c>
      <c r="K31" s="26">
        <f>[1]POL!K31+[1]TS!K31+[1]YMP!K31+[1]OKT!K31+[1]Pelastus!K31</f>
        <v>0</v>
      </c>
      <c r="L31" s="26">
        <f>[1]POL!L31+[1]TS!L31+[1]YMP!L31+[1]OKT!L31+[1]Pelastus!L31</f>
        <v>0</v>
      </c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Paikkakunta 1</v>
      </c>
      <c r="B33" s="180"/>
      <c r="C33" s="24">
        <f>[1]POL!C33+[1]TS!C33+[1]YMP!C33+[1]OKT!C33+[1]Pelastus!C33</f>
        <v>0</v>
      </c>
      <c r="D33" s="25">
        <f>[1]POL!D33+[1]TS!D33+[1]YMP!D33+[1]OKT!D33+[1]Pelastus!D33</f>
        <v>0</v>
      </c>
      <c r="E33" s="26">
        <f>[1]POL!E33+[1]TS!E33+[1]YMP!E33+[1]OKT!E33+[1]Pelastus!E33</f>
        <v>0</v>
      </c>
      <c r="F33" s="26">
        <f>[1]POL!F33+[1]TS!F33+[1]YMP!F33+[1]OKT!F33+[1]Pelastus!F33</f>
        <v>0</v>
      </c>
      <c r="G33" s="26">
        <f>[1]POL!G33+[1]TS!G33+[1]YMP!G33+[1]OKT!G33+[1]Pelastus!G33</f>
        <v>0</v>
      </c>
      <c r="H33" s="27">
        <f>D33+E33+F33+G33</f>
        <v>0</v>
      </c>
      <c r="I33" s="25">
        <f>[1]POL!I33+[1]TS!I33+[1]YMP!I33+[1]OKT!I33+[1]Pelastus!I33</f>
        <v>0</v>
      </c>
      <c r="J33" s="26">
        <f>[1]POL!J33+[1]TS!J33+[1]YMP!J33+[1]OKT!J33+[1]Pelastus!J33</f>
        <v>0</v>
      </c>
      <c r="K33" s="26">
        <f>[1]POL!K33+[1]TS!K33+[1]YMP!K33+[1]OKT!K33+[1]Pelastus!K33</f>
        <v>0</v>
      </c>
      <c r="L33" s="26">
        <f>[1]POL!L33+[1]TS!L33+[1]YMP!L33+[1]OKT!L33+[1]Pelastus!L33</f>
        <v>0</v>
      </c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>
        <f>[1]POL!C34+[1]TS!C34+[1]YMP!C34+[1]OKT!C34+[1]Pelastus!C34</f>
        <v>0</v>
      </c>
      <c r="D34" s="25">
        <f>[1]POL!D34+[1]TS!D34+[1]YMP!D34+[1]OKT!D34+[1]Pelastus!D34</f>
        <v>0</v>
      </c>
      <c r="E34" s="26">
        <f>[1]POL!E34+[1]TS!E34+[1]YMP!E34+[1]OKT!E34+[1]Pelastus!E34</f>
        <v>0</v>
      </c>
      <c r="F34" s="26">
        <f>[1]POL!F34+[1]TS!F34+[1]YMP!F34+[1]OKT!F34+[1]Pelastus!F34</f>
        <v>0</v>
      </c>
      <c r="G34" s="26">
        <f>[1]POL!G34+[1]TS!G34+[1]YMP!G34+[1]OKT!G34+[1]Pelastus!G34</f>
        <v>0</v>
      </c>
      <c r="H34" s="27">
        <f t="shared" ref="H34:H35" si="48">D34+E34+F34+G34</f>
        <v>0</v>
      </c>
      <c r="I34" s="25">
        <f>[1]POL!I34+[1]TS!I34+[1]YMP!I34+[1]OKT!I34+[1]Pelastus!I34</f>
        <v>0</v>
      </c>
      <c r="J34" s="26">
        <f>[1]POL!J34+[1]TS!J34+[1]YMP!J34+[1]OKT!J34+[1]Pelastus!J34</f>
        <v>0</v>
      </c>
      <c r="K34" s="26">
        <f>[1]POL!K34+[1]TS!K34+[1]YMP!K34+[1]OKT!K34+[1]Pelastus!K34</f>
        <v>0</v>
      </c>
      <c r="L34" s="26">
        <f>[1]POL!L34+[1]TS!L34+[1]YMP!L34+[1]OKT!L34+[1]Pelastus!L34</f>
        <v>0</v>
      </c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>
        <f>[1]POL!C35+[1]TS!C35+[1]YMP!C35+[1]OKT!C35+[1]Pelastus!C35</f>
        <v>0</v>
      </c>
      <c r="D35" s="25">
        <f>[1]POL!D35+[1]TS!D35+[1]YMP!D35+[1]OKT!D35+[1]Pelastus!D35</f>
        <v>0</v>
      </c>
      <c r="E35" s="26">
        <f>[1]POL!E35+[1]TS!E35+[1]YMP!E35+[1]OKT!E35+[1]Pelastus!E35</f>
        <v>0</v>
      </c>
      <c r="F35" s="26">
        <f>[1]POL!F35+[1]TS!F35+[1]YMP!F35+[1]OKT!F35+[1]Pelastus!F35</f>
        <v>0</v>
      </c>
      <c r="G35" s="26">
        <f>[1]POL!G35+[1]TS!G35+[1]YMP!G35+[1]OKT!G35+[1]Pelastus!G35</f>
        <v>0</v>
      </c>
      <c r="H35" s="27">
        <f t="shared" si="48"/>
        <v>0</v>
      </c>
      <c r="I35" s="25">
        <f>[1]POL!I35+[1]TS!I35+[1]YMP!I35+[1]OKT!I35+[1]Pelastus!I35</f>
        <v>0</v>
      </c>
      <c r="J35" s="26">
        <f>[1]POL!J35+[1]TS!J35+[1]YMP!J35+[1]OKT!J35+[1]Pelastus!J35</f>
        <v>0</v>
      </c>
      <c r="K35" s="26">
        <f>[1]POL!K35+[1]TS!K35+[1]YMP!K35+[1]OKT!K35+[1]Pelastus!K35</f>
        <v>0</v>
      </c>
      <c r="L35" s="26">
        <f>[1]POL!L35+[1]TS!L35+[1]YMP!L35+[1]OKT!L35+[1]Pelastus!L35</f>
        <v>0</v>
      </c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Paikkakunta 1</v>
      </c>
      <c r="B37" s="180"/>
      <c r="C37" s="24">
        <f>[1]POL!C37+[1]TS!C37+[1]YMP!C37+[1]OKT!C37+[1]Pelastus!C37</f>
        <v>0</v>
      </c>
      <c r="D37" s="25">
        <f>[1]POL!D37+[1]TS!D37+[1]YMP!D37+[1]OKT!D37+[1]Pelastus!D37</f>
        <v>0</v>
      </c>
      <c r="E37" s="26">
        <f>[1]POL!E37+[1]TS!E37+[1]YMP!E37+[1]OKT!E37+[1]Pelastus!E37</f>
        <v>0</v>
      </c>
      <c r="F37" s="26">
        <f>[1]POL!F37+[1]TS!F37+[1]YMP!F37+[1]OKT!F37+[1]Pelastus!F37</f>
        <v>0</v>
      </c>
      <c r="G37" s="26">
        <f>[1]POL!G37+[1]TS!G37+[1]YMP!G37+[1]OKT!G37+[1]Pelastus!G37</f>
        <v>0</v>
      </c>
      <c r="H37" s="27">
        <f>D37+E37+F37+G37</f>
        <v>0</v>
      </c>
      <c r="I37" s="25">
        <f>[1]POL!I37+[1]TS!I37+[1]YMP!I37+[1]OKT!I37+[1]Pelastus!I37</f>
        <v>0</v>
      </c>
      <c r="J37" s="26">
        <f>[1]POL!J37+[1]TS!J37+[1]YMP!J37+[1]OKT!J37+[1]Pelastus!J37</f>
        <v>0</v>
      </c>
      <c r="K37" s="26">
        <f>[1]POL!K37+[1]TS!K37+[1]YMP!K37+[1]OKT!K37+[1]Pelastus!K37</f>
        <v>0</v>
      </c>
      <c r="L37" s="26">
        <f>[1]POL!L37+[1]TS!L37+[1]YMP!L37+[1]OKT!L37+[1]Pelastus!L37</f>
        <v>0</v>
      </c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>
        <f>[1]POL!C38+[1]TS!C38+[1]YMP!C38+[1]OKT!C38+[1]Pelastus!C38</f>
        <v>0</v>
      </c>
      <c r="D38" s="25">
        <f>[1]POL!D38+[1]TS!D38+[1]YMP!D38+[1]OKT!D38+[1]Pelastus!D38</f>
        <v>0</v>
      </c>
      <c r="E38" s="26">
        <f>[1]POL!E38+[1]TS!E38+[1]YMP!E38+[1]OKT!E38+[1]Pelastus!E38</f>
        <v>0</v>
      </c>
      <c r="F38" s="26">
        <f>[1]POL!F38+[1]TS!F38+[1]YMP!F38+[1]OKT!F38+[1]Pelastus!F38</f>
        <v>0</v>
      </c>
      <c r="G38" s="26">
        <f>[1]POL!G38+[1]TS!G38+[1]YMP!G38+[1]OKT!G38+[1]Pelastus!G38</f>
        <v>0</v>
      </c>
      <c r="H38" s="27">
        <f t="shared" ref="H38:H39" si="59">D38+E38+F38+G38</f>
        <v>0</v>
      </c>
      <c r="I38" s="25">
        <f>[1]POL!I38+[1]TS!I38+[1]YMP!I38+[1]OKT!I38+[1]Pelastus!I38</f>
        <v>0</v>
      </c>
      <c r="J38" s="26">
        <f>[1]POL!J38+[1]TS!J38+[1]YMP!J38+[1]OKT!J38+[1]Pelastus!J38</f>
        <v>0</v>
      </c>
      <c r="K38" s="26">
        <f>[1]POL!K38+[1]TS!K38+[1]YMP!K38+[1]OKT!K38+[1]Pelastus!K38</f>
        <v>0</v>
      </c>
      <c r="L38" s="26">
        <f>[1]POL!L38+[1]TS!L38+[1]YMP!L38+[1]OKT!L38+[1]Pelastus!L38</f>
        <v>0</v>
      </c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>
        <f>[1]POL!C39+[1]TS!C39+[1]YMP!C39+[1]OKT!C39+[1]Pelastus!C39</f>
        <v>0</v>
      </c>
      <c r="D39" s="25">
        <f>[1]POL!D39+[1]TS!D39+[1]YMP!D39+[1]OKT!D39+[1]Pelastus!D39</f>
        <v>0</v>
      </c>
      <c r="E39" s="26">
        <f>[1]POL!E39+[1]TS!E39+[1]YMP!E39+[1]OKT!E39+[1]Pelastus!E39</f>
        <v>0</v>
      </c>
      <c r="F39" s="26">
        <f>[1]POL!F39+[1]TS!F39+[1]YMP!F39+[1]OKT!F39+[1]Pelastus!F39</f>
        <v>0</v>
      </c>
      <c r="G39" s="26">
        <f>[1]POL!G39+[1]TS!G39+[1]YMP!G39+[1]OKT!G39+[1]Pelastus!G39</f>
        <v>0</v>
      </c>
      <c r="H39" s="27">
        <f t="shared" si="59"/>
        <v>0</v>
      </c>
      <c r="I39" s="25">
        <f>[1]POL!I39+[1]TS!I39+[1]YMP!I39+[1]OKT!I39+[1]Pelastus!I39</f>
        <v>0</v>
      </c>
      <c r="J39" s="26">
        <f>[1]POL!J39+[1]TS!J39+[1]YMP!J39+[1]OKT!J39+[1]Pelastus!J39</f>
        <v>0</v>
      </c>
      <c r="K39" s="26">
        <f>[1]POL!K39+[1]TS!K39+[1]YMP!K39+[1]OKT!K39+[1]Pelastus!K39</f>
        <v>0</v>
      </c>
      <c r="L39" s="26">
        <f>[1]POL!L39+[1]TS!L39+[1]YMP!L39+[1]OKT!L39+[1]Pelastus!L39</f>
        <v>0</v>
      </c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Paikkakunta 1</v>
      </c>
      <c r="B41" s="180"/>
      <c r="C41" s="24">
        <f>[1]POL!C41+[1]TS!C41+[1]YMP!C41+[1]OKT!C41+[1]Pelastus!C41</f>
        <v>0</v>
      </c>
      <c r="D41" s="25">
        <f>[1]POL!D41+[1]TS!D41+[1]YMP!D41+[1]OKT!D41+[1]Pelastus!D41</f>
        <v>0</v>
      </c>
      <c r="E41" s="26">
        <f>[1]POL!E41+[1]TS!E41+[1]YMP!E41+[1]OKT!E41+[1]Pelastus!E41</f>
        <v>0</v>
      </c>
      <c r="F41" s="26">
        <f>[1]POL!F41+[1]TS!F41+[1]YMP!F41+[1]OKT!F41+[1]Pelastus!F41</f>
        <v>0</v>
      </c>
      <c r="G41" s="26">
        <f>[1]POL!G41+[1]TS!G41+[1]YMP!G41+[1]OKT!G41+[1]Pelastus!G41</f>
        <v>0</v>
      </c>
      <c r="H41" s="27">
        <f>D41+E41+F41+G41</f>
        <v>0</v>
      </c>
      <c r="I41" s="25">
        <f>[1]POL!I41+[1]TS!I41+[1]YMP!I41+[1]OKT!I41+[1]Pelastus!I41</f>
        <v>0</v>
      </c>
      <c r="J41" s="26">
        <f>[1]POL!J41+[1]TS!J41+[1]YMP!J41+[1]OKT!J41+[1]Pelastus!J41</f>
        <v>0</v>
      </c>
      <c r="K41" s="26">
        <f>[1]POL!K41+[1]TS!K41+[1]YMP!K41+[1]OKT!K41+[1]Pelastus!K41</f>
        <v>0</v>
      </c>
      <c r="L41" s="26">
        <f>[1]POL!L41+[1]TS!L41+[1]YMP!L41+[1]OKT!L41+[1]Pelastus!L41</f>
        <v>0</v>
      </c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>
        <f>[1]POL!C42+[1]TS!C42+[1]YMP!C42+[1]OKT!C42+[1]Pelastus!C42</f>
        <v>0</v>
      </c>
      <c r="D42" s="25">
        <f>[1]POL!D42+[1]TS!D42+[1]YMP!D42+[1]OKT!D42+[1]Pelastus!D42</f>
        <v>0</v>
      </c>
      <c r="E42" s="26">
        <f>[1]POL!E42+[1]TS!E42+[1]YMP!E42+[1]OKT!E42+[1]Pelastus!E42</f>
        <v>0</v>
      </c>
      <c r="F42" s="26">
        <f>[1]POL!F42+[1]TS!F42+[1]YMP!F42+[1]OKT!F42+[1]Pelastus!F42</f>
        <v>0</v>
      </c>
      <c r="G42" s="26">
        <f>[1]POL!G42+[1]TS!G42+[1]YMP!G42+[1]OKT!G42+[1]Pelastus!G42</f>
        <v>0</v>
      </c>
      <c r="H42" s="27">
        <f t="shared" ref="H42:H43" si="70">D42+E42+F42+G42</f>
        <v>0</v>
      </c>
      <c r="I42" s="25">
        <f>[1]POL!I42+[1]TS!I42+[1]YMP!I42+[1]OKT!I42+[1]Pelastus!I42</f>
        <v>0</v>
      </c>
      <c r="J42" s="26">
        <f>[1]POL!J42+[1]TS!J42+[1]YMP!J42+[1]OKT!J42+[1]Pelastus!J42</f>
        <v>0</v>
      </c>
      <c r="K42" s="26">
        <f>[1]POL!K42+[1]TS!K42+[1]YMP!K42+[1]OKT!K42+[1]Pelastus!K42</f>
        <v>0</v>
      </c>
      <c r="L42" s="26">
        <f>[1]POL!L42+[1]TS!L42+[1]YMP!L42+[1]OKT!L42+[1]Pelastus!L42</f>
        <v>0</v>
      </c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>
        <f>[1]POL!C43+[1]TS!C43+[1]YMP!C43+[1]OKT!C43+[1]Pelastus!C43</f>
        <v>0</v>
      </c>
      <c r="D43" s="25">
        <f>[1]POL!D43+[1]TS!D43+[1]YMP!D43+[1]OKT!D43+[1]Pelastus!D43</f>
        <v>0</v>
      </c>
      <c r="E43" s="26">
        <f>[1]POL!E43+[1]TS!E43+[1]YMP!E43+[1]OKT!E43+[1]Pelastus!E43</f>
        <v>0</v>
      </c>
      <c r="F43" s="26">
        <f>[1]POL!F43+[1]TS!F43+[1]YMP!F43+[1]OKT!F43+[1]Pelastus!F43</f>
        <v>0</v>
      </c>
      <c r="G43" s="26">
        <f>[1]POL!G43+[1]TS!G43+[1]YMP!G43+[1]OKT!G43+[1]Pelastus!G43</f>
        <v>0</v>
      </c>
      <c r="H43" s="27">
        <f t="shared" si="70"/>
        <v>0</v>
      </c>
      <c r="I43" s="25">
        <f>[1]POL!I43+[1]TS!I43+[1]YMP!I43+[1]OKT!I43+[1]Pelastus!I43</f>
        <v>0</v>
      </c>
      <c r="J43" s="26">
        <f>[1]POL!J43+[1]TS!J43+[1]YMP!J43+[1]OKT!J43+[1]Pelastus!J43</f>
        <v>0</v>
      </c>
      <c r="K43" s="26">
        <f>[1]POL!K43+[1]TS!K43+[1]YMP!K43+[1]OKT!K43+[1]Pelastus!K43</f>
        <v>0</v>
      </c>
      <c r="L43" s="26">
        <f>[1]POL!L43+[1]TS!L43+[1]YMP!L43+[1]OKT!L43+[1]Pelastus!L43</f>
        <v>0</v>
      </c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2.1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0.1</v>
      </c>
      <c r="J44" s="22">
        <f t="shared" ref="J44:M44" si="77">J45+J46+J47</f>
        <v>0.3</v>
      </c>
      <c r="K44" s="22">
        <f t="shared" si="77"/>
        <v>0</v>
      </c>
      <c r="L44" s="22">
        <f t="shared" si="77"/>
        <v>0</v>
      </c>
      <c r="M44" s="23">
        <f t="shared" si="77"/>
        <v>0.4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2.1</v>
      </c>
      <c r="T44" s="22">
        <f>SUM(T45:T47)</f>
        <v>2</v>
      </c>
      <c r="U44" s="22">
        <f t="shared" ref="U44:W44" si="79">SUM(U45:U47)</f>
        <v>1.7</v>
      </c>
      <c r="V44" s="22">
        <f t="shared" si="79"/>
        <v>1.7</v>
      </c>
      <c r="W44" s="22">
        <f t="shared" si="79"/>
        <v>1.7</v>
      </c>
      <c r="X44" s="23">
        <f t="shared" si="18"/>
        <v>-0.40000000000000013</v>
      </c>
    </row>
    <row r="45" spans="1:24">
      <c r="A45" s="40" t="str">
        <f>$A$7</f>
        <v>Paikkakunta 1</v>
      </c>
      <c r="B45" s="180"/>
      <c r="C45" s="24">
        <f>[1]POL!C45+[1]TS!C45+[1]YMP!C45+[1]OKT!C45+[1]Pelastus!C45</f>
        <v>2.1</v>
      </c>
      <c r="D45" s="25">
        <f>[1]POL!D45+[1]TS!D45+[1]YMP!D45+[1]OKT!D45+[1]Pelastus!D45</f>
        <v>0</v>
      </c>
      <c r="E45" s="26">
        <f>[1]POL!E45+[1]TS!E45+[1]YMP!E45+[1]OKT!E45+[1]Pelastus!E45</f>
        <v>0</v>
      </c>
      <c r="F45" s="26">
        <f>[1]POL!F45+[1]TS!F45+[1]YMP!F45+[1]OKT!F45+[1]Pelastus!F45</f>
        <v>0</v>
      </c>
      <c r="G45" s="26">
        <f>[1]POL!G45+[1]TS!G45+[1]YMP!G45+[1]OKT!G45+[1]Pelastus!G45</f>
        <v>0</v>
      </c>
      <c r="H45" s="27">
        <f>D45+E45+F45+G45</f>
        <v>0</v>
      </c>
      <c r="I45" s="25">
        <f>[1]POL!I45+[1]TS!I45+[1]YMP!I45+[1]OKT!I45+[1]Pelastus!I45</f>
        <v>0.1</v>
      </c>
      <c r="J45" s="26">
        <f>[1]POL!J45+[1]TS!J45+[1]YMP!J45+[1]OKT!J45+[1]Pelastus!J45</f>
        <v>0.3</v>
      </c>
      <c r="K45" s="26">
        <f>[1]POL!K45+[1]TS!K45+[1]YMP!K45+[1]OKT!K45+[1]Pelastus!K45</f>
        <v>0</v>
      </c>
      <c r="L45" s="26">
        <f>[1]POL!L45+[1]TS!L45+[1]YMP!L45+[1]OKT!L45+[1]Pelastus!L45</f>
        <v>0</v>
      </c>
      <c r="M45" s="27">
        <f>I45+J45+K45+L45</f>
        <v>0.4</v>
      </c>
      <c r="N45" s="55"/>
      <c r="O45" s="56"/>
      <c r="P45" s="56"/>
      <c r="Q45" s="56"/>
      <c r="R45" s="49">
        <f>N45+O45+P45+Q45</f>
        <v>0</v>
      </c>
      <c r="S45" s="28">
        <f>C45</f>
        <v>2.1</v>
      </c>
      <c r="T45" s="30">
        <f>S45-D45-I45+N45</f>
        <v>2</v>
      </c>
      <c r="U45" s="30">
        <f t="shared" ref="U45:W47" si="80">T45-E45-J45+O45</f>
        <v>1.7</v>
      </c>
      <c r="V45" s="30">
        <f t="shared" si="80"/>
        <v>1.7</v>
      </c>
      <c r="W45" s="30">
        <f t="shared" si="80"/>
        <v>1.7</v>
      </c>
      <c r="X45" s="29">
        <f t="shared" si="18"/>
        <v>-0.40000000000000013</v>
      </c>
    </row>
    <row r="46" spans="1:24">
      <c r="A46" s="40" t="str">
        <f>$A$8</f>
        <v>Paikkakunta 2</v>
      </c>
      <c r="B46" s="181"/>
      <c r="C46" s="24">
        <f>[1]POL!C46+[1]TS!C46+[1]YMP!C46+[1]OKT!C46+[1]Pelastus!C46</f>
        <v>0</v>
      </c>
      <c r="D46" s="25">
        <f>[1]POL!D46+[1]TS!D46+[1]YMP!D46+[1]OKT!D46+[1]Pelastus!D46</f>
        <v>0</v>
      </c>
      <c r="E46" s="26">
        <f>[1]POL!E46+[1]TS!E46+[1]YMP!E46+[1]OKT!E46+[1]Pelastus!E46</f>
        <v>0</v>
      </c>
      <c r="F46" s="26">
        <f>[1]POL!F46+[1]TS!F46+[1]YMP!F46+[1]OKT!F46+[1]Pelastus!F46</f>
        <v>0</v>
      </c>
      <c r="G46" s="26">
        <f>[1]POL!G46+[1]TS!G46+[1]YMP!G46+[1]OKT!G46+[1]Pelastus!G46</f>
        <v>0</v>
      </c>
      <c r="H46" s="27">
        <f t="shared" ref="H46:H47" si="81">D46+E46+F46+G46</f>
        <v>0</v>
      </c>
      <c r="I46" s="25">
        <f>[1]POL!I46+[1]TS!I46+[1]YMP!I46+[1]OKT!I46+[1]Pelastus!I46</f>
        <v>0</v>
      </c>
      <c r="J46" s="26">
        <f>[1]POL!J46+[1]TS!J46+[1]YMP!J46+[1]OKT!J46+[1]Pelastus!J46</f>
        <v>0</v>
      </c>
      <c r="K46" s="26">
        <f>[1]POL!K46+[1]TS!K46+[1]YMP!K46+[1]OKT!K46+[1]Pelastus!K46</f>
        <v>0</v>
      </c>
      <c r="L46" s="26">
        <f>[1]POL!L46+[1]TS!L46+[1]YMP!L46+[1]OKT!L46+[1]Pelastus!L46</f>
        <v>0</v>
      </c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>
        <f>[1]POL!C47+[1]TS!C47+[1]YMP!C47+[1]OKT!C47+[1]Pelastus!C47</f>
        <v>0</v>
      </c>
      <c r="D47" s="25">
        <f>[1]POL!D47+[1]TS!D47+[1]YMP!D47+[1]OKT!D47+[1]Pelastus!D47</f>
        <v>0</v>
      </c>
      <c r="E47" s="26">
        <f>[1]POL!E47+[1]TS!E47+[1]YMP!E47+[1]OKT!E47+[1]Pelastus!E47</f>
        <v>0</v>
      </c>
      <c r="F47" s="26">
        <f>[1]POL!F47+[1]TS!F47+[1]YMP!F47+[1]OKT!F47+[1]Pelastus!F47</f>
        <v>0</v>
      </c>
      <c r="G47" s="26">
        <f>[1]POL!G47+[1]TS!G47+[1]YMP!G47+[1]OKT!G47+[1]Pelastus!G47</f>
        <v>0</v>
      </c>
      <c r="H47" s="27">
        <f t="shared" si="81"/>
        <v>0</v>
      </c>
      <c r="I47" s="25">
        <f>[1]POL!I47+[1]TS!I47+[1]YMP!I47+[1]OKT!I47+[1]Pelastus!I47</f>
        <v>0</v>
      </c>
      <c r="J47" s="26">
        <f>[1]POL!J47+[1]TS!J47+[1]YMP!J47+[1]OKT!J47+[1]Pelastus!J47</f>
        <v>0</v>
      </c>
      <c r="K47" s="26">
        <f>[1]POL!K47+[1]TS!K47+[1]YMP!K47+[1]OKT!K47+[1]Pelastus!K47</f>
        <v>0</v>
      </c>
      <c r="L47" s="26">
        <f>[1]POL!L47+[1]TS!L47+[1]YMP!L47+[1]OKT!L47+[1]Pelastus!L47</f>
        <v>0</v>
      </c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Paikkakunta 1</v>
      </c>
      <c r="B49" s="180"/>
      <c r="C49" s="24">
        <f>[1]POL!C49+[1]TS!C49+[1]YMP!C49+[1]OKT!C49+[1]Pelastus!C49</f>
        <v>0</v>
      </c>
      <c r="D49" s="25">
        <f>[1]POL!D49+[1]TS!D49+[1]YMP!D49+[1]OKT!D49+[1]Pelastus!D49</f>
        <v>0</v>
      </c>
      <c r="E49" s="26">
        <f>[1]POL!E49+[1]TS!E49+[1]YMP!E49+[1]OKT!E49+[1]Pelastus!E49</f>
        <v>0</v>
      </c>
      <c r="F49" s="26">
        <f>[1]POL!F49+[1]TS!F49+[1]YMP!F49+[1]OKT!F49+[1]Pelastus!F49</f>
        <v>0</v>
      </c>
      <c r="G49" s="26">
        <f>[1]POL!G49+[1]TS!G49+[1]YMP!G49+[1]OKT!G49+[1]Pelastus!G49</f>
        <v>0</v>
      </c>
      <c r="H49" s="27">
        <f>D49+E49+F49+G49</f>
        <v>0</v>
      </c>
      <c r="I49" s="25">
        <f>[1]POL!I49+[1]TS!I49+[1]YMP!I49+[1]OKT!I49+[1]Pelastus!I49</f>
        <v>0</v>
      </c>
      <c r="J49" s="26">
        <f>[1]POL!J49+[1]TS!J49+[1]YMP!J49+[1]OKT!J49+[1]Pelastus!J49</f>
        <v>0</v>
      </c>
      <c r="K49" s="26">
        <f>[1]POL!K49+[1]TS!K49+[1]YMP!K49+[1]OKT!K49+[1]Pelastus!K49</f>
        <v>0</v>
      </c>
      <c r="L49" s="26">
        <f>[1]POL!L49+[1]TS!L49+[1]YMP!L49+[1]OKT!L49+[1]Pelastus!L49</f>
        <v>0</v>
      </c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>
        <f>[1]POL!C50+[1]TS!C50+[1]YMP!C50+[1]OKT!C50+[1]Pelastus!C50</f>
        <v>0</v>
      </c>
      <c r="D50" s="25">
        <f>[1]POL!D50+[1]TS!D50+[1]YMP!D50+[1]OKT!D50+[1]Pelastus!D50</f>
        <v>0</v>
      </c>
      <c r="E50" s="26">
        <f>[1]POL!E50+[1]TS!E50+[1]YMP!E50+[1]OKT!E50+[1]Pelastus!E50</f>
        <v>0</v>
      </c>
      <c r="F50" s="26">
        <f>[1]POL!F50+[1]TS!F50+[1]YMP!F50+[1]OKT!F50+[1]Pelastus!F50</f>
        <v>0</v>
      </c>
      <c r="G50" s="26">
        <f>[1]POL!G50+[1]TS!G50+[1]YMP!G50+[1]OKT!G50+[1]Pelastus!G50</f>
        <v>0</v>
      </c>
      <c r="H50" s="27">
        <f t="shared" ref="H50:H51" si="92">D50+E50+F50+G50</f>
        <v>0</v>
      </c>
      <c r="I50" s="25">
        <f>[1]POL!I50+[1]TS!I50+[1]YMP!I50+[1]OKT!I50+[1]Pelastus!I50</f>
        <v>0</v>
      </c>
      <c r="J50" s="26">
        <f>[1]POL!J50+[1]TS!J50+[1]YMP!J50+[1]OKT!J50+[1]Pelastus!J50</f>
        <v>0</v>
      </c>
      <c r="K50" s="26">
        <f>[1]POL!K50+[1]TS!K50+[1]YMP!K50+[1]OKT!K50+[1]Pelastus!K50</f>
        <v>0</v>
      </c>
      <c r="L50" s="26">
        <f>[1]POL!L50+[1]TS!L50+[1]YMP!L50+[1]OKT!L50+[1]Pelastus!L50</f>
        <v>0</v>
      </c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>
        <f>[1]POL!C51+[1]TS!C51+[1]YMP!C51+[1]OKT!C51+[1]Pelastus!C51</f>
        <v>0</v>
      </c>
      <c r="D51" s="25">
        <f>[1]POL!D51+[1]TS!D51+[1]YMP!D51+[1]OKT!D51+[1]Pelastus!D51</f>
        <v>0</v>
      </c>
      <c r="E51" s="26">
        <f>[1]POL!E51+[1]TS!E51+[1]YMP!E51+[1]OKT!E51+[1]Pelastus!E51</f>
        <v>0</v>
      </c>
      <c r="F51" s="26">
        <f>[1]POL!F51+[1]TS!F51+[1]YMP!F51+[1]OKT!F51+[1]Pelastus!F51</f>
        <v>0</v>
      </c>
      <c r="G51" s="26">
        <f>[1]POL!G51+[1]TS!G51+[1]YMP!G51+[1]OKT!G51+[1]Pelastus!G51</f>
        <v>0</v>
      </c>
      <c r="H51" s="27">
        <f t="shared" si="92"/>
        <v>0</v>
      </c>
      <c r="I51" s="25">
        <f>[1]POL!I51+[1]TS!I51+[1]YMP!I51+[1]OKT!I51+[1]Pelastus!I51</f>
        <v>0</v>
      </c>
      <c r="J51" s="26">
        <f>[1]POL!J51+[1]TS!J51+[1]YMP!J51+[1]OKT!J51+[1]Pelastus!J51</f>
        <v>0</v>
      </c>
      <c r="K51" s="26">
        <f>[1]POL!K51+[1]TS!K51+[1]YMP!K51+[1]OKT!K51+[1]Pelastus!K51</f>
        <v>0</v>
      </c>
      <c r="L51" s="26">
        <f>[1]POL!L51+[1]TS!L51+[1]YMP!L51+[1]OKT!L51+[1]Pelastus!L51</f>
        <v>0</v>
      </c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Paikkakunta 1</v>
      </c>
      <c r="B53" s="180"/>
      <c r="C53" s="24">
        <f>[1]POL!C53+[1]TS!C53+[1]YMP!C53+[1]OKT!C53+[1]Pelastus!C53</f>
        <v>0</v>
      </c>
      <c r="D53" s="25">
        <f>[1]POL!D53+[1]TS!D53+[1]YMP!D53+[1]OKT!D53+[1]Pelastus!D53</f>
        <v>0</v>
      </c>
      <c r="E53" s="26">
        <f>[1]POL!E53+[1]TS!E53+[1]YMP!E53+[1]OKT!E53+[1]Pelastus!E53</f>
        <v>0</v>
      </c>
      <c r="F53" s="26">
        <f>[1]POL!F53+[1]TS!F53+[1]YMP!F53+[1]OKT!F53+[1]Pelastus!F53</f>
        <v>0</v>
      </c>
      <c r="G53" s="26">
        <f>[1]POL!G53+[1]TS!G53+[1]YMP!G53+[1]OKT!G53+[1]Pelastus!G53</f>
        <v>0</v>
      </c>
      <c r="H53" s="27">
        <f>D53+E53+F53+G53</f>
        <v>0</v>
      </c>
      <c r="I53" s="25">
        <f>[1]POL!I53+[1]TS!I53+[1]YMP!I53+[1]OKT!I53+[1]Pelastus!I53</f>
        <v>0</v>
      </c>
      <c r="J53" s="26">
        <f>[1]POL!J53+[1]TS!J53+[1]YMP!J53+[1]OKT!J53+[1]Pelastus!J53</f>
        <v>0</v>
      </c>
      <c r="K53" s="26">
        <f>[1]POL!K53+[1]TS!K53+[1]YMP!K53+[1]OKT!K53+[1]Pelastus!K53</f>
        <v>0</v>
      </c>
      <c r="L53" s="26">
        <f>[1]POL!L53+[1]TS!L53+[1]YMP!L53+[1]OKT!L53+[1]Pelastus!L53</f>
        <v>0</v>
      </c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>
        <f>[1]POL!C54+[1]TS!C54+[1]YMP!C54+[1]OKT!C54+[1]Pelastus!C54</f>
        <v>0</v>
      </c>
      <c r="D54" s="25">
        <f>[1]POL!D54+[1]TS!D54+[1]YMP!D54+[1]OKT!D54+[1]Pelastus!D54</f>
        <v>0</v>
      </c>
      <c r="E54" s="26">
        <f>[1]POL!E54+[1]TS!E54+[1]YMP!E54+[1]OKT!E54+[1]Pelastus!E54</f>
        <v>0</v>
      </c>
      <c r="F54" s="26">
        <f>[1]POL!F54+[1]TS!F54+[1]YMP!F54+[1]OKT!F54+[1]Pelastus!F54</f>
        <v>0</v>
      </c>
      <c r="G54" s="26">
        <f>[1]POL!G54+[1]TS!G54+[1]YMP!G54+[1]OKT!G54+[1]Pelastus!G54</f>
        <v>0</v>
      </c>
      <c r="H54" s="27">
        <f t="shared" ref="H54:H55" si="103">D54+E54+F54+G54</f>
        <v>0</v>
      </c>
      <c r="I54" s="25">
        <f>[1]POL!I54+[1]TS!I54+[1]YMP!I54+[1]OKT!I54+[1]Pelastus!I54</f>
        <v>0</v>
      </c>
      <c r="J54" s="26">
        <f>[1]POL!J54+[1]TS!J54+[1]YMP!J54+[1]OKT!J54+[1]Pelastus!J54</f>
        <v>0</v>
      </c>
      <c r="K54" s="26">
        <f>[1]POL!K54+[1]TS!K54+[1]YMP!K54+[1]OKT!K54+[1]Pelastus!K54</f>
        <v>0</v>
      </c>
      <c r="L54" s="26">
        <f>[1]POL!L54+[1]TS!L54+[1]YMP!L54+[1]OKT!L54+[1]Pelastus!L54</f>
        <v>0</v>
      </c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>
        <f>[1]POL!C55+[1]TS!C55+[1]YMP!C55+[1]OKT!C55+[1]Pelastus!C55</f>
        <v>0</v>
      </c>
      <c r="D55" s="25">
        <f>[1]POL!D55+[1]TS!D55+[1]YMP!D55+[1]OKT!D55+[1]Pelastus!D55</f>
        <v>0</v>
      </c>
      <c r="E55" s="26">
        <f>[1]POL!E55+[1]TS!E55+[1]YMP!E55+[1]OKT!E55+[1]Pelastus!E55</f>
        <v>0</v>
      </c>
      <c r="F55" s="26">
        <f>[1]POL!F55+[1]TS!F55+[1]YMP!F55+[1]OKT!F55+[1]Pelastus!F55</f>
        <v>0</v>
      </c>
      <c r="G55" s="26">
        <f>[1]POL!G55+[1]TS!G55+[1]YMP!G55+[1]OKT!G55+[1]Pelastus!G55</f>
        <v>0</v>
      </c>
      <c r="H55" s="27">
        <f t="shared" si="103"/>
        <v>0</v>
      </c>
      <c r="I55" s="25">
        <f>[1]POL!I55+[1]TS!I55+[1]YMP!I55+[1]OKT!I55+[1]Pelastus!I55</f>
        <v>0</v>
      </c>
      <c r="J55" s="26">
        <f>[1]POL!J55+[1]TS!J55+[1]YMP!J55+[1]OKT!J55+[1]Pelastus!J55</f>
        <v>0</v>
      </c>
      <c r="K55" s="26">
        <f>[1]POL!K55+[1]TS!K55+[1]YMP!K55+[1]OKT!K55+[1]Pelastus!K55</f>
        <v>0</v>
      </c>
      <c r="L55" s="26">
        <f>[1]POL!L55+[1]TS!L55+[1]YMP!L55+[1]OKT!L55+[1]Pelastus!L55</f>
        <v>0</v>
      </c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2.5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0.1</v>
      </c>
      <c r="J56" s="22">
        <f t="shared" ref="J56:M56" si="110">J57+J58+J59</f>
        <v>0.3</v>
      </c>
      <c r="K56" s="22">
        <f t="shared" si="110"/>
        <v>0</v>
      </c>
      <c r="L56" s="22">
        <f t="shared" si="110"/>
        <v>0</v>
      </c>
      <c r="M56" s="23">
        <f t="shared" si="110"/>
        <v>0.4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2.5</v>
      </c>
      <c r="T56" s="22">
        <f>SUM(T57:T59)</f>
        <v>2.4</v>
      </c>
      <c r="U56" s="22">
        <f t="shared" ref="U56:W56" si="112">SUM(U57:U59)</f>
        <v>2.1</v>
      </c>
      <c r="V56" s="22">
        <f t="shared" si="112"/>
        <v>2.1</v>
      </c>
      <c r="W56" s="22">
        <f t="shared" si="112"/>
        <v>2.1</v>
      </c>
      <c r="X56" s="23">
        <f t="shared" si="18"/>
        <v>-0.39999999999999991</v>
      </c>
    </row>
    <row r="57" spans="1:24">
      <c r="A57" s="40" t="str">
        <f>$A$7</f>
        <v>Paikkakunta 1</v>
      </c>
      <c r="B57" s="40"/>
      <c r="C57" s="35">
        <f>C21+C25+C29+C33+C37+C41+C45+C49+C53</f>
        <v>2.5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0.1</v>
      </c>
      <c r="J57" s="30">
        <f t="shared" si="114"/>
        <v>0.3</v>
      </c>
      <c r="K57" s="30">
        <f t="shared" si="114"/>
        <v>0</v>
      </c>
      <c r="L57" s="30">
        <f t="shared" si="114"/>
        <v>0</v>
      </c>
      <c r="M57" s="27">
        <f>I57+J57+K57+L57</f>
        <v>0.4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2.5</v>
      </c>
      <c r="T57" s="30">
        <f>S57-D57-I57+N57</f>
        <v>2.4</v>
      </c>
      <c r="U57" s="30">
        <f t="shared" ref="U57:W59" si="116">T57-E57-J57+O57</f>
        <v>2.1</v>
      </c>
      <c r="V57" s="30">
        <f t="shared" si="116"/>
        <v>2.1</v>
      </c>
      <c r="W57" s="30">
        <f t="shared" si="116"/>
        <v>2.1</v>
      </c>
      <c r="X57" s="29">
        <f t="shared" si="18"/>
        <v>-0.39999999999999991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130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110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111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112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3.6999999999999997</v>
      </c>
      <c r="D13" s="60">
        <f t="shared" si="0"/>
        <v>0</v>
      </c>
      <c r="E13" s="61">
        <f t="shared" si="0"/>
        <v>0</v>
      </c>
      <c r="F13" s="61">
        <f t="shared" si="0"/>
        <v>0.9</v>
      </c>
      <c r="G13" s="61">
        <f t="shared" si="0"/>
        <v>0</v>
      </c>
      <c r="H13" s="62">
        <f t="shared" si="0"/>
        <v>0.9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3.6999999999999997</v>
      </c>
      <c r="T13" s="61">
        <v>3.7</v>
      </c>
      <c r="U13" s="61">
        <v>3.7</v>
      </c>
      <c r="V13" s="61">
        <v>3.7</v>
      </c>
      <c r="W13" s="61">
        <v>3.7</v>
      </c>
      <c r="X13" s="62">
        <f>W13-S13</f>
        <v>0</v>
      </c>
    </row>
    <row r="14" spans="1:24" s="71" customFormat="1">
      <c r="A14" s="72" t="str">
        <f>$A$7</f>
        <v>Hämeenlinna 1</v>
      </c>
      <c r="B14" s="183"/>
      <c r="C14" s="242">
        <v>0.9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v>0.9</v>
      </c>
      <c r="T14" s="77">
        <v>0.9</v>
      </c>
      <c r="U14" s="77">
        <f t="shared" ref="U14:W16" si="1">T14-E14-J14+O14</f>
        <v>0.9</v>
      </c>
      <c r="V14" s="77">
        <f t="shared" si="1"/>
        <v>0.9</v>
      </c>
      <c r="W14" s="77">
        <f t="shared" si="1"/>
        <v>0.9</v>
      </c>
      <c r="X14" s="78">
        <f>W14-S14</f>
        <v>0</v>
      </c>
    </row>
    <row r="15" spans="1:24" s="71" customFormat="1">
      <c r="A15" s="72" t="str">
        <f>$A$8</f>
        <v>Helsinki 2</v>
      </c>
      <c r="B15" s="184"/>
      <c r="C15" s="242">
        <v>1.9</v>
      </c>
      <c r="D15" s="243"/>
      <c r="E15" s="137"/>
      <c r="F15" s="137">
        <v>0.9</v>
      </c>
      <c r="G15" s="137"/>
      <c r="H15" s="134">
        <f>D15+E15+F15+G15</f>
        <v>0.9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1.9</v>
      </c>
      <c r="T15" s="77">
        <v>1.9</v>
      </c>
      <c r="U15" s="77">
        <f t="shared" si="1"/>
        <v>1.9</v>
      </c>
      <c r="V15" s="77">
        <f t="shared" si="1"/>
        <v>0.99999999999999989</v>
      </c>
      <c r="W15" s="77">
        <f t="shared" si="1"/>
        <v>0.99999999999999989</v>
      </c>
      <c r="X15" s="78">
        <f t="shared" ref="X15:X16" si="5">W15-S15</f>
        <v>-0.9</v>
      </c>
    </row>
    <row r="16" spans="1:24" s="71" customFormat="1">
      <c r="A16" s="72" t="str">
        <f>$A$9</f>
        <v>Kouvola 3</v>
      </c>
      <c r="B16" s="185"/>
      <c r="C16" s="242">
        <v>0.9</v>
      </c>
      <c r="D16" s="243"/>
      <c r="E16" s="137"/>
      <c r="F16" s="137"/>
      <c r="G16" s="137"/>
      <c r="H16" s="134">
        <f t="shared" ref="H16" si="6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0.9</v>
      </c>
      <c r="T16" s="77">
        <v>0.9</v>
      </c>
      <c r="U16" s="77">
        <f t="shared" si="1"/>
        <v>0.9</v>
      </c>
      <c r="V16" s="77">
        <f t="shared" si="1"/>
        <v>0.9</v>
      </c>
      <c r="W16" s="77">
        <f t="shared" si="1"/>
        <v>0.9</v>
      </c>
      <c r="X16" s="78">
        <f t="shared" si="5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7">C21+C22+C23</f>
        <v>0</v>
      </c>
      <c r="D20" s="46">
        <f>D21+D22+D23</f>
        <v>0</v>
      </c>
      <c r="E20" s="47">
        <f t="shared" ref="E20:H20" si="8">E21+E22+E23</f>
        <v>0</v>
      </c>
      <c r="F20" s="47">
        <f t="shared" si="8"/>
        <v>0</v>
      </c>
      <c r="G20" s="47">
        <f t="shared" si="8"/>
        <v>0</v>
      </c>
      <c r="H20" s="48">
        <f t="shared" si="8"/>
        <v>0</v>
      </c>
      <c r="I20" s="46">
        <f>I21+I22+I23</f>
        <v>0</v>
      </c>
      <c r="J20" s="47">
        <f t="shared" ref="J20:M20" si="9">J21+J22+J23</f>
        <v>0</v>
      </c>
      <c r="K20" s="47">
        <f t="shared" si="9"/>
        <v>0</v>
      </c>
      <c r="L20" s="47">
        <f t="shared" si="9"/>
        <v>0</v>
      </c>
      <c r="M20" s="48">
        <f t="shared" si="9"/>
        <v>0</v>
      </c>
      <c r="N20" s="46">
        <f>N21+N22+N23</f>
        <v>0</v>
      </c>
      <c r="O20" s="47">
        <f t="shared" ref="O20:R20" si="10">O21+O22+O23</f>
        <v>0</v>
      </c>
      <c r="P20" s="47">
        <f t="shared" si="10"/>
        <v>0</v>
      </c>
      <c r="Q20" s="47">
        <f t="shared" si="10"/>
        <v>0</v>
      </c>
      <c r="R20" s="48">
        <f t="shared" si="10"/>
        <v>0</v>
      </c>
      <c r="S20" s="46">
        <f>SUM(S21:S23)</f>
        <v>0</v>
      </c>
      <c r="T20" s="47">
        <f>SUM(T21:T23)</f>
        <v>0</v>
      </c>
      <c r="U20" s="47">
        <f t="shared" ref="U20:W20" si="11">SUM(U21:U23)</f>
        <v>0</v>
      </c>
      <c r="V20" s="47">
        <f t="shared" si="11"/>
        <v>0</v>
      </c>
      <c r="W20" s="47">
        <f t="shared" si="11"/>
        <v>0</v>
      </c>
      <c r="X20" s="48">
        <f>W20-S20</f>
        <v>0</v>
      </c>
    </row>
    <row r="21" spans="1:24" s="64" customFormat="1">
      <c r="A21" s="65" t="str">
        <f>$A$7</f>
        <v>Hämeenlinna 1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/>
      <c r="T21" s="69"/>
      <c r="U21" s="69"/>
      <c r="V21" s="69"/>
      <c r="W21" s="69"/>
      <c r="X21" s="70"/>
    </row>
    <row r="22" spans="1:24" s="64" customFormat="1">
      <c r="A22" s="65" t="str">
        <f>$A$8</f>
        <v>Helsinki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2">I22+J22+K22+L22</f>
        <v>0</v>
      </c>
      <c r="N22" s="55"/>
      <c r="O22" s="56"/>
      <c r="P22" s="56"/>
      <c r="Q22" s="56"/>
      <c r="R22" s="49">
        <f t="shared" ref="R22:R23" si="13">N22+O22+P22+Q22</f>
        <v>0</v>
      </c>
      <c r="S22" s="50"/>
      <c r="T22" s="69"/>
      <c r="U22" s="69"/>
      <c r="V22" s="69"/>
      <c r="W22" s="69"/>
      <c r="X22" s="70"/>
    </row>
    <row r="23" spans="1:24" s="64" customFormat="1">
      <c r="A23" s="65" t="str">
        <f>$A$9</f>
        <v>Kouvola 3</v>
      </c>
      <c r="B23" s="102"/>
      <c r="C23" s="66"/>
      <c r="D23" s="67"/>
      <c r="E23" s="68"/>
      <c r="F23" s="68"/>
      <c r="G23" s="68"/>
      <c r="H23" s="49">
        <f t="shared" ref="H23" si="14">D23+E23+F23+G23</f>
        <v>0</v>
      </c>
      <c r="I23" s="67"/>
      <c r="J23" s="68"/>
      <c r="K23" s="68"/>
      <c r="L23" s="68"/>
      <c r="M23" s="49">
        <f t="shared" si="12"/>
        <v>0</v>
      </c>
      <c r="N23" s="55"/>
      <c r="O23" s="56"/>
      <c r="P23" s="56"/>
      <c r="Q23" s="56"/>
      <c r="R23" s="49">
        <f t="shared" si="13"/>
        <v>0</v>
      </c>
      <c r="S23" s="50"/>
      <c r="T23" s="69"/>
      <c r="U23" s="69"/>
      <c r="V23" s="69"/>
      <c r="W23" s="69"/>
      <c r="X23" s="70"/>
    </row>
    <row r="24" spans="1:24">
      <c r="A24" s="37" t="s">
        <v>13</v>
      </c>
      <c r="B24" s="37" t="s">
        <v>24</v>
      </c>
      <c r="C24" s="37">
        <f t="shared" ref="C24" si="15">C25+C26+C27</f>
        <v>0</v>
      </c>
      <c r="D24" s="21">
        <f>D25+D26+D27</f>
        <v>0</v>
      </c>
      <c r="E24" s="22">
        <f t="shared" ref="E24:H24" si="16">E25+E26+E27</f>
        <v>0</v>
      </c>
      <c r="F24" s="22">
        <f t="shared" si="16"/>
        <v>0.1</v>
      </c>
      <c r="G24" s="22">
        <f t="shared" si="16"/>
        <v>0</v>
      </c>
      <c r="H24" s="23">
        <f t="shared" si="16"/>
        <v>0.1</v>
      </c>
      <c r="I24" s="21">
        <f>I25+I26+I27</f>
        <v>0</v>
      </c>
      <c r="J24" s="22">
        <f t="shared" ref="J24:M24" si="17">J25+J26+J27</f>
        <v>0</v>
      </c>
      <c r="K24" s="22">
        <f t="shared" si="17"/>
        <v>0</v>
      </c>
      <c r="L24" s="22">
        <f t="shared" si="17"/>
        <v>0</v>
      </c>
      <c r="M24" s="23">
        <f t="shared" si="17"/>
        <v>0</v>
      </c>
      <c r="N24" s="46">
        <f>N25+N26+N27</f>
        <v>0</v>
      </c>
      <c r="O24" s="47">
        <f t="shared" ref="O24:R24" si="18">O25+O26+O27</f>
        <v>0</v>
      </c>
      <c r="P24" s="47">
        <f t="shared" si="18"/>
        <v>0</v>
      </c>
      <c r="Q24" s="47">
        <f t="shared" si="18"/>
        <v>0</v>
      </c>
      <c r="R24" s="48">
        <f t="shared" si="18"/>
        <v>0</v>
      </c>
      <c r="S24" s="21">
        <f>SUM(S25:S27)</f>
        <v>0</v>
      </c>
      <c r="T24" s="22">
        <f>SUM(T25:T27)</f>
        <v>0</v>
      </c>
      <c r="U24" s="22">
        <f t="shared" ref="U24:W24" si="19">SUM(U25:U27)</f>
        <v>0.30000000000000004</v>
      </c>
      <c r="V24" s="22">
        <f t="shared" si="19"/>
        <v>0.30000000000000004</v>
      </c>
      <c r="W24" s="22">
        <f t="shared" si="19"/>
        <v>0.30000000000000004</v>
      </c>
      <c r="X24" s="23">
        <f t="shared" ref="X24:X59" si="20">W24-S24</f>
        <v>0.30000000000000004</v>
      </c>
    </row>
    <row r="25" spans="1:24">
      <c r="A25" s="40" t="str">
        <f>$A$7</f>
        <v>Hämeenlinna 1</v>
      </c>
      <c r="B25" s="180" t="s">
        <v>113</v>
      </c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 t="s">
        <v>114</v>
      </c>
      <c r="U25" s="6">
        <v>0.1</v>
      </c>
      <c r="V25" s="6">
        <f t="shared" ref="V25:W27" si="21">U25-F25-K25+P25</f>
        <v>0.1</v>
      </c>
      <c r="W25" s="6">
        <f t="shared" si="21"/>
        <v>0.1</v>
      </c>
      <c r="X25" s="29">
        <f t="shared" si="20"/>
        <v>0.1</v>
      </c>
    </row>
    <row r="26" spans="1:24">
      <c r="A26" s="40" t="str">
        <f>$A$8</f>
        <v>Helsinki 2</v>
      </c>
      <c r="B26" s="181"/>
      <c r="C26" s="24"/>
      <c r="D26" s="25"/>
      <c r="E26" s="26"/>
      <c r="F26" s="26">
        <v>0.1</v>
      </c>
      <c r="G26" s="26"/>
      <c r="H26" s="27">
        <f t="shared" ref="H26:H27" si="22">D26+E26+F26+G26</f>
        <v>0.1</v>
      </c>
      <c r="I26" s="25"/>
      <c r="J26" s="26"/>
      <c r="K26" s="26"/>
      <c r="L26" s="26"/>
      <c r="M26" s="27">
        <f t="shared" ref="M26:M27" si="23">I26+J26+K26+L26</f>
        <v>0</v>
      </c>
      <c r="N26" s="55"/>
      <c r="O26" s="56"/>
      <c r="P26" s="56"/>
      <c r="Q26" s="56"/>
      <c r="R26" s="49">
        <f t="shared" ref="R26:R27" si="24">N26+O26+P26+Q26</f>
        <v>0</v>
      </c>
      <c r="S26" s="28">
        <v>0</v>
      </c>
      <c r="T26" s="6" t="s">
        <v>114</v>
      </c>
      <c r="U26" s="6">
        <v>0.1</v>
      </c>
      <c r="V26" s="6">
        <v>0.1</v>
      </c>
      <c r="W26" s="6">
        <f t="shared" si="21"/>
        <v>0.1</v>
      </c>
      <c r="X26" s="29">
        <f t="shared" si="20"/>
        <v>0.1</v>
      </c>
    </row>
    <row r="27" spans="1:24">
      <c r="A27" s="39" t="str">
        <f>$A$9</f>
        <v>Kouvola 3</v>
      </c>
      <c r="B27" s="182"/>
      <c r="C27" s="24"/>
      <c r="D27" s="25"/>
      <c r="E27" s="26"/>
      <c r="F27" s="26"/>
      <c r="G27" s="26"/>
      <c r="H27" s="27">
        <f t="shared" si="22"/>
        <v>0</v>
      </c>
      <c r="I27" s="25"/>
      <c r="J27" s="26"/>
      <c r="K27" s="26"/>
      <c r="L27" s="26"/>
      <c r="M27" s="27">
        <f t="shared" si="23"/>
        <v>0</v>
      </c>
      <c r="N27" s="55"/>
      <c r="O27" s="56"/>
      <c r="P27" s="56"/>
      <c r="Q27" s="56"/>
      <c r="R27" s="49">
        <f t="shared" si="24"/>
        <v>0</v>
      </c>
      <c r="S27" s="28">
        <f t="shared" ref="S27" si="25">C27</f>
        <v>0</v>
      </c>
      <c r="T27" s="6" t="s">
        <v>114</v>
      </c>
      <c r="U27" s="6">
        <v>0.1</v>
      </c>
      <c r="V27" s="6">
        <f t="shared" si="21"/>
        <v>0.1</v>
      </c>
      <c r="W27" s="6">
        <f t="shared" si="21"/>
        <v>0.1</v>
      </c>
      <c r="X27" s="29">
        <f t="shared" si="20"/>
        <v>0.1</v>
      </c>
    </row>
    <row r="28" spans="1:24">
      <c r="A28" s="37" t="s">
        <v>14</v>
      </c>
      <c r="B28" s="37" t="s">
        <v>24</v>
      </c>
      <c r="C28" s="37">
        <f t="shared" ref="C28" si="26">C29+C30+C31</f>
        <v>0</v>
      </c>
      <c r="D28" s="21">
        <f>D29+D30+D31</f>
        <v>0</v>
      </c>
      <c r="E28" s="22">
        <f t="shared" ref="E28:H28" si="27">E29+E30+E31</f>
        <v>0</v>
      </c>
      <c r="F28" s="22">
        <f t="shared" si="27"/>
        <v>0</v>
      </c>
      <c r="G28" s="22">
        <f t="shared" si="27"/>
        <v>0</v>
      </c>
      <c r="H28" s="23">
        <f t="shared" si="27"/>
        <v>0</v>
      </c>
      <c r="I28" s="21">
        <f>I29+I30+I31</f>
        <v>0</v>
      </c>
      <c r="J28" s="22">
        <f t="shared" ref="J28:M28" si="28">J29+J30+J31</f>
        <v>0</v>
      </c>
      <c r="K28" s="22">
        <f t="shared" si="28"/>
        <v>0</v>
      </c>
      <c r="L28" s="22">
        <f t="shared" si="28"/>
        <v>0</v>
      </c>
      <c r="M28" s="23">
        <f t="shared" si="28"/>
        <v>0</v>
      </c>
      <c r="N28" s="46">
        <f>N29+N30+N31</f>
        <v>0</v>
      </c>
      <c r="O28" s="47">
        <f t="shared" ref="O28:R28" si="29">O29+O30+O31</f>
        <v>0</v>
      </c>
      <c r="P28" s="47">
        <f t="shared" si="29"/>
        <v>0</v>
      </c>
      <c r="Q28" s="47">
        <f t="shared" si="29"/>
        <v>0</v>
      </c>
      <c r="R28" s="48">
        <f t="shared" si="29"/>
        <v>0</v>
      </c>
      <c r="S28" s="21">
        <f>SUM(S29:S31)</f>
        <v>0</v>
      </c>
      <c r="T28" s="22">
        <f>SUM(T29:T31)</f>
        <v>0</v>
      </c>
      <c r="U28" s="22">
        <f t="shared" ref="U28:W28" si="30">SUM(U29:U31)</f>
        <v>0</v>
      </c>
      <c r="V28" s="22">
        <f t="shared" si="30"/>
        <v>0</v>
      </c>
      <c r="W28" s="22">
        <f t="shared" si="30"/>
        <v>0</v>
      </c>
      <c r="X28" s="23">
        <f t="shared" si="20"/>
        <v>0</v>
      </c>
    </row>
    <row r="29" spans="1:24">
      <c r="A29" s="40" t="str">
        <f>$A$7</f>
        <v>Hämeenlinna 1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1">T29-E29-J29+O29</f>
        <v>0</v>
      </c>
      <c r="V29" s="6">
        <f t="shared" si="31"/>
        <v>0</v>
      </c>
      <c r="W29" s="6">
        <f t="shared" si="31"/>
        <v>0</v>
      </c>
      <c r="X29" s="29">
        <f t="shared" si="20"/>
        <v>0</v>
      </c>
    </row>
    <row r="30" spans="1:24">
      <c r="A30" s="40" t="str">
        <f>$A$8</f>
        <v>Helsinki 2</v>
      </c>
      <c r="B30" s="181"/>
      <c r="C30" s="24"/>
      <c r="D30" s="25"/>
      <c r="E30" s="26"/>
      <c r="F30" s="26"/>
      <c r="G30" s="26"/>
      <c r="H30" s="27">
        <f t="shared" ref="H30:H31" si="32">D30+E30+F30+G30</f>
        <v>0</v>
      </c>
      <c r="I30" s="25"/>
      <c r="J30" s="26"/>
      <c r="K30" s="26"/>
      <c r="L30" s="26"/>
      <c r="M30" s="27">
        <f t="shared" ref="M30:M31" si="33">I30+J30+K30+L30</f>
        <v>0</v>
      </c>
      <c r="N30" s="55"/>
      <c r="O30" s="56"/>
      <c r="P30" s="56"/>
      <c r="Q30" s="56"/>
      <c r="R30" s="49">
        <f t="shared" ref="R30:R31" si="34">N30+O30+P30+Q30</f>
        <v>0</v>
      </c>
      <c r="S30" s="28">
        <f t="shared" ref="S30:S31" si="35">C30</f>
        <v>0</v>
      </c>
      <c r="T30" s="6">
        <f t="shared" ref="T30:T31" si="36">S30-D30-I30+N30</f>
        <v>0</v>
      </c>
      <c r="U30" s="6">
        <f t="shared" si="31"/>
        <v>0</v>
      </c>
      <c r="V30" s="6">
        <f t="shared" si="31"/>
        <v>0</v>
      </c>
      <c r="W30" s="6">
        <f t="shared" si="31"/>
        <v>0</v>
      </c>
      <c r="X30" s="29">
        <f t="shared" si="20"/>
        <v>0</v>
      </c>
    </row>
    <row r="31" spans="1:24">
      <c r="A31" s="39" t="str">
        <f>$A$9</f>
        <v>Kouvola 3</v>
      </c>
      <c r="B31" s="182"/>
      <c r="C31" s="24"/>
      <c r="D31" s="25"/>
      <c r="E31" s="26"/>
      <c r="F31" s="26"/>
      <c r="G31" s="26"/>
      <c r="H31" s="27">
        <f t="shared" si="32"/>
        <v>0</v>
      </c>
      <c r="I31" s="25"/>
      <c r="J31" s="26"/>
      <c r="K31" s="26"/>
      <c r="L31" s="26"/>
      <c r="M31" s="27">
        <f t="shared" si="33"/>
        <v>0</v>
      </c>
      <c r="N31" s="55"/>
      <c r="O31" s="56"/>
      <c r="P31" s="56"/>
      <c r="Q31" s="56"/>
      <c r="R31" s="49">
        <f t="shared" si="34"/>
        <v>0</v>
      </c>
      <c r="S31" s="28">
        <f t="shared" si="35"/>
        <v>0</v>
      </c>
      <c r="T31" s="6">
        <f t="shared" si="36"/>
        <v>0</v>
      </c>
      <c r="U31" s="6">
        <f t="shared" si="31"/>
        <v>0</v>
      </c>
      <c r="V31" s="6">
        <f t="shared" si="31"/>
        <v>0</v>
      </c>
      <c r="W31" s="6">
        <f t="shared" si="31"/>
        <v>0</v>
      </c>
      <c r="X31" s="29">
        <f t="shared" si="20"/>
        <v>0</v>
      </c>
    </row>
    <row r="32" spans="1:24">
      <c r="A32" s="37" t="s">
        <v>15</v>
      </c>
      <c r="B32" s="37" t="s">
        <v>24</v>
      </c>
      <c r="C32" s="37">
        <f t="shared" ref="C32" si="37">C33+C34+C35</f>
        <v>0</v>
      </c>
      <c r="D32" s="21">
        <f>D33+D34+D35</f>
        <v>0</v>
      </c>
      <c r="E32" s="22">
        <f t="shared" ref="E32:H32" si="38">E33+E34+E35</f>
        <v>0</v>
      </c>
      <c r="F32" s="22">
        <f t="shared" si="38"/>
        <v>0</v>
      </c>
      <c r="G32" s="22">
        <f t="shared" si="38"/>
        <v>0</v>
      </c>
      <c r="H32" s="23">
        <f t="shared" si="38"/>
        <v>0</v>
      </c>
      <c r="I32" s="21">
        <f>I33+I34+I35</f>
        <v>0</v>
      </c>
      <c r="J32" s="22">
        <f t="shared" ref="J32:M32" si="39">J33+J34+J35</f>
        <v>0</v>
      </c>
      <c r="K32" s="22">
        <f t="shared" si="39"/>
        <v>0</v>
      </c>
      <c r="L32" s="22">
        <f t="shared" si="39"/>
        <v>0</v>
      </c>
      <c r="M32" s="23">
        <f t="shared" si="39"/>
        <v>0</v>
      </c>
      <c r="N32" s="46">
        <f>N33+N34+N35</f>
        <v>0</v>
      </c>
      <c r="O32" s="47">
        <f t="shared" ref="O32:R32" si="40">O33+O34+O35</f>
        <v>0</v>
      </c>
      <c r="P32" s="47">
        <f t="shared" si="40"/>
        <v>0</v>
      </c>
      <c r="Q32" s="47">
        <f t="shared" si="40"/>
        <v>0</v>
      </c>
      <c r="R32" s="48">
        <f t="shared" si="40"/>
        <v>0</v>
      </c>
      <c r="S32" s="21">
        <f>SUM(S33:S35)</f>
        <v>0</v>
      </c>
      <c r="T32" s="22">
        <f>SUM(T33:T35)</f>
        <v>0</v>
      </c>
      <c r="U32" s="22">
        <f t="shared" ref="U32:W32" si="41">SUM(U33:U35)</f>
        <v>0</v>
      </c>
      <c r="V32" s="22">
        <f t="shared" si="41"/>
        <v>0</v>
      </c>
      <c r="W32" s="22">
        <f t="shared" si="41"/>
        <v>0</v>
      </c>
      <c r="X32" s="23">
        <f t="shared" si="20"/>
        <v>0</v>
      </c>
    </row>
    <row r="33" spans="1:24">
      <c r="A33" s="40" t="str">
        <f>$A$7</f>
        <v>Hämeenlinna 1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2">T33-E33-J33+O33</f>
        <v>0</v>
      </c>
      <c r="V33" s="30">
        <f t="shared" si="42"/>
        <v>0</v>
      </c>
      <c r="W33" s="30">
        <f t="shared" si="42"/>
        <v>0</v>
      </c>
      <c r="X33" s="29">
        <f t="shared" si="20"/>
        <v>0</v>
      </c>
    </row>
    <row r="34" spans="1:24">
      <c r="A34" s="40" t="str">
        <f>$A$8</f>
        <v>Helsinki 2</v>
      </c>
      <c r="B34" s="181"/>
      <c r="C34" s="24"/>
      <c r="D34" s="25"/>
      <c r="E34" s="26"/>
      <c r="F34" s="26"/>
      <c r="G34" s="26"/>
      <c r="H34" s="27">
        <f t="shared" ref="H34:H35" si="43">D34+E34+F34+G34</f>
        <v>0</v>
      </c>
      <c r="I34" s="25"/>
      <c r="J34" s="26"/>
      <c r="K34" s="26"/>
      <c r="L34" s="26"/>
      <c r="M34" s="27">
        <f t="shared" ref="M34:M35" si="44">I34+J34+K34+L34</f>
        <v>0</v>
      </c>
      <c r="N34" s="55"/>
      <c r="O34" s="56"/>
      <c r="P34" s="56"/>
      <c r="Q34" s="56"/>
      <c r="R34" s="49">
        <f t="shared" ref="R34:R35" si="45">N34+O34+P34+Q34</f>
        <v>0</v>
      </c>
      <c r="S34" s="28">
        <f t="shared" ref="S34:S35" si="46">C34</f>
        <v>0</v>
      </c>
      <c r="T34" s="30">
        <f t="shared" ref="T34:T35" si="47">S34-D34-I34+N34</f>
        <v>0</v>
      </c>
      <c r="U34" s="30">
        <f t="shared" si="42"/>
        <v>0</v>
      </c>
      <c r="V34" s="30">
        <f t="shared" si="42"/>
        <v>0</v>
      </c>
      <c r="W34" s="30">
        <f t="shared" si="42"/>
        <v>0</v>
      </c>
      <c r="X34" s="29">
        <f t="shared" si="20"/>
        <v>0</v>
      </c>
    </row>
    <row r="35" spans="1:24">
      <c r="A35" s="39" t="str">
        <f>$A$9</f>
        <v>Kouvola 3</v>
      </c>
      <c r="B35" s="182"/>
      <c r="C35" s="24"/>
      <c r="D35" s="25"/>
      <c r="E35" s="26"/>
      <c r="F35" s="26"/>
      <c r="G35" s="26"/>
      <c r="H35" s="27">
        <f t="shared" si="43"/>
        <v>0</v>
      </c>
      <c r="I35" s="25"/>
      <c r="J35" s="26"/>
      <c r="K35" s="26"/>
      <c r="L35" s="26"/>
      <c r="M35" s="27">
        <f t="shared" si="44"/>
        <v>0</v>
      </c>
      <c r="N35" s="55"/>
      <c r="O35" s="56"/>
      <c r="P35" s="56"/>
      <c r="Q35" s="56"/>
      <c r="R35" s="49">
        <f t="shared" si="45"/>
        <v>0</v>
      </c>
      <c r="S35" s="28">
        <f t="shared" si="46"/>
        <v>0</v>
      </c>
      <c r="T35" s="30">
        <f t="shared" si="47"/>
        <v>0</v>
      </c>
      <c r="U35" s="30">
        <f t="shared" si="42"/>
        <v>0</v>
      </c>
      <c r="V35" s="30">
        <f t="shared" si="42"/>
        <v>0</v>
      </c>
      <c r="W35" s="30">
        <f t="shared" si="42"/>
        <v>0</v>
      </c>
      <c r="X35" s="29">
        <f t="shared" si="20"/>
        <v>0</v>
      </c>
    </row>
    <row r="36" spans="1:24">
      <c r="A36" s="37" t="s">
        <v>16</v>
      </c>
      <c r="B36" s="37" t="s">
        <v>24</v>
      </c>
      <c r="C36" s="37">
        <f t="shared" ref="C36" si="48">C37+C38+C39</f>
        <v>0</v>
      </c>
      <c r="D36" s="21">
        <f>D37+D38+D39</f>
        <v>0</v>
      </c>
      <c r="E36" s="22">
        <f t="shared" ref="E36:H36" si="49">E37+E38+E39</f>
        <v>0</v>
      </c>
      <c r="F36" s="22">
        <f t="shared" si="49"/>
        <v>0</v>
      </c>
      <c r="G36" s="22">
        <f t="shared" si="49"/>
        <v>0</v>
      </c>
      <c r="H36" s="23">
        <f t="shared" si="49"/>
        <v>0</v>
      </c>
      <c r="I36" s="21">
        <f>I37+I38+I39</f>
        <v>0</v>
      </c>
      <c r="J36" s="22">
        <f t="shared" ref="J36:M36" si="50">J37+J38+J39</f>
        <v>0</v>
      </c>
      <c r="K36" s="22">
        <f t="shared" si="50"/>
        <v>0</v>
      </c>
      <c r="L36" s="22">
        <f t="shared" si="50"/>
        <v>0</v>
      </c>
      <c r="M36" s="23">
        <f t="shared" si="50"/>
        <v>0</v>
      </c>
      <c r="N36" s="46">
        <f>N37+N38+N39</f>
        <v>0</v>
      </c>
      <c r="O36" s="47">
        <f t="shared" ref="O36:R36" si="51">O37+O38+O39</f>
        <v>0</v>
      </c>
      <c r="P36" s="47">
        <f t="shared" si="51"/>
        <v>0</v>
      </c>
      <c r="Q36" s="47">
        <f t="shared" si="51"/>
        <v>0</v>
      </c>
      <c r="R36" s="48">
        <f t="shared" si="51"/>
        <v>0</v>
      </c>
      <c r="S36" s="21">
        <f>SUM(S37:S39)</f>
        <v>0</v>
      </c>
      <c r="T36" s="22">
        <f>SUM(T37:T39)</f>
        <v>0</v>
      </c>
      <c r="U36" s="22">
        <f t="shared" ref="U36:W36" si="52">SUM(U37:U39)</f>
        <v>0</v>
      </c>
      <c r="V36" s="22">
        <f t="shared" si="52"/>
        <v>0</v>
      </c>
      <c r="W36" s="22">
        <f t="shared" si="52"/>
        <v>0</v>
      </c>
      <c r="X36" s="23">
        <f t="shared" si="20"/>
        <v>0</v>
      </c>
    </row>
    <row r="37" spans="1:24">
      <c r="A37" s="40" t="str">
        <f>$A$7</f>
        <v>Hämeenlinna 1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3">T37-E37-J37+O37</f>
        <v>0</v>
      </c>
      <c r="V37" s="30">
        <f t="shared" si="53"/>
        <v>0</v>
      </c>
      <c r="W37" s="30">
        <f t="shared" si="53"/>
        <v>0</v>
      </c>
      <c r="X37" s="29">
        <f t="shared" si="20"/>
        <v>0</v>
      </c>
    </row>
    <row r="38" spans="1:24">
      <c r="A38" s="40" t="str">
        <f>$A$8</f>
        <v>Helsinki 2</v>
      </c>
      <c r="B38" s="181"/>
      <c r="C38" s="24"/>
      <c r="D38" s="25"/>
      <c r="E38" s="26"/>
      <c r="F38" s="26"/>
      <c r="G38" s="26"/>
      <c r="H38" s="27">
        <f t="shared" ref="H38:H39" si="54">D38+E38+F38+G38</f>
        <v>0</v>
      </c>
      <c r="I38" s="25"/>
      <c r="J38" s="26"/>
      <c r="K38" s="26"/>
      <c r="L38" s="26"/>
      <c r="M38" s="27">
        <f t="shared" ref="M38:M39" si="55">I38+J38+K38+L38</f>
        <v>0</v>
      </c>
      <c r="N38" s="55"/>
      <c r="O38" s="56"/>
      <c r="P38" s="56"/>
      <c r="Q38" s="56"/>
      <c r="R38" s="49">
        <f t="shared" ref="R38:R39" si="56">N38+O38+P38+Q38</f>
        <v>0</v>
      </c>
      <c r="S38" s="28">
        <f t="shared" ref="S38:S39" si="57">C38</f>
        <v>0</v>
      </c>
      <c r="T38" s="30">
        <f t="shared" ref="T38:T39" si="58">S38-D38-I38+N38</f>
        <v>0</v>
      </c>
      <c r="U38" s="30">
        <f t="shared" si="53"/>
        <v>0</v>
      </c>
      <c r="V38" s="30">
        <f t="shared" si="53"/>
        <v>0</v>
      </c>
      <c r="W38" s="30">
        <f t="shared" si="53"/>
        <v>0</v>
      </c>
      <c r="X38" s="29">
        <f t="shared" si="20"/>
        <v>0</v>
      </c>
    </row>
    <row r="39" spans="1:24">
      <c r="A39" s="39" t="str">
        <f>$A$9</f>
        <v>Kouvola 3</v>
      </c>
      <c r="B39" s="182"/>
      <c r="C39" s="24"/>
      <c r="D39" s="25"/>
      <c r="E39" s="26"/>
      <c r="F39" s="26"/>
      <c r="G39" s="26"/>
      <c r="H39" s="27">
        <f t="shared" si="54"/>
        <v>0</v>
      </c>
      <c r="I39" s="25"/>
      <c r="J39" s="26"/>
      <c r="K39" s="26"/>
      <c r="L39" s="26"/>
      <c r="M39" s="27">
        <f t="shared" si="55"/>
        <v>0</v>
      </c>
      <c r="N39" s="55"/>
      <c r="O39" s="56"/>
      <c r="P39" s="56"/>
      <c r="Q39" s="56"/>
      <c r="R39" s="49">
        <f t="shared" si="56"/>
        <v>0</v>
      </c>
      <c r="S39" s="28">
        <f t="shared" si="57"/>
        <v>0</v>
      </c>
      <c r="T39" s="30">
        <f t="shared" si="58"/>
        <v>0</v>
      </c>
      <c r="U39" s="30">
        <f t="shared" si="53"/>
        <v>0</v>
      </c>
      <c r="V39" s="30">
        <f t="shared" si="53"/>
        <v>0</v>
      </c>
      <c r="W39" s="30">
        <f t="shared" si="53"/>
        <v>0</v>
      </c>
      <c r="X39" s="29">
        <f t="shared" si="20"/>
        <v>0</v>
      </c>
    </row>
    <row r="40" spans="1:24">
      <c r="A40" s="37" t="s">
        <v>17</v>
      </c>
      <c r="B40" s="37" t="s">
        <v>24</v>
      </c>
      <c r="C40" s="37">
        <f t="shared" ref="C40" si="59">C41+C42+C43</f>
        <v>0</v>
      </c>
      <c r="D40" s="21">
        <f>D41+D42+D43</f>
        <v>0</v>
      </c>
      <c r="E40" s="22">
        <f t="shared" ref="E40:H40" si="60">E41+E42+E43</f>
        <v>0</v>
      </c>
      <c r="F40" s="22">
        <f t="shared" si="60"/>
        <v>0</v>
      </c>
      <c r="G40" s="22">
        <f t="shared" si="60"/>
        <v>0</v>
      </c>
      <c r="H40" s="23">
        <f t="shared" si="60"/>
        <v>0</v>
      </c>
      <c r="I40" s="21">
        <f>I41+I42+I43</f>
        <v>0</v>
      </c>
      <c r="J40" s="22">
        <f t="shared" ref="J40:M40" si="61">J41+J42+J43</f>
        <v>0</v>
      </c>
      <c r="K40" s="22">
        <f t="shared" si="61"/>
        <v>0</v>
      </c>
      <c r="L40" s="22">
        <f t="shared" si="61"/>
        <v>0</v>
      </c>
      <c r="M40" s="23">
        <f t="shared" si="61"/>
        <v>0</v>
      </c>
      <c r="N40" s="46">
        <f>N41+N42+N43</f>
        <v>0</v>
      </c>
      <c r="O40" s="47">
        <f t="shared" ref="O40:R40" si="62">O41+O42+O43</f>
        <v>0</v>
      </c>
      <c r="P40" s="47">
        <f t="shared" si="62"/>
        <v>0</v>
      </c>
      <c r="Q40" s="47">
        <f t="shared" si="62"/>
        <v>0</v>
      </c>
      <c r="R40" s="48">
        <f t="shared" si="62"/>
        <v>0</v>
      </c>
      <c r="S40" s="21">
        <f>SUM(S41:S43)</f>
        <v>0</v>
      </c>
      <c r="T40" s="22">
        <f>SUM(T41:T43)</f>
        <v>0</v>
      </c>
      <c r="U40" s="22">
        <f t="shared" ref="U40:W40" si="63">SUM(U41:U43)</f>
        <v>0</v>
      </c>
      <c r="V40" s="22">
        <f t="shared" si="63"/>
        <v>0</v>
      </c>
      <c r="W40" s="22">
        <f t="shared" si="63"/>
        <v>0</v>
      </c>
      <c r="X40" s="23">
        <f t="shared" si="20"/>
        <v>0</v>
      </c>
    </row>
    <row r="41" spans="1:24">
      <c r="A41" s="40" t="str">
        <f>$A$7</f>
        <v>Hämeenlinna 1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4">T41-E41-J41+O41</f>
        <v>0</v>
      </c>
      <c r="V41" s="30">
        <f t="shared" si="64"/>
        <v>0</v>
      </c>
      <c r="W41" s="30">
        <f t="shared" si="64"/>
        <v>0</v>
      </c>
      <c r="X41" s="29">
        <f t="shared" si="20"/>
        <v>0</v>
      </c>
    </row>
    <row r="42" spans="1:24">
      <c r="A42" s="40" t="str">
        <f>$A$8</f>
        <v>Helsinki 2</v>
      </c>
      <c r="B42" s="181"/>
      <c r="C42" s="24"/>
      <c r="D42" s="25"/>
      <c r="E42" s="26"/>
      <c r="F42" s="26"/>
      <c r="G42" s="26"/>
      <c r="H42" s="27">
        <f t="shared" ref="H42:H43" si="65">D42+E42+F42+G42</f>
        <v>0</v>
      </c>
      <c r="I42" s="25"/>
      <c r="J42" s="26"/>
      <c r="K42" s="26"/>
      <c r="L42" s="26"/>
      <c r="M42" s="27">
        <f t="shared" ref="M42:M43" si="66">I42+J42+K42+L42</f>
        <v>0</v>
      </c>
      <c r="N42" s="55"/>
      <c r="O42" s="56"/>
      <c r="P42" s="56"/>
      <c r="Q42" s="56"/>
      <c r="R42" s="49">
        <f t="shared" ref="R42:R43" si="67">N42+O42+P42+Q42</f>
        <v>0</v>
      </c>
      <c r="S42" s="28">
        <f t="shared" ref="S42:S43" si="68">C42</f>
        <v>0</v>
      </c>
      <c r="T42" s="30">
        <f t="shared" ref="T42:T43" si="69">S42-D42-I42+N42</f>
        <v>0</v>
      </c>
      <c r="U42" s="30">
        <f t="shared" si="64"/>
        <v>0</v>
      </c>
      <c r="V42" s="30">
        <f t="shared" si="64"/>
        <v>0</v>
      </c>
      <c r="W42" s="30">
        <f t="shared" si="64"/>
        <v>0</v>
      </c>
      <c r="X42" s="29">
        <f t="shared" si="20"/>
        <v>0</v>
      </c>
    </row>
    <row r="43" spans="1:24">
      <c r="A43" s="39" t="str">
        <f>$A$9</f>
        <v>Kouvola 3</v>
      </c>
      <c r="B43" s="182"/>
      <c r="C43" s="24"/>
      <c r="D43" s="25"/>
      <c r="E43" s="26"/>
      <c r="F43" s="26"/>
      <c r="G43" s="26"/>
      <c r="H43" s="27">
        <f t="shared" si="65"/>
        <v>0</v>
      </c>
      <c r="I43" s="25"/>
      <c r="J43" s="26"/>
      <c r="K43" s="26"/>
      <c r="L43" s="26"/>
      <c r="M43" s="27">
        <f t="shared" si="66"/>
        <v>0</v>
      </c>
      <c r="N43" s="55"/>
      <c r="O43" s="56"/>
      <c r="P43" s="56"/>
      <c r="Q43" s="56"/>
      <c r="R43" s="49">
        <f t="shared" si="67"/>
        <v>0</v>
      </c>
      <c r="S43" s="28">
        <f t="shared" si="68"/>
        <v>0</v>
      </c>
      <c r="T43" s="30">
        <f t="shared" si="69"/>
        <v>0</v>
      </c>
      <c r="U43" s="30">
        <f t="shared" si="64"/>
        <v>0</v>
      </c>
      <c r="V43" s="30">
        <f t="shared" si="64"/>
        <v>0</v>
      </c>
      <c r="W43" s="30">
        <f t="shared" si="64"/>
        <v>0</v>
      </c>
      <c r="X43" s="29">
        <f t="shared" si="20"/>
        <v>0</v>
      </c>
    </row>
    <row r="44" spans="1:24">
      <c r="A44" s="37" t="s">
        <v>18</v>
      </c>
      <c r="B44" s="37" t="s">
        <v>24</v>
      </c>
      <c r="C44" s="37">
        <f t="shared" ref="C44" si="70">C45+C46+C47</f>
        <v>0</v>
      </c>
      <c r="D44" s="21">
        <f>D45+D46+D47</f>
        <v>0</v>
      </c>
      <c r="E44" s="22">
        <f t="shared" ref="E44:H44" si="71">E45+E46+E47</f>
        <v>0</v>
      </c>
      <c r="F44" s="22">
        <f t="shared" si="71"/>
        <v>0</v>
      </c>
      <c r="G44" s="22">
        <f t="shared" si="71"/>
        <v>0</v>
      </c>
      <c r="H44" s="23">
        <f t="shared" si="71"/>
        <v>0</v>
      </c>
      <c r="I44" s="21">
        <f>I45+I46+I47</f>
        <v>0</v>
      </c>
      <c r="J44" s="22">
        <f t="shared" ref="J44:M44" si="72">J45+J46+J47</f>
        <v>0</v>
      </c>
      <c r="K44" s="22">
        <f t="shared" si="72"/>
        <v>0</v>
      </c>
      <c r="L44" s="22">
        <f t="shared" si="72"/>
        <v>0</v>
      </c>
      <c r="M44" s="23">
        <f t="shared" si="72"/>
        <v>0</v>
      </c>
      <c r="N44" s="46">
        <f>N45+N46+N47</f>
        <v>0</v>
      </c>
      <c r="O44" s="47">
        <f t="shared" ref="O44:R44" si="73">O45+O46+O47</f>
        <v>0</v>
      </c>
      <c r="P44" s="47">
        <f t="shared" si="73"/>
        <v>0</v>
      </c>
      <c r="Q44" s="47">
        <f t="shared" si="73"/>
        <v>0</v>
      </c>
      <c r="R44" s="48">
        <f t="shared" si="73"/>
        <v>0</v>
      </c>
      <c r="S44" s="21">
        <f>SUM(S45:S47)</f>
        <v>0</v>
      </c>
      <c r="T44" s="22">
        <f>SUM(T45:T47)</f>
        <v>0</v>
      </c>
      <c r="U44" s="22">
        <f t="shared" ref="U44:W44" si="74">SUM(U45:U47)</f>
        <v>0</v>
      </c>
      <c r="V44" s="22">
        <f t="shared" si="74"/>
        <v>0</v>
      </c>
      <c r="W44" s="22">
        <f t="shared" si="74"/>
        <v>0</v>
      </c>
      <c r="X44" s="23">
        <f t="shared" si="20"/>
        <v>0</v>
      </c>
    </row>
    <row r="45" spans="1:24">
      <c r="A45" s="40" t="str">
        <f>$A$7</f>
        <v>Hämeenlinna 1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75">T45-E45-J45+O45</f>
        <v>0</v>
      </c>
      <c r="V45" s="30">
        <f t="shared" si="75"/>
        <v>0</v>
      </c>
      <c r="W45" s="30">
        <f t="shared" si="75"/>
        <v>0</v>
      </c>
      <c r="X45" s="29">
        <f t="shared" si="20"/>
        <v>0</v>
      </c>
    </row>
    <row r="46" spans="1:24">
      <c r="A46" s="40" t="str">
        <f>$A$8</f>
        <v>Helsinki 2</v>
      </c>
      <c r="B46" s="181"/>
      <c r="C46" s="24"/>
      <c r="D46" s="25"/>
      <c r="E46" s="26"/>
      <c r="F46" s="26"/>
      <c r="G46" s="26"/>
      <c r="H46" s="27">
        <f t="shared" ref="H46:H47" si="76">D46+E46+F46+G46</f>
        <v>0</v>
      </c>
      <c r="I46" s="25"/>
      <c r="J46" s="26"/>
      <c r="K46" s="26"/>
      <c r="L46" s="26"/>
      <c r="M46" s="27">
        <f t="shared" ref="M46:M47" si="77">I46+J46+K46+L46</f>
        <v>0</v>
      </c>
      <c r="N46" s="55"/>
      <c r="O46" s="56"/>
      <c r="P46" s="56"/>
      <c r="Q46" s="56"/>
      <c r="R46" s="49">
        <f t="shared" ref="R46:R47" si="78">N46+O46+P46+Q46</f>
        <v>0</v>
      </c>
      <c r="S46" s="28">
        <f t="shared" ref="S46:S47" si="79">C46</f>
        <v>0</v>
      </c>
      <c r="T46" s="30">
        <f t="shared" ref="T46:T47" si="80">S46-D46-I46+N46</f>
        <v>0</v>
      </c>
      <c r="U46" s="30">
        <f t="shared" si="75"/>
        <v>0</v>
      </c>
      <c r="V46" s="30">
        <f t="shared" si="75"/>
        <v>0</v>
      </c>
      <c r="W46" s="30">
        <f t="shared" si="75"/>
        <v>0</v>
      </c>
      <c r="X46" s="29">
        <f t="shared" si="20"/>
        <v>0</v>
      </c>
    </row>
    <row r="47" spans="1:24">
      <c r="A47" s="39" t="str">
        <f>$A$9</f>
        <v>Kouvola 3</v>
      </c>
      <c r="B47" s="182"/>
      <c r="C47" s="24"/>
      <c r="D47" s="25"/>
      <c r="E47" s="26"/>
      <c r="F47" s="26"/>
      <c r="G47" s="26"/>
      <c r="H47" s="27">
        <f t="shared" si="76"/>
        <v>0</v>
      </c>
      <c r="I47" s="25"/>
      <c r="J47" s="26"/>
      <c r="K47" s="26"/>
      <c r="L47" s="26"/>
      <c r="M47" s="27">
        <f t="shared" si="77"/>
        <v>0</v>
      </c>
      <c r="N47" s="55"/>
      <c r="O47" s="56"/>
      <c r="P47" s="56"/>
      <c r="Q47" s="56"/>
      <c r="R47" s="49">
        <f t="shared" si="78"/>
        <v>0</v>
      </c>
      <c r="S47" s="28">
        <f t="shared" si="79"/>
        <v>0</v>
      </c>
      <c r="T47" s="30">
        <f t="shared" si="80"/>
        <v>0</v>
      </c>
      <c r="U47" s="30">
        <f t="shared" si="75"/>
        <v>0</v>
      </c>
      <c r="V47" s="30">
        <f t="shared" si="75"/>
        <v>0</v>
      </c>
      <c r="W47" s="30">
        <f t="shared" si="75"/>
        <v>0</v>
      </c>
      <c r="X47" s="29">
        <f t="shared" si="20"/>
        <v>0</v>
      </c>
    </row>
    <row r="48" spans="1:24">
      <c r="A48" s="37" t="s">
        <v>19</v>
      </c>
      <c r="B48" s="37" t="s">
        <v>24</v>
      </c>
      <c r="C48" s="37">
        <f t="shared" ref="C48" si="81">C49+C50+C51</f>
        <v>0</v>
      </c>
      <c r="D48" s="21">
        <f>D49+D50+D51</f>
        <v>0</v>
      </c>
      <c r="E48" s="22">
        <f t="shared" ref="E48:H48" si="82">E49+E50+E51</f>
        <v>0</v>
      </c>
      <c r="F48" s="22">
        <f t="shared" si="82"/>
        <v>0</v>
      </c>
      <c r="G48" s="22">
        <f t="shared" si="82"/>
        <v>0</v>
      </c>
      <c r="H48" s="23">
        <f t="shared" si="82"/>
        <v>0</v>
      </c>
      <c r="I48" s="21">
        <f>I49+I50+I51</f>
        <v>0</v>
      </c>
      <c r="J48" s="22">
        <f t="shared" ref="J48:M48" si="83">J49+J50+J51</f>
        <v>0</v>
      </c>
      <c r="K48" s="22">
        <f t="shared" si="83"/>
        <v>0</v>
      </c>
      <c r="L48" s="22">
        <f t="shared" si="83"/>
        <v>0</v>
      </c>
      <c r="M48" s="23">
        <f t="shared" si="83"/>
        <v>0</v>
      </c>
      <c r="N48" s="46">
        <f>N49+N50+N51</f>
        <v>0</v>
      </c>
      <c r="O48" s="47">
        <f t="shared" ref="O48:R48" si="84">O49+O50+O51</f>
        <v>0</v>
      </c>
      <c r="P48" s="47">
        <f t="shared" si="84"/>
        <v>0</v>
      </c>
      <c r="Q48" s="47">
        <f t="shared" si="84"/>
        <v>0</v>
      </c>
      <c r="R48" s="48">
        <f t="shared" si="84"/>
        <v>0</v>
      </c>
      <c r="S48" s="21">
        <f>SUM(S49:S51)</f>
        <v>0</v>
      </c>
      <c r="T48" s="22">
        <f>SUM(T49:T51)</f>
        <v>0</v>
      </c>
      <c r="U48" s="22">
        <f t="shared" ref="U48:W48" si="85">SUM(U49:U51)</f>
        <v>0</v>
      </c>
      <c r="V48" s="22">
        <f t="shared" si="85"/>
        <v>0</v>
      </c>
      <c r="W48" s="22">
        <f t="shared" si="85"/>
        <v>0</v>
      </c>
      <c r="X48" s="23">
        <f t="shared" si="20"/>
        <v>0</v>
      </c>
    </row>
    <row r="49" spans="1:24">
      <c r="A49" s="40" t="str">
        <f>$A$7</f>
        <v>Hämeenlinna 1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86">T49-E49-J49+O49</f>
        <v>0</v>
      </c>
      <c r="V49" s="30">
        <f t="shared" si="86"/>
        <v>0</v>
      </c>
      <c r="W49" s="30">
        <f t="shared" si="86"/>
        <v>0</v>
      </c>
      <c r="X49" s="29">
        <f t="shared" si="20"/>
        <v>0</v>
      </c>
    </row>
    <row r="50" spans="1:24">
      <c r="A50" s="40" t="str">
        <f>$A$8</f>
        <v>Helsinki 2</v>
      </c>
      <c r="B50" s="181"/>
      <c r="C50" s="24"/>
      <c r="D50" s="25"/>
      <c r="E50" s="26"/>
      <c r="F50" s="26"/>
      <c r="G50" s="26"/>
      <c r="H50" s="27">
        <f t="shared" ref="H50:H51" si="87">D50+E50+F50+G50</f>
        <v>0</v>
      </c>
      <c r="I50" s="25"/>
      <c r="J50" s="26"/>
      <c r="K50" s="26"/>
      <c r="L50" s="26"/>
      <c r="M50" s="27">
        <f t="shared" ref="M50:M51" si="88">I50+J50+K50+L50</f>
        <v>0</v>
      </c>
      <c r="N50" s="55"/>
      <c r="O50" s="56"/>
      <c r="P50" s="56"/>
      <c r="Q50" s="56"/>
      <c r="R50" s="49">
        <f t="shared" ref="R50:R51" si="89">N50+O50+P50+Q50</f>
        <v>0</v>
      </c>
      <c r="S50" s="28">
        <f t="shared" ref="S50:S51" si="90">C50</f>
        <v>0</v>
      </c>
      <c r="T50" s="30">
        <f t="shared" ref="T50:T51" si="91">S50-D50-I50+N50</f>
        <v>0</v>
      </c>
      <c r="U50" s="30">
        <f t="shared" si="86"/>
        <v>0</v>
      </c>
      <c r="V50" s="30">
        <f t="shared" si="86"/>
        <v>0</v>
      </c>
      <c r="W50" s="30">
        <f t="shared" si="86"/>
        <v>0</v>
      </c>
      <c r="X50" s="29">
        <f t="shared" si="20"/>
        <v>0</v>
      </c>
    </row>
    <row r="51" spans="1:24">
      <c r="A51" s="39" t="str">
        <f>$A$9</f>
        <v>Kouvola 3</v>
      </c>
      <c r="B51" s="182"/>
      <c r="C51" s="24"/>
      <c r="D51" s="25"/>
      <c r="E51" s="26"/>
      <c r="F51" s="26"/>
      <c r="G51" s="26"/>
      <c r="H51" s="27">
        <f t="shared" si="87"/>
        <v>0</v>
      </c>
      <c r="I51" s="25"/>
      <c r="J51" s="26"/>
      <c r="K51" s="26"/>
      <c r="L51" s="26"/>
      <c r="M51" s="27">
        <f t="shared" si="88"/>
        <v>0</v>
      </c>
      <c r="N51" s="55"/>
      <c r="O51" s="56"/>
      <c r="P51" s="56"/>
      <c r="Q51" s="56"/>
      <c r="R51" s="49">
        <f t="shared" si="89"/>
        <v>0</v>
      </c>
      <c r="S51" s="28">
        <f t="shared" si="90"/>
        <v>0</v>
      </c>
      <c r="T51" s="30">
        <f t="shared" si="91"/>
        <v>0</v>
      </c>
      <c r="U51" s="30">
        <f t="shared" si="86"/>
        <v>0</v>
      </c>
      <c r="V51" s="30">
        <f t="shared" si="86"/>
        <v>0</v>
      </c>
      <c r="W51" s="30">
        <f t="shared" si="86"/>
        <v>0</v>
      </c>
      <c r="X51" s="29">
        <f t="shared" si="20"/>
        <v>0</v>
      </c>
    </row>
    <row r="52" spans="1:24">
      <c r="A52" s="41" t="s">
        <v>20</v>
      </c>
      <c r="B52" s="41" t="s">
        <v>24</v>
      </c>
      <c r="C52" s="37">
        <f t="shared" ref="C52" si="92">C53+C54+C55</f>
        <v>0</v>
      </c>
      <c r="D52" s="21">
        <f>D53+D54+D55</f>
        <v>0</v>
      </c>
      <c r="E52" s="22">
        <f t="shared" ref="E52:H52" si="93">E53+E54+E55</f>
        <v>0</v>
      </c>
      <c r="F52" s="22">
        <f t="shared" si="93"/>
        <v>0</v>
      </c>
      <c r="G52" s="22">
        <f t="shared" si="93"/>
        <v>0</v>
      </c>
      <c r="H52" s="23">
        <f t="shared" si="93"/>
        <v>0</v>
      </c>
      <c r="I52" s="21">
        <f>I53+I54+I55</f>
        <v>0</v>
      </c>
      <c r="J52" s="22">
        <f t="shared" ref="J52:M52" si="94">J53+J54+J55</f>
        <v>0</v>
      </c>
      <c r="K52" s="22">
        <f t="shared" si="94"/>
        <v>0</v>
      </c>
      <c r="L52" s="22">
        <f t="shared" si="94"/>
        <v>0</v>
      </c>
      <c r="M52" s="23">
        <f t="shared" si="94"/>
        <v>0</v>
      </c>
      <c r="N52" s="46">
        <f>N53+N54+N55</f>
        <v>0</v>
      </c>
      <c r="O52" s="47">
        <f t="shared" ref="O52:R52" si="95">O53+O54+O55</f>
        <v>0</v>
      </c>
      <c r="P52" s="47">
        <f t="shared" si="95"/>
        <v>0</v>
      </c>
      <c r="Q52" s="47">
        <f t="shared" si="95"/>
        <v>0</v>
      </c>
      <c r="R52" s="48">
        <f t="shared" si="95"/>
        <v>0</v>
      </c>
      <c r="S52" s="21">
        <f>SUM(S53:S55)</f>
        <v>0</v>
      </c>
      <c r="T52" s="22">
        <f>SUM(T53:T55)</f>
        <v>0</v>
      </c>
      <c r="U52" s="22">
        <f t="shared" ref="U52:W52" si="96">SUM(U53:U55)</f>
        <v>0</v>
      </c>
      <c r="V52" s="22">
        <f t="shared" si="96"/>
        <v>0</v>
      </c>
      <c r="W52" s="22">
        <f t="shared" si="96"/>
        <v>0</v>
      </c>
      <c r="X52" s="23">
        <f t="shared" si="20"/>
        <v>0</v>
      </c>
    </row>
    <row r="53" spans="1:24">
      <c r="A53" s="40" t="str">
        <f>$A$7</f>
        <v>Hämeenlinna 1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97">T53-E53-J53+O53</f>
        <v>0</v>
      </c>
      <c r="V53" s="30">
        <f t="shared" si="97"/>
        <v>0</v>
      </c>
      <c r="W53" s="30">
        <f t="shared" si="97"/>
        <v>0</v>
      </c>
      <c r="X53" s="29">
        <f t="shared" si="20"/>
        <v>0</v>
      </c>
    </row>
    <row r="54" spans="1:24">
      <c r="A54" s="40" t="str">
        <f>$A$8</f>
        <v>Helsinki 2</v>
      </c>
      <c r="B54" s="181"/>
      <c r="C54" s="24"/>
      <c r="D54" s="25"/>
      <c r="E54" s="26"/>
      <c r="F54" s="26"/>
      <c r="G54" s="26"/>
      <c r="H54" s="27">
        <f t="shared" ref="H54:H55" si="98">D54+E54+F54+G54</f>
        <v>0</v>
      </c>
      <c r="I54" s="25"/>
      <c r="J54" s="26"/>
      <c r="K54" s="26"/>
      <c r="L54" s="26"/>
      <c r="M54" s="27">
        <f t="shared" ref="M54:M55" si="99">I54+J54+K54+L54</f>
        <v>0</v>
      </c>
      <c r="N54" s="55"/>
      <c r="O54" s="56"/>
      <c r="P54" s="56"/>
      <c r="Q54" s="56"/>
      <c r="R54" s="49">
        <f t="shared" ref="R54:R55" si="100">N54+O54+P54+Q54</f>
        <v>0</v>
      </c>
      <c r="S54" s="28">
        <f t="shared" ref="S54:S55" si="101">C54</f>
        <v>0</v>
      </c>
      <c r="T54" s="30">
        <f t="shared" ref="T54:T55" si="102">S54-D54-I54+N54</f>
        <v>0</v>
      </c>
      <c r="U54" s="30">
        <f t="shared" si="97"/>
        <v>0</v>
      </c>
      <c r="V54" s="30">
        <f t="shared" si="97"/>
        <v>0</v>
      </c>
      <c r="W54" s="30">
        <f t="shared" si="97"/>
        <v>0</v>
      </c>
      <c r="X54" s="29">
        <f t="shared" si="20"/>
        <v>0</v>
      </c>
    </row>
    <row r="55" spans="1:24">
      <c r="A55" s="39" t="str">
        <f>$A$9</f>
        <v>Kouvola 3</v>
      </c>
      <c r="B55" s="182"/>
      <c r="C55" s="24"/>
      <c r="D55" s="25"/>
      <c r="E55" s="26"/>
      <c r="F55" s="26"/>
      <c r="G55" s="26"/>
      <c r="H55" s="27">
        <f t="shared" si="98"/>
        <v>0</v>
      </c>
      <c r="I55" s="25"/>
      <c r="J55" s="26"/>
      <c r="K55" s="26"/>
      <c r="L55" s="26"/>
      <c r="M55" s="27">
        <f t="shared" si="99"/>
        <v>0</v>
      </c>
      <c r="N55" s="55"/>
      <c r="O55" s="56"/>
      <c r="P55" s="56"/>
      <c r="Q55" s="56"/>
      <c r="R55" s="49">
        <f t="shared" si="100"/>
        <v>0</v>
      </c>
      <c r="S55" s="28">
        <f t="shared" si="101"/>
        <v>0</v>
      </c>
      <c r="T55" s="30">
        <f t="shared" si="102"/>
        <v>0</v>
      </c>
      <c r="U55" s="30">
        <f t="shared" si="97"/>
        <v>0</v>
      </c>
      <c r="V55" s="30">
        <f t="shared" si="97"/>
        <v>0</v>
      </c>
      <c r="W55" s="30">
        <f t="shared" si="97"/>
        <v>0</v>
      </c>
      <c r="X55" s="29">
        <f t="shared" si="20"/>
        <v>0</v>
      </c>
    </row>
    <row r="56" spans="1:24">
      <c r="A56" s="37" t="s">
        <v>10</v>
      </c>
      <c r="B56" s="37"/>
      <c r="C56" s="37">
        <f t="shared" ref="C56" si="103">C57+C58+C59</f>
        <v>0</v>
      </c>
      <c r="D56" s="21">
        <f>D57+D58+D59</f>
        <v>0</v>
      </c>
      <c r="E56" s="22">
        <f t="shared" ref="E56:H56" si="104">E57+E58+E59</f>
        <v>0</v>
      </c>
      <c r="F56" s="22">
        <f t="shared" si="104"/>
        <v>0.1</v>
      </c>
      <c r="G56" s="22">
        <f t="shared" si="104"/>
        <v>0</v>
      </c>
      <c r="H56" s="23">
        <f t="shared" si="104"/>
        <v>0.1</v>
      </c>
      <c r="I56" s="21">
        <f>I57+I58+I59</f>
        <v>0</v>
      </c>
      <c r="J56" s="22">
        <f t="shared" ref="J56:M56" si="105">J57+J58+J59</f>
        <v>0</v>
      </c>
      <c r="K56" s="22">
        <f t="shared" si="105"/>
        <v>0</v>
      </c>
      <c r="L56" s="22">
        <f t="shared" si="105"/>
        <v>0</v>
      </c>
      <c r="M56" s="23">
        <f t="shared" si="105"/>
        <v>0</v>
      </c>
      <c r="N56" s="46">
        <f>N57+N58+N59</f>
        <v>0</v>
      </c>
      <c r="O56" s="47">
        <f t="shared" ref="O56:R56" si="106">O57+O58+O59</f>
        <v>0</v>
      </c>
      <c r="P56" s="47">
        <f t="shared" si="106"/>
        <v>0</v>
      </c>
      <c r="Q56" s="47">
        <f t="shared" si="106"/>
        <v>0</v>
      </c>
      <c r="R56" s="48">
        <f t="shared" si="106"/>
        <v>0</v>
      </c>
      <c r="S56" s="21">
        <f>SUM(S57:S59)</f>
        <v>0</v>
      </c>
      <c r="T56" s="22">
        <f>SUM(T57:T59)</f>
        <v>0</v>
      </c>
      <c r="U56" s="22">
        <f t="shared" ref="U56:W56" si="107">SUM(U57:U59)</f>
        <v>0</v>
      </c>
      <c r="V56" s="22">
        <f t="shared" si="107"/>
        <v>-0.1</v>
      </c>
      <c r="W56" s="22">
        <f t="shared" si="107"/>
        <v>-0.1</v>
      </c>
      <c r="X56" s="23">
        <f t="shared" si="20"/>
        <v>-0.1</v>
      </c>
    </row>
    <row r="57" spans="1:24">
      <c r="A57" s="40" t="str">
        <f>$A$7</f>
        <v>Hämeenlinna 1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108">E21+E25+E29+E33+E37+E41+E45+E49+E53</f>
        <v>0</v>
      </c>
      <c r="F57" s="30">
        <f t="shared" si="108"/>
        <v>0</v>
      </c>
      <c r="G57" s="30">
        <f t="shared" si="108"/>
        <v>0</v>
      </c>
      <c r="H57" s="27">
        <f>D57+E57+F57+G57</f>
        <v>0</v>
      </c>
      <c r="I57" s="28">
        <f t="shared" ref="I57:L59" si="109">I21+I25+I29+I33+I37+I41+I45+I49+I53</f>
        <v>0</v>
      </c>
      <c r="J57" s="30">
        <f t="shared" si="109"/>
        <v>0</v>
      </c>
      <c r="K57" s="30">
        <f t="shared" si="109"/>
        <v>0</v>
      </c>
      <c r="L57" s="30">
        <f t="shared" si="109"/>
        <v>0</v>
      </c>
      <c r="M57" s="27">
        <f>I57+J57+K57+L57</f>
        <v>0</v>
      </c>
      <c r="N57" s="50">
        <f t="shared" ref="N57:Q59" si="110">N21+N25+N29+N33+N37+N41+N45+N49+N53</f>
        <v>0</v>
      </c>
      <c r="O57" s="51">
        <f t="shared" si="110"/>
        <v>0</v>
      </c>
      <c r="P57" s="51">
        <f t="shared" si="110"/>
        <v>0</v>
      </c>
      <c r="Q57" s="51">
        <f t="shared" si="110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111">T57-E57-J57+O57</f>
        <v>0</v>
      </c>
      <c r="V57" s="30">
        <f t="shared" si="111"/>
        <v>0</v>
      </c>
      <c r="W57" s="30">
        <f t="shared" si="111"/>
        <v>0</v>
      </c>
      <c r="X57" s="29">
        <f t="shared" si="20"/>
        <v>0</v>
      </c>
    </row>
    <row r="58" spans="1:24">
      <c r="A58" s="40" t="str">
        <f>$A$8</f>
        <v>Helsinki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08"/>
        <v>0</v>
      </c>
      <c r="F58" s="30">
        <f t="shared" si="108"/>
        <v>0.1</v>
      </c>
      <c r="G58" s="30">
        <f t="shared" si="108"/>
        <v>0</v>
      </c>
      <c r="H58" s="27">
        <f t="shared" ref="H58:H59" si="112">D58+E58+F58+G58</f>
        <v>0.1</v>
      </c>
      <c r="I58" s="28">
        <f t="shared" si="109"/>
        <v>0</v>
      </c>
      <c r="J58" s="30">
        <f t="shared" si="109"/>
        <v>0</v>
      </c>
      <c r="K58" s="30">
        <f t="shared" si="109"/>
        <v>0</v>
      </c>
      <c r="L58" s="30">
        <f t="shared" si="109"/>
        <v>0</v>
      </c>
      <c r="M58" s="27">
        <f t="shared" ref="M58:M59" si="113">I58+J58+K58+L58</f>
        <v>0</v>
      </c>
      <c r="N58" s="50">
        <f t="shared" si="110"/>
        <v>0</v>
      </c>
      <c r="O58" s="51">
        <f t="shared" si="110"/>
        <v>0</v>
      </c>
      <c r="P58" s="51">
        <f t="shared" si="110"/>
        <v>0</v>
      </c>
      <c r="Q58" s="51">
        <f t="shared" si="110"/>
        <v>0</v>
      </c>
      <c r="R58" s="49">
        <f t="shared" ref="R58:R59" si="114">N58+O58+P58+Q58</f>
        <v>0</v>
      </c>
      <c r="S58" s="28">
        <f t="shared" ref="S58:S59" si="115">C58</f>
        <v>0</v>
      </c>
      <c r="T58" s="30">
        <f t="shared" ref="T58:T59" si="116">S58-D58-I58+N58</f>
        <v>0</v>
      </c>
      <c r="U58" s="30">
        <f t="shared" si="111"/>
        <v>0</v>
      </c>
      <c r="V58" s="30">
        <f t="shared" si="111"/>
        <v>-0.1</v>
      </c>
      <c r="W58" s="30">
        <f t="shared" si="111"/>
        <v>-0.1</v>
      </c>
      <c r="X58" s="29">
        <f t="shared" si="20"/>
        <v>-0.1</v>
      </c>
    </row>
    <row r="59" spans="1:24" ht="15.75" thickBot="1">
      <c r="A59" s="42" t="str">
        <f>$A$9</f>
        <v>Kouvola 3</v>
      </c>
      <c r="B59" s="42"/>
      <c r="C59" s="36">
        <f t="shared" ref="C59" si="117">C23+C27+C31+C35+C39+C43+C47+C51+C55</f>
        <v>0</v>
      </c>
      <c r="D59" s="32">
        <f t="shared" si="108"/>
        <v>0</v>
      </c>
      <c r="E59" s="33">
        <f t="shared" si="108"/>
        <v>0</v>
      </c>
      <c r="F59" s="33">
        <f t="shared" si="108"/>
        <v>0</v>
      </c>
      <c r="G59" s="33">
        <f t="shared" si="108"/>
        <v>0</v>
      </c>
      <c r="H59" s="31">
        <f t="shared" si="112"/>
        <v>0</v>
      </c>
      <c r="I59" s="32">
        <f t="shared" si="109"/>
        <v>0</v>
      </c>
      <c r="J59" s="33">
        <f t="shared" si="109"/>
        <v>0</v>
      </c>
      <c r="K59" s="33">
        <f t="shared" si="109"/>
        <v>0</v>
      </c>
      <c r="L59" s="33">
        <f t="shared" si="109"/>
        <v>0</v>
      </c>
      <c r="M59" s="31">
        <f t="shared" si="113"/>
        <v>0</v>
      </c>
      <c r="N59" s="52">
        <f t="shared" si="110"/>
        <v>0</v>
      </c>
      <c r="O59" s="53">
        <f t="shared" si="110"/>
        <v>0</v>
      </c>
      <c r="P59" s="53">
        <f t="shared" si="110"/>
        <v>0</v>
      </c>
      <c r="Q59" s="53">
        <f t="shared" si="110"/>
        <v>0</v>
      </c>
      <c r="R59" s="54">
        <f t="shared" si="114"/>
        <v>0</v>
      </c>
      <c r="S59" s="32">
        <f t="shared" si="115"/>
        <v>0</v>
      </c>
      <c r="T59" s="33">
        <f t="shared" si="116"/>
        <v>0</v>
      </c>
      <c r="U59" s="33">
        <f t="shared" si="111"/>
        <v>0</v>
      </c>
      <c r="V59" s="33">
        <f t="shared" si="111"/>
        <v>0</v>
      </c>
      <c r="W59" s="33">
        <f t="shared" si="111"/>
        <v>0</v>
      </c>
      <c r="X59" s="34">
        <f t="shared" si="20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130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</v>
      </c>
      <c r="T13" s="61">
        <f>SUM(T14:T16)</f>
        <v>0</v>
      </c>
      <c r="U13" s="61">
        <f>SUM(U14:U16)</f>
        <v>0</v>
      </c>
      <c r="V13" s="61">
        <f>SUM(V14:V16)</f>
        <v>0</v>
      </c>
      <c r="W13" s="61">
        <f>SUM(W14:W16)</f>
        <v>0</v>
      </c>
      <c r="X13" s="62">
        <f>W13-S13</f>
        <v>0</v>
      </c>
    </row>
    <row r="14" spans="1:24" s="71" customFormat="1">
      <c r="A14" s="72" t="str">
        <f>$A$7</f>
        <v>Paikkakunta 1</v>
      </c>
      <c r="B14" s="183"/>
      <c r="C14" s="242"/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</v>
      </c>
      <c r="T14" s="77">
        <f>S14-D14-I14+N14</f>
        <v>0</v>
      </c>
      <c r="U14" s="77">
        <f t="shared" ref="U14:W16" si="1">T14-E14-J14+O14</f>
        <v>0</v>
      </c>
      <c r="V14" s="77">
        <f t="shared" si="1"/>
        <v>0</v>
      </c>
      <c r="W14" s="77">
        <f t="shared" si="1"/>
        <v>0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</v>
      </c>
      <c r="T24" s="22">
        <f>SUM(T25:T27)</f>
        <v>0</v>
      </c>
      <c r="U24" s="22">
        <f t="shared" ref="U24:W24" si="24">SUM(U25:U27)</f>
        <v>0</v>
      </c>
      <c r="V24" s="22">
        <f t="shared" si="24"/>
        <v>0</v>
      </c>
      <c r="W24" s="22">
        <f t="shared" si="24"/>
        <v>0</v>
      </c>
      <c r="X24" s="23">
        <f t="shared" si="18"/>
        <v>0</v>
      </c>
    </row>
    <row r="25" spans="1:24">
      <c r="A25" s="40" t="str">
        <f>$A$7</f>
        <v>Paikkakunta 1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25">T25-E25-J25+O25</f>
        <v>0</v>
      </c>
      <c r="V25" s="6">
        <f t="shared" si="25"/>
        <v>0</v>
      </c>
      <c r="W25" s="6">
        <f t="shared" si="25"/>
        <v>0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Paikkakunta 1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Paikkakunta 1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Paikkakunta 1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Paikkakunta 1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</v>
      </c>
      <c r="T44" s="22">
        <f>SUM(T45:T47)</f>
        <v>0</v>
      </c>
      <c r="U44" s="22">
        <f t="shared" ref="U44:W44" si="79">SUM(U45:U47)</f>
        <v>0</v>
      </c>
      <c r="V44" s="22">
        <f t="shared" si="79"/>
        <v>0</v>
      </c>
      <c r="W44" s="22">
        <f t="shared" si="79"/>
        <v>0</v>
      </c>
      <c r="X44" s="23">
        <f t="shared" si="18"/>
        <v>0</v>
      </c>
    </row>
    <row r="45" spans="1:24">
      <c r="A45" s="40" t="str">
        <f>$A$7</f>
        <v>Paikkakunta 1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80">T45-E45-J45+O45</f>
        <v>0</v>
      </c>
      <c r="V45" s="30">
        <f t="shared" si="80"/>
        <v>0</v>
      </c>
      <c r="W45" s="30">
        <f t="shared" si="80"/>
        <v>0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Paikkakunta 1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Paikkakunta 1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</v>
      </c>
      <c r="T56" s="22">
        <f>SUM(T57:T59)</f>
        <v>0</v>
      </c>
      <c r="U56" s="22">
        <f t="shared" ref="U56:W56" si="112">SUM(U57:U59)</f>
        <v>0</v>
      </c>
      <c r="V56" s="22">
        <f t="shared" si="112"/>
        <v>0</v>
      </c>
      <c r="W56" s="22">
        <f t="shared" si="112"/>
        <v>0</v>
      </c>
      <c r="X56" s="23">
        <f t="shared" si="18"/>
        <v>0</v>
      </c>
    </row>
    <row r="57" spans="1:24">
      <c r="A57" s="40" t="str">
        <f>$A$7</f>
        <v>Paikkakunta 1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116">T57-E57-J57+O57</f>
        <v>0</v>
      </c>
      <c r="V57" s="30">
        <f t="shared" si="116"/>
        <v>0</v>
      </c>
      <c r="W57" s="30">
        <f t="shared" si="116"/>
        <v>0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82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83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v>10.3</v>
      </c>
      <c r="D13" s="60">
        <f t="shared" ref="D13:R13" si="0">D14+D15+D16</f>
        <v>0</v>
      </c>
      <c r="E13" s="61">
        <f t="shared" si="0"/>
        <v>0</v>
      </c>
      <c r="F13" s="61">
        <v>1</v>
      </c>
      <c r="G13" s="61">
        <v>2</v>
      </c>
      <c r="H13" s="62">
        <v>3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v>10.3</v>
      </c>
      <c r="T13" s="61">
        <v>10.3</v>
      </c>
      <c r="U13" s="61">
        <v>10.3</v>
      </c>
      <c r="V13" s="61">
        <v>9.3000000000000007</v>
      </c>
      <c r="W13" s="61">
        <v>7.3</v>
      </c>
      <c r="X13" s="62">
        <f>W13-S13</f>
        <v>-3.0000000000000009</v>
      </c>
    </row>
    <row r="14" spans="1:24" s="71" customFormat="1">
      <c r="A14" s="72" t="s">
        <v>82</v>
      </c>
      <c r="B14" s="209" t="s">
        <v>84</v>
      </c>
      <c r="C14" s="242">
        <v>10.3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10.3</v>
      </c>
      <c r="T14" s="77">
        <f t="shared" ref="T14:W16" si="1">S14-D14-I14+N14</f>
        <v>10.3</v>
      </c>
      <c r="U14" s="77">
        <f t="shared" si="1"/>
        <v>10.3</v>
      </c>
      <c r="V14" s="77">
        <f t="shared" si="1"/>
        <v>10.3</v>
      </c>
      <c r="W14" s="77">
        <f t="shared" si="1"/>
        <v>10.3</v>
      </c>
      <c r="X14" s="78">
        <f>W14-S14</f>
        <v>0</v>
      </c>
    </row>
    <row r="15" spans="1:24" s="71" customFormat="1">
      <c r="A15" s="72" t="str">
        <f>$A$8</f>
        <v>Pori</v>
      </c>
      <c r="B15" s="210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>I15+J15+K15+L15</f>
        <v>0</v>
      </c>
      <c r="N15" s="74"/>
      <c r="O15" s="75"/>
      <c r="P15" s="75"/>
      <c r="Q15" s="75"/>
      <c r="R15" s="73">
        <f>N15+O15+P15+Q15</f>
        <v>0</v>
      </c>
      <c r="S15" s="76">
        <f>C15</f>
        <v>0</v>
      </c>
      <c r="T15" s="77">
        <f t="shared" si="1"/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>W15-S15</f>
        <v>0</v>
      </c>
    </row>
    <row r="16" spans="1:24" s="71" customFormat="1">
      <c r="A16" s="72" t="str">
        <f>$A$9</f>
        <v>Paikkakunta 3</v>
      </c>
      <c r="B16" s="211"/>
      <c r="C16" s="242"/>
      <c r="D16" s="243"/>
      <c r="E16" s="137"/>
      <c r="F16" s="137"/>
      <c r="G16" s="137"/>
      <c r="H16" s="134">
        <f>D16+E16+F16+G16</f>
        <v>0</v>
      </c>
      <c r="I16" s="243"/>
      <c r="J16" s="137"/>
      <c r="K16" s="137"/>
      <c r="L16" s="137"/>
      <c r="M16" s="134">
        <f>I16+J16+K16+L16</f>
        <v>0</v>
      </c>
      <c r="N16" s="74"/>
      <c r="O16" s="75"/>
      <c r="P16" s="75"/>
      <c r="Q16" s="75"/>
      <c r="R16" s="73">
        <f>N16+O16+P16+Q16</f>
        <v>0</v>
      </c>
      <c r="S16" s="76">
        <f>C16</f>
        <v>0</v>
      </c>
      <c r="T16" s="77">
        <f t="shared" si="1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>W16-S16</f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v>6.2</v>
      </c>
      <c r="D20" s="46">
        <v>6.2</v>
      </c>
      <c r="E20" s="47">
        <v>6.2</v>
      </c>
      <c r="F20" s="47">
        <v>5</v>
      </c>
      <c r="G20" s="47">
        <v>4</v>
      </c>
      <c r="H20" s="48">
        <f t="shared" ref="H20:R20" si="2">H21+H22+H23</f>
        <v>0</v>
      </c>
      <c r="I20" s="46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8">
        <f t="shared" si="2"/>
        <v>0</v>
      </c>
      <c r="N20" s="46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8">
        <f t="shared" si="2"/>
        <v>0</v>
      </c>
      <c r="S20" s="46">
        <f>SUM(S21:S23)</f>
        <v>0</v>
      </c>
      <c r="T20" s="47">
        <f>SUM(T21:T23)</f>
        <v>0</v>
      </c>
      <c r="U20" s="47">
        <f>SUM(U21:U23)</f>
        <v>0</v>
      </c>
      <c r="V20" s="47">
        <f>SUM(V21:V23)</f>
        <v>0</v>
      </c>
      <c r="W20" s="47">
        <f>SUM(W21:W23)</f>
        <v>0</v>
      </c>
      <c r="X20" s="48">
        <f>W20-S20</f>
        <v>0</v>
      </c>
    </row>
    <row r="21" spans="1:24" s="64" customFormat="1">
      <c r="A21" s="65" t="str">
        <f>$A$7</f>
        <v>Turku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3">T21-E21-J21+O21</f>
        <v>0</v>
      </c>
      <c r="V21" s="69">
        <f t="shared" si="3"/>
        <v>0</v>
      </c>
      <c r="W21" s="69">
        <f t="shared" si="3"/>
        <v>0</v>
      </c>
      <c r="X21" s="70">
        <f>W21-S21</f>
        <v>0</v>
      </c>
    </row>
    <row r="22" spans="1:24" s="64" customFormat="1">
      <c r="A22" s="65" t="str">
        <f>$A$8</f>
        <v>Pori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>I22+J22+K22+L22</f>
        <v>0</v>
      </c>
      <c r="N22" s="55"/>
      <c r="O22" s="56"/>
      <c r="P22" s="56"/>
      <c r="Q22" s="56"/>
      <c r="R22" s="49">
        <f>N22+O22+P22+Q22</f>
        <v>0</v>
      </c>
      <c r="S22" s="50">
        <f>C22</f>
        <v>0</v>
      </c>
      <c r="T22" s="69">
        <f>S22-D22-I22+N22</f>
        <v>0</v>
      </c>
      <c r="U22" s="69">
        <f t="shared" si="3"/>
        <v>0</v>
      </c>
      <c r="V22" s="69">
        <f t="shared" si="3"/>
        <v>0</v>
      </c>
      <c r="W22" s="69">
        <f t="shared" si="3"/>
        <v>0</v>
      </c>
      <c r="X22" s="70">
        <f t="shared" ref="X22:X59" si="4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>D23+E23+F23+G23</f>
        <v>0</v>
      </c>
      <c r="I23" s="67"/>
      <c r="J23" s="68"/>
      <c r="K23" s="68"/>
      <c r="L23" s="68"/>
      <c r="M23" s="49">
        <f>I23+J23+K23+L23</f>
        <v>0</v>
      </c>
      <c r="N23" s="55"/>
      <c r="O23" s="56"/>
      <c r="P23" s="56"/>
      <c r="Q23" s="56"/>
      <c r="R23" s="49">
        <f>N23+O23+P23+Q23</f>
        <v>0</v>
      </c>
      <c r="S23" s="50">
        <f>C23</f>
        <v>0</v>
      </c>
      <c r="T23" s="69">
        <f>S23-D23-I23+N23</f>
        <v>0</v>
      </c>
      <c r="U23" s="69">
        <f t="shared" si="3"/>
        <v>0</v>
      </c>
      <c r="V23" s="69">
        <f t="shared" si="3"/>
        <v>0</v>
      </c>
      <c r="W23" s="69">
        <f t="shared" si="3"/>
        <v>0</v>
      </c>
      <c r="X23" s="70">
        <f t="shared" si="4"/>
        <v>0</v>
      </c>
    </row>
    <row r="24" spans="1:24">
      <c r="A24" s="37" t="s">
        <v>13</v>
      </c>
      <c r="B24" s="37" t="s">
        <v>24</v>
      </c>
      <c r="C24" s="37">
        <v>0.2</v>
      </c>
      <c r="D24" s="21">
        <f t="shared" ref="D24:R24" si="5">D25+D26+D27</f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3">
        <f t="shared" si="5"/>
        <v>0</v>
      </c>
      <c r="I24" s="21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3">
        <f t="shared" si="5"/>
        <v>0</v>
      </c>
      <c r="N24" s="46">
        <f t="shared" si="5"/>
        <v>0</v>
      </c>
      <c r="O24" s="47">
        <f t="shared" si="5"/>
        <v>0</v>
      </c>
      <c r="P24" s="47">
        <f t="shared" si="5"/>
        <v>0</v>
      </c>
      <c r="Q24" s="47">
        <f t="shared" si="5"/>
        <v>0</v>
      </c>
      <c r="R24" s="48">
        <f t="shared" si="5"/>
        <v>0</v>
      </c>
      <c r="S24" s="21">
        <f>SUM(S25:S27)</f>
        <v>0.2</v>
      </c>
      <c r="T24" s="22">
        <f>SUM(T25:T27)</f>
        <v>0.2</v>
      </c>
      <c r="U24" s="22">
        <f>SUM(U25:U27)</f>
        <v>0.2</v>
      </c>
      <c r="V24" s="22">
        <f>SUM(V25:V27)</f>
        <v>0.2</v>
      </c>
      <c r="W24" s="22">
        <f>SUM(W25:W27)</f>
        <v>0.2</v>
      </c>
      <c r="X24" s="23">
        <f t="shared" si="4"/>
        <v>0</v>
      </c>
    </row>
    <row r="25" spans="1:24">
      <c r="A25" s="40" t="str">
        <f>$A$7</f>
        <v>Turku</v>
      </c>
      <c r="B25" s="189" t="s">
        <v>85</v>
      </c>
      <c r="C25" s="24">
        <v>0.2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0.2</v>
      </c>
      <c r="T25" s="6">
        <f>S25-D25-I25+N25</f>
        <v>0.2</v>
      </c>
      <c r="U25" s="6">
        <f t="shared" ref="U25:W27" si="6">T25-E25-J25+O25</f>
        <v>0.2</v>
      </c>
      <c r="V25" s="6">
        <f t="shared" si="6"/>
        <v>0.2</v>
      </c>
      <c r="W25" s="6">
        <f t="shared" si="6"/>
        <v>0.2</v>
      </c>
      <c r="X25" s="29">
        <f t="shared" si="4"/>
        <v>0</v>
      </c>
    </row>
    <row r="26" spans="1:24">
      <c r="A26" s="40" t="str">
        <f>$A$8</f>
        <v>Pori</v>
      </c>
      <c r="B26" s="190"/>
      <c r="C26" s="24"/>
      <c r="D26" s="25"/>
      <c r="E26" s="26"/>
      <c r="F26" s="26"/>
      <c r="G26" s="26"/>
      <c r="H26" s="27">
        <f>D26+E26+F26+G26</f>
        <v>0</v>
      </c>
      <c r="I26" s="25"/>
      <c r="J26" s="26"/>
      <c r="K26" s="26"/>
      <c r="L26" s="26"/>
      <c r="M26" s="27">
        <f>I26+J26+K26+L26</f>
        <v>0</v>
      </c>
      <c r="N26" s="55"/>
      <c r="O26" s="56"/>
      <c r="P26" s="56"/>
      <c r="Q26" s="56"/>
      <c r="R26" s="49">
        <f>N26+O26+P26+Q26</f>
        <v>0</v>
      </c>
      <c r="S26" s="28">
        <f>C26</f>
        <v>0</v>
      </c>
      <c r="T26" s="6">
        <f>S26-D26-I26+N26</f>
        <v>0</v>
      </c>
      <c r="U26" s="6">
        <f t="shared" si="6"/>
        <v>0</v>
      </c>
      <c r="V26" s="6">
        <f t="shared" si="6"/>
        <v>0</v>
      </c>
      <c r="W26" s="6">
        <f t="shared" si="6"/>
        <v>0</v>
      </c>
      <c r="X26" s="29">
        <f t="shared" si="4"/>
        <v>0</v>
      </c>
    </row>
    <row r="27" spans="1:24">
      <c r="A27" s="39" t="str">
        <f>$A$9</f>
        <v>Paikkakunta 3</v>
      </c>
      <c r="B27" s="191"/>
      <c r="C27" s="24"/>
      <c r="D27" s="25"/>
      <c r="E27" s="26"/>
      <c r="F27" s="26"/>
      <c r="G27" s="26"/>
      <c r="H27" s="27">
        <f>D27+E27+F27+G27</f>
        <v>0</v>
      </c>
      <c r="I27" s="25"/>
      <c r="J27" s="26"/>
      <c r="K27" s="26"/>
      <c r="L27" s="26"/>
      <c r="M27" s="27">
        <f>I27+J27+K27+L27</f>
        <v>0</v>
      </c>
      <c r="N27" s="55"/>
      <c r="O27" s="56"/>
      <c r="P27" s="56"/>
      <c r="Q27" s="56"/>
      <c r="R27" s="49">
        <f>N27+O27+P27+Q27</f>
        <v>0</v>
      </c>
      <c r="S27" s="28">
        <f>C27</f>
        <v>0</v>
      </c>
      <c r="T27" s="6">
        <f>S27-D27-I27+N27</f>
        <v>0</v>
      </c>
      <c r="U27" s="6">
        <f t="shared" si="6"/>
        <v>0</v>
      </c>
      <c r="V27" s="6">
        <f t="shared" si="6"/>
        <v>0</v>
      </c>
      <c r="W27" s="6">
        <f t="shared" si="6"/>
        <v>0</v>
      </c>
      <c r="X27" s="29">
        <f t="shared" si="4"/>
        <v>0</v>
      </c>
    </row>
    <row r="28" spans="1:24">
      <c r="A28" s="37" t="s">
        <v>14</v>
      </c>
      <c r="B28" s="37" t="s">
        <v>24</v>
      </c>
      <c r="C28" s="37">
        <v>0.3</v>
      </c>
      <c r="D28" s="21">
        <f t="shared" ref="D28:R28" si="7">D29+D30+D31</f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3">
        <f t="shared" si="7"/>
        <v>0</v>
      </c>
      <c r="I28" s="21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3">
        <f t="shared" si="7"/>
        <v>0</v>
      </c>
      <c r="N28" s="46">
        <f t="shared" si="7"/>
        <v>0</v>
      </c>
      <c r="O28" s="47">
        <f t="shared" si="7"/>
        <v>0</v>
      </c>
      <c r="P28" s="47">
        <f t="shared" si="7"/>
        <v>0</v>
      </c>
      <c r="Q28" s="47">
        <f t="shared" si="7"/>
        <v>0</v>
      </c>
      <c r="R28" s="48">
        <f t="shared" si="7"/>
        <v>0</v>
      </c>
      <c r="S28" s="21">
        <f>SUM(S29:S31)</f>
        <v>0.3</v>
      </c>
      <c r="T28" s="22">
        <f>SUM(T29:T31)</f>
        <v>0.3</v>
      </c>
      <c r="U28" s="22">
        <f>SUM(U29:U31)</f>
        <v>0.3</v>
      </c>
      <c r="V28" s="22">
        <f>SUM(V29:V31)</f>
        <v>0.3</v>
      </c>
      <c r="W28" s="22">
        <f>SUM(W29:W31)</f>
        <v>0.3</v>
      </c>
      <c r="X28" s="23">
        <f t="shared" si="4"/>
        <v>0</v>
      </c>
    </row>
    <row r="29" spans="1:24">
      <c r="A29" s="40" t="str">
        <f>$A$7</f>
        <v>Turku</v>
      </c>
      <c r="B29" s="206" t="s">
        <v>86</v>
      </c>
      <c r="C29" s="24">
        <v>0.3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0.3</v>
      </c>
      <c r="T29" s="6">
        <f>S29-D29-I29+N29</f>
        <v>0.3</v>
      </c>
      <c r="U29" s="6">
        <f t="shared" ref="U29:W31" si="8">T29-E29-J29+O29</f>
        <v>0.3</v>
      </c>
      <c r="V29" s="6">
        <f t="shared" si="8"/>
        <v>0.3</v>
      </c>
      <c r="W29" s="6">
        <f t="shared" si="8"/>
        <v>0.3</v>
      </c>
      <c r="X29" s="29">
        <f t="shared" si="4"/>
        <v>0</v>
      </c>
    </row>
    <row r="30" spans="1:24">
      <c r="A30" s="40" t="str">
        <f>$A$8</f>
        <v>Pori</v>
      </c>
      <c r="B30" s="207"/>
      <c r="C30" s="24"/>
      <c r="D30" s="25"/>
      <c r="E30" s="26"/>
      <c r="F30" s="26"/>
      <c r="G30" s="26"/>
      <c r="H30" s="27">
        <f>D30+E30+F30+G30</f>
        <v>0</v>
      </c>
      <c r="I30" s="25"/>
      <c r="J30" s="26"/>
      <c r="K30" s="26"/>
      <c r="L30" s="26"/>
      <c r="M30" s="27">
        <f>I30+J30+K30+L30</f>
        <v>0</v>
      </c>
      <c r="N30" s="55"/>
      <c r="O30" s="56"/>
      <c r="P30" s="56"/>
      <c r="Q30" s="56"/>
      <c r="R30" s="49">
        <f>N30+O30+P30+Q30</f>
        <v>0</v>
      </c>
      <c r="S30" s="28">
        <f>C30</f>
        <v>0</v>
      </c>
      <c r="T30" s="6">
        <f>S30-D30-I30+N30</f>
        <v>0</v>
      </c>
      <c r="U30" s="6">
        <f t="shared" si="8"/>
        <v>0</v>
      </c>
      <c r="V30" s="6">
        <f t="shared" si="8"/>
        <v>0</v>
      </c>
      <c r="W30" s="6">
        <f t="shared" si="8"/>
        <v>0</v>
      </c>
      <c r="X30" s="29">
        <f t="shared" si="4"/>
        <v>0</v>
      </c>
    </row>
    <row r="31" spans="1:24">
      <c r="A31" s="39" t="str">
        <f>$A$9</f>
        <v>Paikkakunta 3</v>
      </c>
      <c r="B31" s="208"/>
      <c r="C31" s="24"/>
      <c r="D31" s="25"/>
      <c r="E31" s="26"/>
      <c r="F31" s="26"/>
      <c r="G31" s="26"/>
      <c r="H31" s="27">
        <f>D31+E31+F31+G31</f>
        <v>0</v>
      </c>
      <c r="I31" s="25"/>
      <c r="J31" s="26"/>
      <c r="K31" s="26"/>
      <c r="L31" s="26"/>
      <c r="M31" s="27">
        <f>I31+J31+K31+L31</f>
        <v>0</v>
      </c>
      <c r="N31" s="55"/>
      <c r="O31" s="56"/>
      <c r="P31" s="56"/>
      <c r="Q31" s="56"/>
      <c r="R31" s="49">
        <f>N31+O31+P31+Q31</f>
        <v>0</v>
      </c>
      <c r="S31" s="28">
        <f>C31</f>
        <v>0</v>
      </c>
      <c r="T31" s="6">
        <f>S31-D31-I31+N31</f>
        <v>0</v>
      </c>
      <c r="U31" s="6">
        <f t="shared" si="8"/>
        <v>0</v>
      </c>
      <c r="V31" s="6">
        <f t="shared" si="8"/>
        <v>0</v>
      </c>
      <c r="W31" s="6">
        <f t="shared" si="8"/>
        <v>0</v>
      </c>
      <c r="X31" s="29">
        <f t="shared" si="4"/>
        <v>0</v>
      </c>
    </row>
    <row r="32" spans="1:24">
      <c r="A32" s="37" t="s">
        <v>15</v>
      </c>
      <c r="B32" s="37" t="s">
        <v>24</v>
      </c>
      <c r="C32" s="37">
        <v>0.1</v>
      </c>
      <c r="D32" s="21">
        <f t="shared" ref="D32:R32" si="9">D33+D34+D35</f>
        <v>0</v>
      </c>
      <c r="E32" s="22">
        <f t="shared" si="9"/>
        <v>0</v>
      </c>
      <c r="F32" s="22">
        <f t="shared" si="9"/>
        <v>0</v>
      </c>
      <c r="G32" s="22">
        <f t="shared" si="9"/>
        <v>0</v>
      </c>
      <c r="H32" s="23">
        <f t="shared" si="9"/>
        <v>0</v>
      </c>
      <c r="I32" s="21">
        <f t="shared" si="9"/>
        <v>0</v>
      </c>
      <c r="J32" s="22">
        <f t="shared" si="9"/>
        <v>0</v>
      </c>
      <c r="K32" s="22">
        <f t="shared" si="9"/>
        <v>0</v>
      </c>
      <c r="L32" s="22">
        <f t="shared" si="9"/>
        <v>0</v>
      </c>
      <c r="M32" s="23">
        <f t="shared" si="9"/>
        <v>0</v>
      </c>
      <c r="N32" s="46">
        <f t="shared" si="9"/>
        <v>0</v>
      </c>
      <c r="O32" s="47">
        <f t="shared" si="9"/>
        <v>0</v>
      </c>
      <c r="P32" s="47">
        <f t="shared" si="9"/>
        <v>0</v>
      </c>
      <c r="Q32" s="47">
        <f t="shared" si="9"/>
        <v>0</v>
      </c>
      <c r="R32" s="48">
        <f t="shared" si="9"/>
        <v>0</v>
      </c>
      <c r="S32" s="21">
        <f>SUM(S33:S35)</f>
        <v>0.1</v>
      </c>
      <c r="T32" s="22">
        <f>SUM(T33:T35)</f>
        <v>0.1</v>
      </c>
      <c r="U32" s="22">
        <f>SUM(U33:U35)</f>
        <v>0.1</v>
      </c>
      <c r="V32" s="22">
        <f>SUM(V33:V35)</f>
        <v>0.1</v>
      </c>
      <c r="W32" s="22">
        <f>SUM(W33:W35)</f>
        <v>0.1</v>
      </c>
      <c r="X32" s="23">
        <f t="shared" si="4"/>
        <v>0</v>
      </c>
    </row>
    <row r="33" spans="1:24">
      <c r="A33" s="40" t="str">
        <f>$A$7</f>
        <v>Turku</v>
      </c>
      <c r="B33" s="186" t="s">
        <v>87</v>
      </c>
      <c r="C33" s="24">
        <v>0.1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0.1</v>
      </c>
      <c r="T33" s="30">
        <f>S33-D33-I33+N33</f>
        <v>0.1</v>
      </c>
      <c r="U33" s="30">
        <f t="shared" ref="U33:W35" si="10">T33-E33-J33+O33</f>
        <v>0.1</v>
      </c>
      <c r="V33" s="30">
        <f t="shared" si="10"/>
        <v>0.1</v>
      </c>
      <c r="W33" s="30">
        <f t="shared" si="10"/>
        <v>0.1</v>
      </c>
      <c r="X33" s="29">
        <f t="shared" si="4"/>
        <v>0</v>
      </c>
    </row>
    <row r="34" spans="1:24">
      <c r="A34" s="40" t="str">
        <f>$A$8</f>
        <v>Pori</v>
      </c>
      <c r="B34" s="187"/>
      <c r="C34" s="24"/>
      <c r="D34" s="25"/>
      <c r="E34" s="26"/>
      <c r="F34" s="26"/>
      <c r="G34" s="26"/>
      <c r="H34" s="27">
        <f>D34+E34+F34+G34</f>
        <v>0</v>
      </c>
      <c r="I34" s="25"/>
      <c r="J34" s="26"/>
      <c r="K34" s="26"/>
      <c r="L34" s="26"/>
      <c r="M34" s="27">
        <f>I34+J34+K34+L34</f>
        <v>0</v>
      </c>
      <c r="N34" s="55"/>
      <c r="O34" s="56"/>
      <c r="P34" s="56"/>
      <c r="Q34" s="56"/>
      <c r="R34" s="49">
        <f>N34+O34+P34+Q34</f>
        <v>0</v>
      </c>
      <c r="S34" s="28">
        <f>C34</f>
        <v>0</v>
      </c>
      <c r="T34" s="30">
        <f>S34-D34-I34+N34</f>
        <v>0</v>
      </c>
      <c r="U34" s="30">
        <f t="shared" si="10"/>
        <v>0</v>
      </c>
      <c r="V34" s="30">
        <f t="shared" si="10"/>
        <v>0</v>
      </c>
      <c r="W34" s="30">
        <f t="shared" si="10"/>
        <v>0</v>
      </c>
      <c r="X34" s="29">
        <f t="shared" si="4"/>
        <v>0</v>
      </c>
    </row>
    <row r="35" spans="1:24">
      <c r="A35" s="39" t="str">
        <f>$A$9</f>
        <v>Paikkakunta 3</v>
      </c>
      <c r="B35" s="188"/>
      <c r="C35" s="24"/>
      <c r="D35" s="25"/>
      <c r="E35" s="26"/>
      <c r="F35" s="26"/>
      <c r="G35" s="26"/>
      <c r="H35" s="27">
        <f>D35+E35+F35+G35</f>
        <v>0</v>
      </c>
      <c r="I35" s="25"/>
      <c r="J35" s="26"/>
      <c r="K35" s="26"/>
      <c r="L35" s="26"/>
      <c r="M35" s="27">
        <f>I35+J35+K35+L35</f>
        <v>0</v>
      </c>
      <c r="N35" s="55"/>
      <c r="O35" s="56"/>
      <c r="P35" s="56"/>
      <c r="Q35" s="56"/>
      <c r="R35" s="49">
        <f>N35+O35+P35+Q35</f>
        <v>0</v>
      </c>
      <c r="S35" s="28">
        <f>C35</f>
        <v>0</v>
      </c>
      <c r="T35" s="30">
        <f>S35-D35-I35+N35</f>
        <v>0</v>
      </c>
      <c r="U35" s="30">
        <f t="shared" si="10"/>
        <v>0</v>
      </c>
      <c r="V35" s="30">
        <f t="shared" si="10"/>
        <v>0</v>
      </c>
      <c r="W35" s="30">
        <f t="shared" si="10"/>
        <v>0</v>
      </c>
      <c r="X35" s="29">
        <f t="shared" si="4"/>
        <v>0</v>
      </c>
    </row>
    <row r="36" spans="1:24">
      <c r="A36" s="37" t="s">
        <v>16</v>
      </c>
      <c r="B36" s="37" t="s">
        <v>24</v>
      </c>
      <c r="C36" s="37">
        <v>0.1</v>
      </c>
      <c r="D36" s="21">
        <f t="shared" ref="D36:R36" si="11">D37+D38+D39</f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3">
        <f t="shared" si="11"/>
        <v>0</v>
      </c>
      <c r="I36" s="21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3">
        <f t="shared" si="11"/>
        <v>0</v>
      </c>
      <c r="N36" s="46">
        <f t="shared" si="11"/>
        <v>0</v>
      </c>
      <c r="O36" s="47">
        <f t="shared" si="11"/>
        <v>0</v>
      </c>
      <c r="P36" s="47">
        <f t="shared" si="11"/>
        <v>0</v>
      </c>
      <c r="Q36" s="47">
        <f t="shared" si="11"/>
        <v>0</v>
      </c>
      <c r="R36" s="48">
        <f t="shared" si="11"/>
        <v>0</v>
      </c>
      <c r="S36" s="21">
        <f>SUM(S37:S39)</f>
        <v>0.1</v>
      </c>
      <c r="T36" s="22">
        <f>SUM(T37:T39)</f>
        <v>0.1</v>
      </c>
      <c r="U36" s="22">
        <f>SUM(U37:U39)</f>
        <v>0.1</v>
      </c>
      <c r="V36" s="22">
        <f>SUM(V37:V39)</f>
        <v>0.1</v>
      </c>
      <c r="W36" s="22">
        <f>SUM(W37:W39)</f>
        <v>0.1</v>
      </c>
      <c r="X36" s="23">
        <f t="shared" si="4"/>
        <v>0</v>
      </c>
    </row>
    <row r="37" spans="1:24">
      <c r="A37" s="40" t="str">
        <f>$A$7</f>
        <v>Turku</v>
      </c>
      <c r="B37" s="186" t="s">
        <v>88</v>
      </c>
      <c r="C37" s="24">
        <v>0.1</v>
      </c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0.1</v>
      </c>
      <c r="T37" s="30">
        <f>S37-D37-I37+N37</f>
        <v>0.1</v>
      </c>
      <c r="U37" s="30">
        <f t="shared" ref="U37:W39" si="12">T37-E37-J37+O37</f>
        <v>0.1</v>
      </c>
      <c r="V37" s="30">
        <f t="shared" si="12"/>
        <v>0.1</v>
      </c>
      <c r="W37" s="30">
        <f t="shared" si="12"/>
        <v>0.1</v>
      </c>
      <c r="X37" s="29">
        <f t="shared" si="4"/>
        <v>0</v>
      </c>
    </row>
    <row r="38" spans="1:24">
      <c r="A38" s="40" t="str">
        <f>$A$8</f>
        <v>Pori</v>
      </c>
      <c r="B38" s="187"/>
      <c r="C38" s="24"/>
      <c r="D38" s="25"/>
      <c r="E38" s="26"/>
      <c r="F38" s="26"/>
      <c r="G38" s="26"/>
      <c r="H38" s="27">
        <f>D38+E38+F38+G38</f>
        <v>0</v>
      </c>
      <c r="I38" s="25"/>
      <c r="J38" s="26"/>
      <c r="K38" s="26"/>
      <c r="L38" s="26"/>
      <c r="M38" s="27">
        <f>I38+J38+K38+L38</f>
        <v>0</v>
      </c>
      <c r="N38" s="55"/>
      <c r="O38" s="56"/>
      <c r="P38" s="56"/>
      <c r="Q38" s="56"/>
      <c r="R38" s="49">
        <f>N38+O38+P38+Q38</f>
        <v>0</v>
      </c>
      <c r="S38" s="28">
        <f>C38</f>
        <v>0</v>
      </c>
      <c r="T38" s="30">
        <f>S38-D38-I38+N38</f>
        <v>0</v>
      </c>
      <c r="U38" s="30">
        <f t="shared" si="12"/>
        <v>0</v>
      </c>
      <c r="V38" s="30">
        <f t="shared" si="12"/>
        <v>0</v>
      </c>
      <c r="W38" s="30">
        <f t="shared" si="12"/>
        <v>0</v>
      </c>
      <c r="X38" s="29">
        <f t="shared" si="4"/>
        <v>0</v>
      </c>
    </row>
    <row r="39" spans="1:24">
      <c r="A39" s="39" t="str">
        <f>$A$9</f>
        <v>Paikkakunta 3</v>
      </c>
      <c r="B39" s="188"/>
      <c r="C39" s="24"/>
      <c r="D39" s="25"/>
      <c r="E39" s="26"/>
      <c r="F39" s="26"/>
      <c r="G39" s="26"/>
      <c r="H39" s="27">
        <f>D39+E39+F39+G39</f>
        <v>0</v>
      </c>
      <c r="I39" s="25"/>
      <c r="J39" s="26"/>
      <c r="K39" s="26"/>
      <c r="L39" s="26"/>
      <c r="M39" s="27">
        <f>I39+J39+K39+L39</f>
        <v>0</v>
      </c>
      <c r="N39" s="55"/>
      <c r="O39" s="56"/>
      <c r="P39" s="56"/>
      <c r="Q39" s="56"/>
      <c r="R39" s="49">
        <f>N39+O39+P39+Q39</f>
        <v>0</v>
      </c>
      <c r="S39" s="28">
        <f>C39</f>
        <v>0</v>
      </c>
      <c r="T39" s="30">
        <f>S39-D39-I39+N39</f>
        <v>0</v>
      </c>
      <c r="U39" s="30">
        <f t="shared" si="12"/>
        <v>0</v>
      </c>
      <c r="V39" s="30">
        <f t="shared" si="12"/>
        <v>0</v>
      </c>
      <c r="W39" s="30">
        <f t="shared" si="12"/>
        <v>0</v>
      </c>
      <c r="X39" s="29">
        <f t="shared" si="4"/>
        <v>0</v>
      </c>
    </row>
    <row r="40" spans="1:24">
      <c r="A40" s="37" t="s">
        <v>17</v>
      </c>
      <c r="B40" s="37" t="s">
        <v>24</v>
      </c>
      <c r="C40" s="37">
        <v>0.2</v>
      </c>
      <c r="D40" s="21">
        <f t="shared" ref="D40:R40" si="13">D41+D42+D43</f>
        <v>0</v>
      </c>
      <c r="E40" s="22">
        <f t="shared" si="13"/>
        <v>0</v>
      </c>
      <c r="F40" s="22">
        <f t="shared" si="13"/>
        <v>0</v>
      </c>
      <c r="G40" s="22">
        <f t="shared" si="13"/>
        <v>0</v>
      </c>
      <c r="H40" s="23">
        <f t="shared" si="13"/>
        <v>0</v>
      </c>
      <c r="I40" s="21">
        <f t="shared" si="13"/>
        <v>0</v>
      </c>
      <c r="J40" s="22">
        <f t="shared" si="13"/>
        <v>0</v>
      </c>
      <c r="K40" s="22">
        <f t="shared" si="13"/>
        <v>0</v>
      </c>
      <c r="L40" s="22">
        <f t="shared" si="13"/>
        <v>0</v>
      </c>
      <c r="M40" s="23">
        <f t="shared" si="13"/>
        <v>0</v>
      </c>
      <c r="N40" s="46">
        <f t="shared" si="13"/>
        <v>0</v>
      </c>
      <c r="O40" s="47">
        <f t="shared" si="13"/>
        <v>0</v>
      </c>
      <c r="P40" s="47">
        <f t="shared" si="13"/>
        <v>0</v>
      </c>
      <c r="Q40" s="47">
        <f t="shared" si="13"/>
        <v>0</v>
      </c>
      <c r="R40" s="48">
        <f t="shared" si="13"/>
        <v>0</v>
      </c>
      <c r="S40" s="21">
        <f>SUM(S41:S43)</f>
        <v>0.2</v>
      </c>
      <c r="T40" s="22">
        <f>SUM(T41:T43)</f>
        <v>0.2</v>
      </c>
      <c r="U40" s="22">
        <f>SUM(U41:U43)</f>
        <v>0.2</v>
      </c>
      <c r="V40" s="22">
        <f>SUM(V41:V43)</f>
        <v>0.2</v>
      </c>
      <c r="W40" s="22">
        <f>SUM(W41:W43)</f>
        <v>0.2</v>
      </c>
      <c r="X40" s="23">
        <f t="shared" si="4"/>
        <v>0</v>
      </c>
    </row>
    <row r="41" spans="1:24">
      <c r="A41" s="40" t="str">
        <f>$A$7</f>
        <v>Turku</v>
      </c>
      <c r="B41" s="186" t="s">
        <v>89</v>
      </c>
      <c r="C41" s="24">
        <v>0.2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0.2</v>
      </c>
      <c r="T41" s="30">
        <f>S41-D41-I41+N41</f>
        <v>0.2</v>
      </c>
      <c r="U41" s="30">
        <f t="shared" ref="U41:W43" si="14">T41-E41-J41+O41</f>
        <v>0.2</v>
      </c>
      <c r="V41" s="30">
        <f t="shared" si="14"/>
        <v>0.2</v>
      </c>
      <c r="W41" s="30">
        <f t="shared" si="14"/>
        <v>0.2</v>
      </c>
      <c r="X41" s="29">
        <f t="shared" si="4"/>
        <v>0</v>
      </c>
    </row>
    <row r="42" spans="1:24">
      <c r="A42" s="40" t="str">
        <f>$A$8</f>
        <v>Pori</v>
      </c>
      <c r="B42" s="187"/>
      <c r="C42" s="24"/>
      <c r="D42" s="25"/>
      <c r="E42" s="26"/>
      <c r="F42" s="26"/>
      <c r="G42" s="26"/>
      <c r="H42" s="27">
        <f>D42+E42+F42+G42</f>
        <v>0</v>
      </c>
      <c r="I42" s="25"/>
      <c r="J42" s="26"/>
      <c r="K42" s="26"/>
      <c r="L42" s="26"/>
      <c r="M42" s="27">
        <f>I42+J42+K42+L42</f>
        <v>0</v>
      </c>
      <c r="N42" s="55"/>
      <c r="O42" s="56"/>
      <c r="P42" s="56"/>
      <c r="Q42" s="56"/>
      <c r="R42" s="49">
        <f>N42+O42+P42+Q42</f>
        <v>0</v>
      </c>
      <c r="S42" s="28">
        <f>C42</f>
        <v>0</v>
      </c>
      <c r="T42" s="30">
        <f>S42-D42-I42+N42</f>
        <v>0</v>
      </c>
      <c r="U42" s="30">
        <f t="shared" si="14"/>
        <v>0</v>
      </c>
      <c r="V42" s="30">
        <f t="shared" si="14"/>
        <v>0</v>
      </c>
      <c r="W42" s="30">
        <f t="shared" si="14"/>
        <v>0</v>
      </c>
      <c r="X42" s="29">
        <f t="shared" si="4"/>
        <v>0</v>
      </c>
    </row>
    <row r="43" spans="1:24">
      <c r="A43" s="39" t="str">
        <f>$A$9</f>
        <v>Paikkakunta 3</v>
      </c>
      <c r="B43" s="188"/>
      <c r="C43" s="24"/>
      <c r="D43" s="25"/>
      <c r="E43" s="26"/>
      <c r="F43" s="26"/>
      <c r="G43" s="26"/>
      <c r="H43" s="27">
        <f>D43+E43+F43+G43</f>
        <v>0</v>
      </c>
      <c r="I43" s="25"/>
      <c r="J43" s="26"/>
      <c r="K43" s="26"/>
      <c r="L43" s="26"/>
      <c r="M43" s="27">
        <f>I43+J43+K43+L43</f>
        <v>0</v>
      </c>
      <c r="N43" s="55"/>
      <c r="O43" s="56"/>
      <c r="P43" s="56"/>
      <c r="Q43" s="56"/>
      <c r="R43" s="49">
        <f>N43+O43+P43+Q43</f>
        <v>0</v>
      </c>
      <c r="S43" s="28">
        <f>C43</f>
        <v>0</v>
      </c>
      <c r="T43" s="30">
        <f>S43-D43-I43+N43</f>
        <v>0</v>
      </c>
      <c r="U43" s="30">
        <f t="shared" si="14"/>
        <v>0</v>
      </c>
      <c r="V43" s="30">
        <f t="shared" si="14"/>
        <v>0</v>
      </c>
      <c r="W43" s="30">
        <f t="shared" si="14"/>
        <v>0</v>
      </c>
      <c r="X43" s="29">
        <f t="shared" si="4"/>
        <v>0</v>
      </c>
    </row>
    <row r="44" spans="1:24">
      <c r="A44" s="37" t="s">
        <v>18</v>
      </c>
      <c r="B44" s="37" t="s">
        <v>24</v>
      </c>
      <c r="C44" s="37">
        <v>0.8</v>
      </c>
      <c r="D44" s="21">
        <f t="shared" ref="D44:R44" si="15">D45+D46+D47</f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3">
        <f t="shared" si="15"/>
        <v>0</v>
      </c>
      <c r="I44" s="21">
        <f t="shared" si="15"/>
        <v>0</v>
      </c>
      <c r="J44" s="22">
        <f t="shared" si="15"/>
        <v>0</v>
      </c>
      <c r="K44" s="22">
        <f t="shared" si="15"/>
        <v>0</v>
      </c>
      <c r="L44" s="22">
        <f t="shared" si="15"/>
        <v>0</v>
      </c>
      <c r="M44" s="23">
        <f t="shared" si="15"/>
        <v>0</v>
      </c>
      <c r="N44" s="46">
        <f t="shared" si="15"/>
        <v>0</v>
      </c>
      <c r="O44" s="47">
        <f t="shared" si="15"/>
        <v>0</v>
      </c>
      <c r="P44" s="47">
        <f t="shared" si="15"/>
        <v>0</v>
      </c>
      <c r="Q44" s="47">
        <f t="shared" si="15"/>
        <v>0</v>
      </c>
      <c r="R44" s="48">
        <f t="shared" si="15"/>
        <v>0</v>
      </c>
      <c r="S44" s="21">
        <f>SUM(S45:S47)</f>
        <v>0.8</v>
      </c>
      <c r="T44" s="22">
        <f>SUM(T45:T47)</f>
        <v>0.8</v>
      </c>
      <c r="U44" s="22">
        <f>SUM(U45:U47)</f>
        <v>0.8</v>
      </c>
      <c r="V44" s="22">
        <f>SUM(V45:V47)</f>
        <v>0.8</v>
      </c>
      <c r="W44" s="22">
        <f>SUM(W45:W47)</f>
        <v>0.8</v>
      </c>
      <c r="X44" s="23">
        <f t="shared" si="4"/>
        <v>0</v>
      </c>
    </row>
    <row r="45" spans="1:24">
      <c r="A45" s="40" t="str">
        <f>$A$7</f>
        <v>Turku</v>
      </c>
      <c r="B45" s="186" t="s">
        <v>90</v>
      </c>
      <c r="C45" s="24">
        <v>0.8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0.8</v>
      </c>
      <c r="T45" s="30">
        <f>S45-D45-I45+N45</f>
        <v>0.8</v>
      </c>
      <c r="U45" s="30">
        <f t="shared" ref="U45:W47" si="16">T45-E45-J45+O45</f>
        <v>0.8</v>
      </c>
      <c r="V45" s="30">
        <f t="shared" si="16"/>
        <v>0.8</v>
      </c>
      <c r="W45" s="30">
        <f t="shared" si="16"/>
        <v>0.8</v>
      </c>
      <c r="X45" s="29">
        <f t="shared" si="4"/>
        <v>0</v>
      </c>
    </row>
    <row r="46" spans="1:24">
      <c r="A46" s="40" t="str">
        <f>$A$8</f>
        <v>Pori</v>
      </c>
      <c r="B46" s="187"/>
      <c r="C46" s="24"/>
      <c r="D46" s="25"/>
      <c r="E46" s="26"/>
      <c r="F46" s="26"/>
      <c r="G46" s="26"/>
      <c r="H46" s="27">
        <f>D46+E46+F46+G46</f>
        <v>0</v>
      </c>
      <c r="I46" s="25"/>
      <c r="J46" s="26"/>
      <c r="K46" s="26"/>
      <c r="L46" s="26"/>
      <c r="M46" s="27">
        <f>I46+J46+K46+L46</f>
        <v>0</v>
      </c>
      <c r="N46" s="55"/>
      <c r="O46" s="56"/>
      <c r="P46" s="56"/>
      <c r="Q46" s="56"/>
      <c r="R46" s="49">
        <f>N46+O46+P46+Q46</f>
        <v>0</v>
      </c>
      <c r="S46" s="28">
        <f>C46</f>
        <v>0</v>
      </c>
      <c r="T46" s="30">
        <f>S46-D46-I46+N46</f>
        <v>0</v>
      </c>
      <c r="U46" s="30">
        <f t="shared" si="16"/>
        <v>0</v>
      </c>
      <c r="V46" s="30">
        <f t="shared" si="16"/>
        <v>0</v>
      </c>
      <c r="W46" s="30">
        <f t="shared" si="16"/>
        <v>0</v>
      </c>
      <c r="X46" s="29">
        <f t="shared" si="4"/>
        <v>0</v>
      </c>
    </row>
    <row r="47" spans="1:24">
      <c r="A47" s="39" t="str">
        <f>$A$9</f>
        <v>Paikkakunta 3</v>
      </c>
      <c r="B47" s="188"/>
      <c r="C47" s="24"/>
      <c r="D47" s="25"/>
      <c r="E47" s="26"/>
      <c r="F47" s="26"/>
      <c r="G47" s="26"/>
      <c r="H47" s="27">
        <f>D47+E47+F47+G47</f>
        <v>0</v>
      </c>
      <c r="I47" s="25"/>
      <c r="J47" s="26"/>
      <c r="K47" s="26"/>
      <c r="L47" s="26"/>
      <c r="M47" s="27">
        <f>I47+J47+K47+L47</f>
        <v>0</v>
      </c>
      <c r="N47" s="55"/>
      <c r="O47" s="56"/>
      <c r="P47" s="56"/>
      <c r="Q47" s="56"/>
      <c r="R47" s="49">
        <f>N47+O47+P47+Q47</f>
        <v>0</v>
      </c>
      <c r="S47" s="28">
        <f>C47</f>
        <v>0</v>
      </c>
      <c r="T47" s="30">
        <f>S47-D47-I47+N47</f>
        <v>0</v>
      </c>
      <c r="U47" s="30">
        <f t="shared" si="16"/>
        <v>0</v>
      </c>
      <c r="V47" s="30">
        <f t="shared" si="16"/>
        <v>0</v>
      </c>
      <c r="W47" s="30">
        <f t="shared" si="16"/>
        <v>0</v>
      </c>
      <c r="X47" s="29">
        <f t="shared" si="4"/>
        <v>0</v>
      </c>
    </row>
    <row r="48" spans="1:24">
      <c r="A48" s="37" t="s">
        <v>19</v>
      </c>
      <c r="B48" s="37" t="s">
        <v>24</v>
      </c>
      <c r="C48" s="37">
        <v>0.2</v>
      </c>
      <c r="D48" s="21">
        <f t="shared" ref="D48:R48" si="17">D49+D50+D51</f>
        <v>0</v>
      </c>
      <c r="E48" s="22">
        <f t="shared" si="17"/>
        <v>0</v>
      </c>
      <c r="F48" s="22">
        <f t="shared" si="17"/>
        <v>0</v>
      </c>
      <c r="G48" s="22">
        <f t="shared" si="17"/>
        <v>0</v>
      </c>
      <c r="H48" s="23">
        <f t="shared" si="17"/>
        <v>0</v>
      </c>
      <c r="I48" s="21">
        <f t="shared" si="17"/>
        <v>0</v>
      </c>
      <c r="J48" s="22">
        <f t="shared" si="17"/>
        <v>0</v>
      </c>
      <c r="K48" s="22">
        <f t="shared" si="17"/>
        <v>0</v>
      </c>
      <c r="L48" s="22">
        <f t="shared" si="17"/>
        <v>0</v>
      </c>
      <c r="M48" s="23">
        <f t="shared" si="17"/>
        <v>0</v>
      </c>
      <c r="N48" s="46">
        <f t="shared" si="17"/>
        <v>0</v>
      </c>
      <c r="O48" s="47">
        <f t="shared" si="17"/>
        <v>0</v>
      </c>
      <c r="P48" s="47">
        <f t="shared" si="17"/>
        <v>0</v>
      </c>
      <c r="Q48" s="47">
        <f t="shared" si="17"/>
        <v>0</v>
      </c>
      <c r="R48" s="48">
        <f t="shared" si="17"/>
        <v>0</v>
      </c>
      <c r="S48" s="21">
        <f>SUM(S49:S51)</f>
        <v>0.2</v>
      </c>
      <c r="T48" s="22">
        <f>SUM(T49:T51)</f>
        <v>0.2</v>
      </c>
      <c r="U48" s="22">
        <f>SUM(U49:U51)</f>
        <v>0.2</v>
      </c>
      <c r="V48" s="22">
        <f>SUM(V49:V51)</f>
        <v>0.2</v>
      </c>
      <c r="W48" s="22">
        <f>SUM(W49:W51)</f>
        <v>0.2</v>
      </c>
      <c r="X48" s="23">
        <f t="shared" si="4"/>
        <v>0</v>
      </c>
    </row>
    <row r="49" spans="1:24">
      <c r="A49" s="40" t="str">
        <f>$A$7</f>
        <v>Turku</v>
      </c>
      <c r="B49" s="186" t="s">
        <v>91</v>
      </c>
      <c r="C49" s="24">
        <v>0.2</v>
      </c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0.2</v>
      </c>
      <c r="T49" s="30">
        <f>S49-D49-I49+N49</f>
        <v>0.2</v>
      </c>
      <c r="U49" s="30">
        <f t="shared" ref="U49:W51" si="18">T49-E49-J49+O49</f>
        <v>0.2</v>
      </c>
      <c r="V49" s="30">
        <f t="shared" si="18"/>
        <v>0.2</v>
      </c>
      <c r="W49" s="30">
        <f t="shared" si="18"/>
        <v>0.2</v>
      </c>
      <c r="X49" s="29">
        <f t="shared" si="4"/>
        <v>0</v>
      </c>
    </row>
    <row r="50" spans="1:24">
      <c r="A50" s="40" t="str">
        <f>$A$8</f>
        <v>Pori</v>
      </c>
      <c r="B50" s="187"/>
      <c r="C50" s="24"/>
      <c r="D50" s="25"/>
      <c r="E50" s="26"/>
      <c r="F50" s="26"/>
      <c r="G50" s="26"/>
      <c r="H50" s="27">
        <f>D50+E50+F50+G50</f>
        <v>0</v>
      </c>
      <c r="I50" s="25"/>
      <c r="J50" s="26"/>
      <c r="K50" s="26"/>
      <c r="L50" s="26"/>
      <c r="M50" s="27">
        <f>I50+J50+K50+L50</f>
        <v>0</v>
      </c>
      <c r="N50" s="55"/>
      <c r="O50" s="56"/>
      <c r="P50" s="56"/>
      <c r="Q50" s="56"/>
      <c r="R50" s="49">
        <f>N50+O50+P50+Q50</f>
        <v>0</v>
      </c>
      <c r="S50" s="28">
        <f>C50</f>
        <v>0</v>
      </c>
      <c r="T50" s="30">
        <f>S50-D50-I50+N50</f>
        <v>0</v>
      </c>
      <c r="U50" s="30">
        <f t="shared" si="18"/>
        <v>0</v>
      </c>
      <c r="V50" s="30">
        <f t="shared" si="18"/>
        <v>0</v>
      </c>
      <c r="W50" s="30">
        <f t="shared" si="18"/>
        <v>0</v>
      </c>
      <c r="X50" s="29">
        <f t="shared" si="4"/>
        <v>0</v>
      </c>
    </row>
    <row r="51" spans="1:24">
      <c r="A51" s="39" t="str">
        <f>$A$9</f>
        <v>Paikkakunta 3</v>
      </c>
      <c r="B51" s="188"/>
      <c r="C51" s="24"/>
      <c r="D51" s="25"/>
      <c r="E51" s="26"/>
      <c r="F51" s="26"/>
      <c r="G51" s="26"/>
      <c r="H51" s="27">
        <f>D51+E51+F51+G51</f>
        <v>0</v>
      </c>
      <c r="I51" s="25"/>
      <c r="J51" s="26"/>
      <c r="K51" s="26"/>
      <c r="L51" s="26"/>
      <c r="M51" s="27">
        <f>I51+J51+K51+L51</f>
        <v>0</v>
      </c>
      <c r="N51" s="55"/>
      <c r="O51" s="56"/>
      <c r="P51" s="56"/>
      <c r="Q51" s="56"/>
      <c r="R51" s="49">
        <f>N51+O51+P51+Q51</f>
        <v>0</v>
      </c>
      <c r="S51" s="28">
        <f>C51</f>
        <v>0</v>
      </c>
      <c r="T51" s="30">
        <f>S51-D51-I51+N51</f>
        <v>0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29">
        <f t="shared" si="4"/>
        <v>0</v>
      </c>
    </row>
    <row r="52" spans="1:24">
      <c r="A52" s="41" t="s">
        <v>20</v>
      </c>
      <c r="B52" s="41" t="s">
        <v>24</v>
      </c>
      <c r="C52" s="37">
        <f t="shared" ref="C52:R52" si="19">C53+C54+C55</f>
        <v>0</v>
      </c>
      <c r="D52" s="21">
        <f t="shared" si="19"/>
        <v>0</v>
      </c>
      <c r="E52" s="22">
        <f t="shared" si="19"/>
        <v>0</v>
      </c>
      <c r="F52" s="22">
        <f t="shared" si="19"/>
        <v>0</v>
      </c>
      <c r="G52" s="22">
        <f t="shared" si="19"/>
        <v>0</v>
      </c>
      <c r="H52" s="23">
        <f t="shared" si="19"/>
        <v>0</v>
      </c>
      <c r="I52" s="21">
        <f t="shared" si="19"/>
        <v>0</v>
      </c>
      <c r="J52" s="22">
        <f t="shared" si="19"/>
        <v>0</v>
      </c>
      <c r="K52" s="22">
        <f t="shared" si="19"/>
        <v>0</v>
      </c>
      <c r="L52" s="22">
        <f t="shared" si="19"/>
        <v>0</v>
      </c>
      <c r="M52" s="23">
        <f t="shared" si="19"/>
        <v>0</v>
      </c>
      <c r="N52" s="46">
        <f t="shared" si="19"/>
        <v>0</v>
      </c>
      <c r="O52" s="47">
        <f t="shared" si="19"/>
        <v>0</v>
      </c>
      <c r="P52" s="47">
        <f t="shared" si="19"/>
        <v>0</v>
      </c>
      <c r="Q52" s="47">
        <f t="shared" si="19"/>
        <v>0</v>
      </c>
      <c r="R52" s="48">
        <f t="shared" si="19"/>
        <v>0</v>
      </c>
      <c r="S52" s="21">
        <f>SUM(S53:S55)</f>
        <v>0</v>
      </c>
      <c r="T52" s="22">
        <f>SUM(T53:T55)</f>
        <v>0</v>
      </c>
      <c r="U52" s="22">
        <f>SUM(U53:U55)</f>
        <v>0</v>
      </c>
      <c r="V52" s="22">
        <f>SUM(V53:V55)</f>
        <v>0</v>
      </c>
      <c r="W52" s="22">
        <f>SUM(W53:W55)</f>
        <v>0</v>
      </c>
      <c r="X52" s="23">
        <f t="shared" si="4"/>
        <v>0</v>
      </c>
    </row>
    <row r="53" spans="1:24">
      <c r="A53" s="40" t="str">
        <f>$A$7</f>
        <v>Turku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20">T53-E53-J53+O53</f>
        <v>0</v>
      </c>
      <c r="V53" s="30">
        <f t="shared" si="20"/>
        <v>0</v>
      </c>
      <c r="W53" s="30">
        <f t="shared" si="20"/>
        <v>0</v>
      </c>
      <c r="X53" s="29">
        <f t="shared" si="4"/>
        <v>0</v>
      </c>
    </row>
    <row r="54" spans="1:24">
      <c r="A54" s="40" t="str">
        <f>$A$8</f>
        <v>Pori</v>
      </c>
      <c r="B54" s="181"/>
      <c r="C54" s="24"/>
      <c r="D54" s="25"/>
      <c r="E54" s="26"/>
      <c r="F54" s="26"/>
      <c r="G54" s="26"/>
      <c r="H54" s="27">
        <f>D54+E54+F54+G54</f>
        <v>0</v>
      </c>
      <c r="I54" s="25"/>
      <c r="J54" s="26"/>
      <c r="K54" s="26"/>
      <c r="L54" s="26"/>
      <c r="M54" s="27">
        <f>I54+J54+K54+L54</f>
        <v>0</v>
      </c>
      <c r="N54" s="55"/>
      <c r="O54" s="56"/>
      <c r="P54" s="56"/>
      <c r="Q54" s="56"/>
      <c r="R54" s="49">
        <f>N54+O54+P54+Q54</f>
        <v>0</v>
      </c>
      <c r="S54" s="28">
        <f>C54</f>
        <v>0</v>
      </c>
      <c r="T54" s="30">
        <f>S54-D54-I54+N54</f>
        <v>0</v>
      </c>
      <c r="U54" s="30">
        <f t="shared" si="20"/>
        <v>0</v>
      </c>
      <c r="V54" s="30">
        <f t="shared" si="20"/>
        <v>0</v>
      </c>
      <c r="W54" s="30">
        <f t="shared" si="20"/>
        <v>0</v>
      </c>
      <c r="X54" s="29">
        <f t="shared" si="4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>D55+E55+F55+G55</f>
        <v>0</v>
      </c>
      <c r="I55" s="25"/>
      <c r="J55" s="26"/>
      <c r="K55" s="26"/>
      <c r="L55" s="26"/>
      <c r="M55" s="27">
        <f>I55+J55+K55+L55</f>
        <v>0</v>
      </c>
      <c r="N55" s="55"/>
      <c r="O55" s="56"/>
      <c r="P55" s="56"/>
      <c r="Q55" s="56"/>
      <c r="R55" s="49">
        <f>N55+O55+P55+Q55</f>
        <v>0</v>
      </c>
      <c r="S55" s="28">
        <f>C55</f>
        <v>0</v>
      </c>
      <c r="T55" s="30">
        <f>S55-D55-I55+N55</f>
        <v>0</v>
      </c>
      <c r="U55" s="30">
        <f t="shared" si="20"/>
        <v>0</v>
      </c>
      <c r="V55" s="30">
        <f t="shared" si="20"/>
        <v>0</v>
      </c>
      <c r="W55" s="30">
        <f t="shared" si="20"/>
        <v>0</v>
      </c>
      <c r="X55" s="29">
        <f t="shared" si="4"/>
        <v>0</v>
      </c>
    </row>
    <row r="56" spans="1:24">
      <c r="A56" s="37" t="s">
        <v>10</v>
      </c>
      <c r="B56" s="37"/>
      <c r="C56" s="37">
        <v>1.9</v>
      </c>
      <c r="D56" s="21">
        <f t="shared" ref="D56:R56" si="21">D57+D58+D59</f>
        <v>0</v>
      </c>
      <c r="E56" s="22">
        <f t="shared" si="21"/>
        <v>0</v>
      </c>
      <c r="F56" s="22">
        <f t="shared" si="21"/>
        <v>0</v>
      </c>
      <c r="G56" s="22">
        <f t="shared" si="21"/>
        <v>0</v>
      </c>
      <c r="H56" s="23">
        <f t="shared" si="21"/>
        <v>0</v>
      </c>
      <c r="I56" s="21">
        <f t="shared" si="21"/>
        <v>0</v>
      </c>
      <c r="J56" s="22">
        <f t="shared" si="21"/>
        <v>0</v>
      </c>
      <c r="K56" s="22">
        <f t="shared" si="21"/>
        <v>0</v>
      </c>
      <c r="L56" s="22">
        <f t="shared" si="21"/>
        <v>0</v>
      </c>
      <c r="M56" s="23">
        <f t="shared" si="21"/>
        <v>0</v>
      </c>
      <c r="N56" s="46">
        <f t="shared" si="21"/>
        <v>0</v>
      </c>
      <c r="O56" s="47">
        <f t="shared" si="21"/>
        <v>0</v>
      </c>
      <c r="P56" s="47">
        <f t="shared" si="21"/>
        <v>0</v>
      </c>
      <c r="Q56" s="47">
        <f t="shared" si="21"/>
        <v>0</v>
      </c>
      <c r="R56" s="48">
        <f t="shared" si="21"/>
        <v>0</v>
      </c>
      <c r="S56" s="21">
        <f>SUM(S57:S59)</f>
        <v>1.9</v>
      </c>
      <c r="T56" s="22">
        <f>SUM(T57:T59)</f>
        <v>1.9</v>
      </c>
      <c r="U56" s="22">
        <f>SUM(U57:U59)</f>
        <v>1.9</v>
      </c>
      <c r="V56" s="22">
        <f>SUM(V57:V59)</f>
        <v>1.9</v>
      </c>
      <c r="W56" s="22">
        <f>SUM(W57:W59)</f>
        <v>1.9</v>
      </c>
      <c r="X56" s="23">
        <f t="shared" si="4"/>
        <v>0</v>
      </c>
    </row>
    <row r="57" spans="1:24">
      <c r="A57" s="40" t="str">
        <f>$A$7</f>
        <v>Turku</v>
      </c>
      <c r="B57" s="40"/>
      <c r="C57" s="35">
        <f>C21+C25+C29+C33+C37+C41+C45+C49+C53</f>
        <v>1.9</v>
      </c>
      <c r="D57" s="28">
        <f>D21+D25+D29+D33+D37+D41+D45+D49+D53</f>
        <v>0</v>
      </c>
      <c r="E57" s="30">
        <f t="shared" ref="D57:G59" si="22">E21+E25+E29+E33+E37+E41+E45+E49+E53</f>
        <v>0</v>
      </c>
      <c r="F57" s="30">
        <f t="shared" si="22"/>
        <v>0</v>
      </c>
      <c r="G57" s="30">
        <f t="shared" si="22"/>
        <v>0</v>
      </c>
      <c r="H57" s="27">
        <f>D57+E57+F57+G57</f>
        <v>0</v>
      </c>
      <c r="I57" s="28">
        <f t="shared" ref="I57:L59" si="23">I21+I25+I29+I33+I37+I41+I45+I49+I53</f>
        <v>0</v>
      </c>
      <c r="J57" s="30">
        <f t="shared" si="23"/>
        <v>0</v>
      </c>
      <c r="K57" s="30">
        <f t="shared" si="23"/>
        <v>0</v>
      </c>
      <c r="L57" s="30">
        <f t="shared" si="23"/>
        <v>0</v>
      </c>
      <c r="M57" s="27">
        <f>I57+J57+K57+L57</f>
        <v>0</v>
      </c>
      <c r="N57" s="50">
        <f t="shared" ref="N57:Q59" si="24">N21+N25+N29+N33+N37+N41+N45+N49+N53</f>
        <v>0</v>
      </c>
      <c r="O57" s="51">
        <f t="shared" si="24"/>
        <v>0</v>
      </c>
      <c r="P57" s="51">
        <f t="shared" si="24"/>
        <v>0</v>
      </c>
      <c r="Q57" s="51">
        <f t="shared" si="24"/>
        <v>0</v>
      </c>
      <c r="R57" s="49">
        <f>N57+O57+P57+Q57</f>
        <v>0</v>
      </c>
      <c r="S57" s="28">
        <f>C57</f>
        <v>1.9</v>
      </c>
      <c r="T57" s="30">
        <f>S57-D57-I57+N57</f>
        <v>1.9</v>
      </c>
      <c r="U57" s="30">
        <f t="shared" ref="U57:W59" si="25">T57-E57-J57+O57</f>
        <v>1.9</v>
      </c>
      <c r="V57" s="30">
        <f t="shared" si="25"/>
        <v>1.9</v>
      </c>
      <c r="W57" s="30">
        <f t="shared" si="25"/>
        <v>1.9</v>
      </c>
      <c r="X57" s="29">
        <f t="shared" si="4"/>
        <v>0</v>
      </c>
    </row>
    <row r="58" spans="1:24">
      <c r="A58" s="40" t="str">
        <f>$A$8</f>
        <v>Pori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22"/>
        <v>0</v>
      </c>
      <c r="F58" s="30">
        <f t="shared" si="22"/>
        <v>0</v>
      </c>
      <c r="G58" s="30">
        <f t="shared" si="22"/>
        <v>0</v>
      </c>
      <c r="H58" s="27">
        <f>D58+E58+F58+G58</f>
        <v>0</v>
      </c>
      <c r="I58" s="28">
        <f t="shared" si="23"/>
        <v>0</v>
      </c>
      <c r="J58" s="30">
        <f t="shared" si="23"/>
        <v>0</v>
      </c>
      <c r="K58" s="30">
        <f t="shared" si="23"/>
        <v>0</v>
      </c>
      <c r="L58" s="30">
        <f t="shared" si="23"/>
        <v>0</v>
      </c>
      <c r="M58" s="27">
        <f>I58+J58+K58+L58</f>
        <v>0</v>
      </c>
      <c r="N58" s="50">
        <f t="shared" si="24"/>
        <v>0</v>
      </c>
      <c r="O58" s="51">
        <f t="shared" si="24"/>
        <v>0</v>
      </c>
      <c r="P58" s="51">
        <f t="shared" si="24"/>
        <v>0</v>
      </c>
      <c r="Q58" s="51">
        <f t="shared" si="24"/>
        <v>0</v>
      </c>
      <c r="R58" s="49">
        <f>N58+O58+P58+Q58</f>
        <v>0</v>
      </c>
      <c r="S58" s="28">
        <f>C58</f>
        <v>0</v>
      </c>
      <c r="T58" s="30">
        <f>S58-D58-I58+N58</f>
        <v>0</v>
      </c>
      <c r="U58" s="30">
        <f t="shared" si="25"/>
        <v>0</v>
      </c>
      <c r="V58" s="30">
        <f t="shared" si="25"/>
        <v>0</v>
      </c>
      <c r="W58" s="30">
        <f t="shared" si="25"/>
        <v>0</v>
      </c>
      <c r="X58" s="29">
        <f t="shared" si="4"/>
        <v>0</v>
      </c>
    </row>
    <row r="59" spans="1:24" ht="15.75" thickBot="1">
      <c r="A59" s="42" t="str">
        <f>$A$9</f>
        <v>Paikkakunta 3</v>
      </c>
      <c r="B59" s="42"/>
      <c r="C59" s="36">
        <f>C23+C27+C31+C35+C39+C43+C47+C51+C55</f>
        <v>0</v>
      </c>
      <c r="D59" s="32">
        <f t="shared" si="22"/>
        <v>0</v>
      </c>
      <c r="E59" s="33">
        <f t="shared" si="22"/>
        <v>0</v>
      </c>
      <c r="F59" s="33">
        <f t="shared" si="22"/>
        <v>0</v>
      </c>
      <c r="G59" s="33">
        <f t="shared" si="22"/>
        <v>0</v>
      </c>
      <c r="H59" s="31">
        <f>D59+E59+F59+G59</f>
        <v>0</v>
      </c>
      <c r="I59" s="32">
        <f t="shared" si="23"/>
        <v>0</v>
      </c>
      <c r="J59" s="33">
        <f t="shared" si="23"/>
        <v>0</v>
      </c>
      <c r="K59" s="33">
        <f t="shared" si="23"/>
        <v>0</v>
      </c>
      <c r="L59" s="33">
        <f t="shared" si="23"/>
        <v>0</v>
      </c>
      <c r="M59" s="31">
        <f>I59+J59+K59+L59</f>
        <v>0</v>
      </c>
      <c r="N59" s="52">
        <f t="shared" si="24"/>
        <v>0</v>
      </c>
      <c r="O59" s="53">
        <f t="shared" si="24"/>
        <v>0</v>
      </c>
      <c r="P59" s="53">
        <f t="shared" si="24"/>
        <v>0</v>
      </c>
      <c r="Q59" s="53">
        <f t="shared" si="24"/>
        <v>0</v>
      </c>
      <c r="R59" s="54">
        <f>N59+O59+P59+Q59</f>
        <v>0</v>
      </c>
      <c r="S59" s="32">
        <f>C59</f>
        <v>0</v>
      </c>
      <c r="T59" s="33">
        <f>S59-D59-I59+N59</f>
        <v>0</v>
      </c>
      <c r="U59" s="33">
        <f t="shared" si="25"/>
        <v>0</v>
      </c>
      <c r="V59" s="33">
        <f t="shared" si="25"/>
        <v>0</v>
      </c>
      <c r="W59" s="33">
        <f t="shared" si="25"/>
        <v>0</v>
      </c>
      <c r="X59" s="34">
        <f t="shared" si="4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82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83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v>5.87</v>
      </c>
      <c r="D13" s="60">
        <f t="shared" ref="D13:R13" si="0">D14+D15+D16</f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5.87</v>
      </c>
      <c r="T13" s="61">
        <f>SUM(T14:T16)</f>
        <v>5.87</v>
      </c>
      <c r="U13" s="61">
        <f>SUM(U14:U16)</f>
        <v>5.87</v>
      </c>
      <c r="V13" s="61">
        <f>SUM(V14:V16)</f>
        <v>5.87</v>
      </c>
      <c r="W13" s="61">
        <f>SUM(W14:W16)</f>
        <v>5.87</v>
      </c>
      <c r="X13" s="62">
        <f>W13-S13</f>
        <v>0</v>
      </c>
    </row>
    <row r="14" spans="1:24" s="71" customFormat="1">
      <c r="A14" s="72" t="str">
        <f>$A$7</f>
        <v>Turku</v>
      </c>
      <c r="B14" s="212" t="s">
        <v>92</v>
      </c>
      <c r="C14" s="242">
        <v>4.17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4.17</v>
      </c>
      <c r="T14" s="77">
        <f t="shared" ref="T14:W16" si="1">S14-D14-I14+N14</f>
        <v>4.17</v>
      </c>
      <c r="U14" s="77">
        <f t="shared" si="1"/>
        <v>4.17</v>
      </c>
      <c r="V14" s="77">
        <f t="shared" si="1"/>
        <v>4.17</v>
      </c>
      <c r="W14" s="77">
        <f t="shared" si="1"/>
        <v>4.17</v>
      </c>
      <c r="X14" s="78">
        <f>W14-S14</f>
        <v>0</v>
      </c>
    </row>
    <row r="15" spans="1:24" s="71" customFormat="1">
      <c r="A15" s="72" t="str">
        <f>$A$8</f>
        <v>Pori</v>
      </c>
      <c r="B15" s="213"/>
      <c r="C15" s="242">
        <v>1.7</v>
      </c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>I15+J15+K15+L15</f>
        <v>0</v>
      </c>
      <c r="N15" s="74"/>
      <c r="O15" s="75"/>
      <c r="P15" s="75"/>
      <c r="Q15" s="75"/>
      <c r="R15" s="73">
        <f>N15+O15+P15+Q15</f>
        <v>0</v>
      </c>
      <c r="S15" s="76">
        <f>C15</f>
        <v>1.7</v>
      </c>
      <c r="T15" s="77">
        <f t="shared" si="1"/>
        <v>1.7</v>
      </c>
      <c r="U15" s="77">
        <f t="shared" si="1"/>
        <v>1.7</v>
      </c>
      <c r="V15" s="77">
        <f t="shared" si="1"/>
        <v>1.7</v>
      </c>
      <c r="W15" s="77">
        <f t="shared" si="1"/>
        <v>1.7</v>
      </c>
      <c r="X15" s="78">
        <f>W15-S15</f>
        <v>0</v>
      </c>
    </row>
    <row r="16" spans="1:24" s="71" customFormat="1">
      <c r="A16" s="72" t="str">
        <f>$A$9</f>
        <v>Paikkakunta 3</v>
      </c>
      <c r="B16" s="214"/>
      <c r="C16" s="242"/>
      <c r="D16" s="243"/>
      <c r="E16" s="137"/>
      <c r="F16" s="137"/>
      <c r="G16" s="137"/>
      <c r="H16" s="134">
        <f>D16+E16+F16+G16</f>
        <v>0</v>
      </c>
      <c r="I16" s="243"/>
      <c r="J16" s="137"/>
      <c r="K16" s="137"/>
      <c r="L16" s="137"/>
      <c r="M16" s="134">
        <f>I16+J16+K16+L16</f>
        <v>0</v>
      </c>
      <c r="N16" s="74"/>
      <c r="O16" s="75"/>
      <c r="P16" s="75"/>
      <c r="Q16" s="75"/>
      <c r="R16" s="73">
        <f>N16+O16+P16+Q16</f>
        <v>0</v>
      </c>
      <c r="S16" s="76">
        <f>C16</f>
        <v>0</v>
      </c>
      <c r="T16" s="77">
        <f t="shared" si="1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>W16-S16</f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:R20" si="2">C21+C22+C23</f>
        <v>0</v>
      </c>
      <c r="D20" s="46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0</v>
      </c>
      <c r="H20" s="48">
        <f t="shared" si="2"/>
        <v>0</v>
      </c>
      <c r="I20" s="46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8">
        <f t="shared" si="2"/>
        <v>0</v>
      </c>
      <c r="N20" s="46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8">
        <f t="shared" si="2"/>
        <v>0</v>
      </c>
      <c r="S20" s="46">
        <f>SUM(S21:S23)</f>
        <v>0</v>
      </c>
      <c r="T20" s="47">
        <f>SUM(T21:T23)</f>
        <v>0</v>
      </c>
      <c r="U20" s="47">
        <f>SUM(U21:U23)</f>
        <v>0</v>
      </c>
      <c r="V20" s="47">
        <f>SUM(V21:V23)</f>
        <v>0</v>
      </c>
      <c r="W20" s="47">
        <f>SUM(W21:W23)</f>
        <v>0</v>
      </c>
      <c r="X20" s="48">
        <f>W20-S20</f>
        <v>0</v>
      </c>
    </row>
    <row r="21" spans="1:24" s="64" customFormat="1">
      <c r="A21" s="65" t="str">
        <f>$A$7</f>
        <v>Turku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3">T21-E21-J21+O21</f>
        <v>0</v>
      </c>
      <c r="V21" s="69">
        <f t="shared" si="3"/>
        <v>0</v>
      </c>
      <c r="W21" s="69">
        <f t="shared" si="3"/>
        <v>0</v>
      </c>
      <c r="X21" s="70">
        <f>W21-S21</f>
        <v>0</v>
      </c>
    </row>
    <row r="22" spans="1:24" s="64" customFormat="1">
      <c r="A22" s="65" t="str">
        <f>$A$8</f>
        <v>Pori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>I22+J22+K22+L22</f>
        <v>0</v>
      </c>
      <c r="N22" s="55"/>
      <c r="O22" s="56"/>
      <c r="P22" s="56"/>
      <c r="Q22" s="56"/>
      <c r="R22" s="49">
        <f>N22+O22+P22+Q22</f>
        <v>0</v>
      </c>
      <c r="S22" s="50">
        <f>C22</f>
        <v>0</v>
      </c>
      <c r="T22" s="69">
        <f>S22-D22-I22+N22</f>
        <v>0</v>
      </c>
      <c r="U22" s="69">
        <f t="shared" si="3"/>
        <v>0</v>
      </c>
      <c r="V22" s="69">
        <f t="shared" si="3"/>
        <v>0</v>
      </c>
      <c r="W22" s="69">
        <f t="shared" si="3"/>
        <v>0</v>
      </c>
      <c r="X22" s="70">
        <f t="shared" ref="X22:X59" si="4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>D23+E23+F23+G23</f>
        <v>0</v>
      </c>
      <c r="I23" s="67"/>
      <c r="J23" s="68"/>
      <c r="K23" s="68"/>
      <c r="L23" s="68"/>
      <c r="M23" s="49">
        <f>I23+J23+K23+L23</f>
        <v>0</v>
      </c>
      <c r="N23" s="55"/>
      <c r="O23" s="56"/>
      <c r="P23" s="56"/>
      <c r="Q23" s="56"/>
      <c r="R23" s="49">
        <f>N23+O23+P23+Q23</f>
        <v>0</v>
      </c>
      <c r="S23" s="50">
        <f>C23</f>
        <v>0</v>
      </c>
      <c r="T23" s="69">
        <f>S23-D23-I23+N23</f>
        <v>0</v>
      </c>
      <c r="U23" s="69">
        <f t="shared" si="3"/>
        <v>0</v>
      </c>
      <c r="V23" s="69">
        <f t="shared" si="3"/>
        <v>0</v>
      </c>
      <c r="W23" s="69">
        <f t="shared" si="3"/>
        <v>0</v>
      </c>
      <c r="X23" s="70">
        <f t="shared" si="4"/>
        <v>0</v>
      </c>
    </row>
    <row r="24" spans="1:24">
      <c r="A24" s="37" t="s">
        <v>13</v>
      </c>
      <c r="B24" s="37" t="s">
        <v>24</v>
      </c>
      <c r="C24" s="37">
        <f t="shared" ref="C24:R24" si="5">C25+C26+C27</f>
        <v>0.9</v>
      </c>
      <c r="D24" s="21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3">
        <f t="shared" si="5"/>
        <v>0</v>
      </c>
      <c r="I24" s="21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3">
        <f t="shared" si="5"/>
        <v>0</v>
      </c>
      <c r="N24" s="46">
        <f t="shared" si="5"/>
        <v>0</v>
      </c>
      <c r="O24" s="47">
        <f t="shared" si="5"/>
        <v>0</v>
      </c>
      <c r="P24" s="47">
        <f t="shared" si="5"/>
        <v>0</v>
      </c>
      <c r="Q24" s="47">
        <f t="shared" si="5"/>
        <v>0</v>
      </c>
      <c r="R24" s="48">
        <f t="shared" si="5"/>
        <v>0</v>
      </c>
      <c r="S24" s="21">
        <f>SUM(S25:S27)</f>
        <v>0.9</v>
      </c>
      <c r="T24" s="22">
        <f>SUM(T25:T27)</f>
        <v>0.9</v>
      </c>
      <c r="U24" s="22">
        <f>SUM(U25:U27)</f>
        <v>0.9</v>
      </c>
      <c r="V24" s="22">
        <f>SUM(V25:V27)</f>
        <v>0.9</v>
      </c>
      <c r="W24" s="22">
        <f>SUM(W25:W27)</f>
        <v>0.9</v>
      </c>
      <c r="X24" s="23">
        <f t="shared" si="4"/>
        <v>0</v>
      </c>
    </row>
    <row r="25" spans="1:24">
      <c r="A25" s="40" t="str">
        <f>$A$7</f>
        <v>Turku</v>
      </c>
      <c r="B25" s="186" t="s">
        <v>93</v>
      </c>
      <c r="C25" s="24">
        <v>0.8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0.8</v>
      </c>
      <c r="T25" s="6">
        <f>S25-D25-I25+N25</f>
        <v>0.8</v>
      </c>
      <c r="U25" s="6">
        <f t="shared" ref="U25:W27" si="6">T25-E25-J25+O25</f>
        <v>0.8</v>
      </c>
      <c r="V25" s="6">
        <f t="shared" si="6"/>
        <v>0.8</v>
      </c>
      <c r="W25" s="6">
        <f t="shared" si="6"/>
        <v>0.8</v>
      </c>
      <c r="X25" s="29">
        <f t="shared" si="4"/>
        <v>0</v>
      </c>
    </row>
    <row r="26" spans="1:24">
      <c r="A26" s="40" t="str">
        <f>$A$8</f>
        <v>Pori</v>
      </c>
      <c r="B26" s="187"/>
      <c r="C26" s="24">
        <v>0.1</v>
      </c>
      <c r="D26" s="25"/>
      <c r="E26" s="26"/>
      <c r="F26" s="26"/>
      <c r="G26" s="26"/>
      <c r="H26" s="27">
        <f>D26+E26+F26+G26</f>
        <v>0</v>
      </c>
      <c r="I26" s="25"/>
      <c r="J26" s="26"/>
      <c r="K26" s="26"/>
      <c r="L26" s="26"/>
      <c r="M26" s="27">
        <f>I26+J26+K26+L26</f>
        <v>0</v>
      </c>
      <c r="N26" s="55"/>
      <c r="O26" s="56"/>
      <c r="P26" s="56"/>
      <c r="Q26" s="56"/>
      <c r="R26" s="49">
        <f>N26+O26+P26+Q26</f>
        <v>0</v>
      </c>
      <c r="S26" s="28">
        <f>C26</f>
        <v>0.1</v>
      </c>
      <c r="T26" s="6">
        <f>S26-D26-I26+N26</f>
        <v>0.1</v>
      </c>
      <c r="U26" s="6">
        <f t="shared" si="6"/>
        <v>0.1</v>
      </c>
      <c r="V26" s="6">
        <f t="shared" si="6"/>
        <v>0.1</v>
      </c>
      <c r="W26" s="6">
        <f t="shared" si="6"/>
        <v>0.1</v>
      </c>
      <c r="X26" s="29">
        <f t="shared" si="4"/>
        <v>0</v>
      </c>
    </row>
    <row r="27" spans="1:24">
      <c r="A27" s="39" t="str">
        <f>$A$9</f>
        <v>Paikkakunta 3</v>
      </c>
      <c r="B27" s="188"/>
      <c r="C27" s="24"/>
      <c r="D27" s="25"/>
      <c r="E27" s="26"/>
      <c r="F27" s="26"/>
      <c r="G27" s="26"/>
      <c r="H27" s="27">
        <f>D27+E27+F27+G27</f>
        <v>0</v>
      </c>
      <c r="I27" s="25"/>
      <c r="J27" s="26"/>
      <c r="K27" s="26"/>
      <c r="L27" s="26"/>
      <c r="M27" s="27">
        <f>I27+J27+K27+L27</f>
        <v>0</v>
      </c>
      <c r="N27" s="55"/>
      <c r="O27" s="56"/>
      <c r="P27" s="56"/>
      <c r="Q27" s="56"/>
      <c r="R27" s="49">
        <f>N27+O27+P27+Q27</f>
        <v>0</v>
      </c>
      <c r="S27" s="28">
        <f>C27</f>
        <v>0</v>
      </c>
      <c r="T27" s="6">
        <f>S27-D27-I27+N27</f>
        <v>0</v>
      </c>
      <c r="U27" s="6">
        <f t="shared" si="6"/>
        <v>0</v>
      </c>
      <c r="V27" s="6">
        <f t="shared" si="6"/>
        <v>0</v>
      </c>
      <c r="W27" s="6">
        <f t="shared" si="6"/>
        <v>0</v>
      </c>
      <c r="X27" s="29">
        <f t="shared" si="4"/>
        <v>0</v>
      </c>
    </row>
    <row r="28" spans="1:24">
      <c r="A28" s="37" t="s">
        <v>14</v>
      </c>
      <c r="B28" s="37" t="s">
        <v>24</v>
      </c>
      <c r="C28" s="37">
        <f t="shared" ref="C28:R28" si="7">C29+C30+C31</f>
        <v>0.8</v>
      </c>
      <c r="D28" s="21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3">
        <f t="shared" si="7"/>
        <v>0</v>
      </c>
      <c r="I28" s="21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3">
        <f t="shared" si="7"/>
        <v>0</v>
      </c>
      <c r="N28" s="46">
        <f t="shared" si="7"/>
        <v>0</v>
      </c>
      <c r="O28" s="47">
        <f t="shared" si="7"/>
        <v>0</v>
      </c>
      <c r="P28" s="47">
        <f t="shared" si="7"/>
        <v>0</v>
      </c>
      <c r="Q28" s="47">
        <f t="shared" si="7"/>
        <v>0</v>
      </c>
      <c r="R28" s="48">
        <f t="shared" si="7"/>
        <v>0</v>
      </c>
      <c r="S28" s="21">
        <f>SUM(S29:S31)</f>
        <v>0.8</v>
      </c>
      <c r="T28" s="22">
        <f>SUM(T29:T31)</f>
        <v>0.8</v>
      </c>
      <c r="U28" s="22">
        <f>SUM(U29:U31)</f>
        <v>0.8</v>
      </c>
      <c r="V28" s="22">
        <f>SUM(V29:V31)</f>
        <v>0.8</v>
      </c>
      <c r="W28" s="22">
        <f>SUM(W29:W31)</f>
        <v>0.8</v>
      </c>
      <c r="X28" s="23">
        <f t="shared" si="4"/>
        <v>0</v>
      </c>
    </row>
    <row r="29" spans="1:24">
      <c r="A29" s="40" t="str">
        <f>$A$7</f>
        <v>Turku</v>
      </c>
      <c r="B29" s="206" t="s">
        <v>94</v>
      </c>
      <c r="C29" s="24">
        <v>0.8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0.8</v>
      </c>
      <c r="T29" s="6">
        <f>S29-D29-I29+N29</f>
        <v>0.8</v>
      </c>
      <c r="U29" s="6">
        <f t="shared" ref="U29:W31" si="8">T29-E29-J29+O29</f>
        <v>0.8</v>
      </c>
      <c r="V29" s="6">
        <f t="shared" si="8"/>
        <v>0.8</v>
      </c>
      <c r="W29" s="6">
        <f t="shared" si="8"/>
        <v>0.8</v>
      </c>
      <c r="X29" s="29">
        <f t="shared" si="4"/>
        <v>0</v>
      </c>
    </row>
    <row r="30" spans="1:24">
      <c r="A30" s="40" t="str">
        <f>$A$8</f>
        <v>Pori</v>
      </c>
      <c r="B30" s="207"/>
      <c r="C30" s="24"/>
      <c r="D30" s="25"/>
      <c r="E30" s="26"/>
      <c r="F30" s="26"/>
      <c r="G30" s="26"/>
      <c r="H30" s="27">
        <f>D30+E30+F30+G30</f>
        <v>0</v>
      </c>
      <c r="I30" s="25"/>
      <c r="J30" s="26"/>
      <c r="K30" s="26"/>
      <c r="L30" s="26"/>
      <c r="M30" s="27">
        <f>I30+J30+K30+L30</f>
        <v>0</v>
      </c>
      <c r="N30" s="55"/>
      <c r="O30" s="56"/>
      <c r="P30" s="56"/>
      <c r="Q30" s="56"/>
      <c r="R30" s="49">
        <f>N30+O30+P30+Q30</f>
        <v>0</v>
      </c>
      <c r="S30" s="28">
        <f>C30</f>
        <v>0</v>
      </c>
      <c r="T30" s="6">
        <f>S30-D30-I30+N30</f>
        <v>0</v>
      </c>
      <c r="U30" s="6">
        <f t="shared" si="8"/>
        <v>0</v>
      </c>
      <c r="V30" s="6">
        <f t="shared" si="8"/>
        <v>0</v>
      </c>
      <c r="W30" s="6">
        <f t="shared" si="8"/>
        <v>0</v>
      </c>
      <c r="X30" s="29">
        <f t="shared" si="4"/>
        <v>0</v>
      </c>
    </row>
    <row r="31" spans="1:24">
      <c r="A31" s="39" t="str">
        <f>$A$9</f>
        <v>Paikkakunta 3</v>
      </c>
      <c r="B31" s="208"/>
      <c r="C31" s="24"/>
      <c r="D31" s="25"/>
      <c r="E31" s="26"/>
      <c r="F31" s="26"/>
      <c r="G31" s="26"/>
      <c r="H31" s="27">
        <f>D31+E31+F31+G31</f>
        <v>0</v>
      </c>
      <c r="I31" s="25"/>
      <c r="J31" s="26"/>
      <c r="K31" s="26"/>
      <c r="L31" s="26"/>
      <c r="M31" s="27">
        <f>I31+J31+K31+L31</f>
        <v>0</v>
      </c>
      <c r="N31" s="55"/>
      <c r="O31" s="56"/>
      <c r="P31" s="56"/>
      <c r="Q31" s="56"/>
      <c r="R31" s="49">
        <f>N31+O31+P31+Q31</f>
        <v>0</v>
      </c>
      <c r="S31" s="28">
        <f>C31</f>
        <v>0</v>
      </c>
      <c r="T31" s="6">
        <f>S31-D31-I31+N31</f>
        <v>0</v>
      </c>
      <c r="U31" s="6">
        <f t="shared" si="8"/>
        <v>0</v>
      </c>
      <c r="V31" s="6">
        <f t="shared" si="8"/>
        <v>0</v>
      </c>
      <c r="W31" s="6">
        <f t="shared" si="8"/>
        <v>0</v>
      </c>
      <c r="X31" s="29">
        <f t="shared" si="4"/>
        <v>0</v>
      </c>
    </row>
    <row r="32" spans="1:24">
      <c r="A32" s="37" t="s">
        <v>15</v>
      </c>
      <c r="B32" s="37" t="s">
        <v>24</v>
      </c>
      <c r="C32" s="37">
        <f t="shared" ref="C32:R32" si="9">C33+C34+C35</f>
        <v>0.2</v>
      </c>
      <c r="D32" s="21">
        <f t="shared" si="9"/>
        <v>0</v>
      </c>
      <c r="E32" s="22">
        <f t="shared" si="9"/>
        <v>0</v>
      </c>
      <c r="F32" s="22">
        <f t="shared" si="9"/>
        <v>0</v>
      </c>
      <c r="G32" s="22">
        <f t="shared" si="9"/>
        <v>0</v>
      </c>
      <c r="H32" s="23">
        <f t="shared" si="9"/>
        <v>0</v>
      </c>
      <c r="I32" s="21">
        <f t="shared" si="9"/>
        <v>0</v>
      </c>
      <c r="J32" s="22">
        <f t="shared" si="9"/>
        <v>0</v>
      </c>
      <c r="K32" s="22">
        <f t="shared" si="9"/>
        <v>0</v>
      </c>
      <c r="L32" s="22">
        <f t="shared" si="9"/>
        <v>0</v>
      </c>
      <c r="M32" s="23">
        <f t="shared" si="9"/>
        <v>0</v>
      </c>
      <c r="N32" s="46">
        <f t="shared" si="9"/>
        <v>0</v>
      </c>
      <c r="O32" s="47">
        <f t="shared" si="9"/>
        <v>0</v>
      </c>
      <c r="P32" s="47">
        <f t="shared" si="9"/>
        <v>0</v>
      </c>
      <c r="Q32" s="47">
        <f t="shared" si="9"/>
        <v>0</v>
      </c>
      <c r="R32" s="48">
        <f t="shared" si="9"/>
        <v>0</v>
      </c>
      <c r="S32" s="21">
        <f>SUM(S33:S35)</f>
        <v>0.2</v>
      </c>
      <c r="T32" s="22">
        <f>SUM(T33:T35)</f>
        <v>0.2</v>
      </c>
      <c r="U32" s="22">
        <f>SUM(U33:U35)</f>
        <v>0.2</v>
      </c>
      <c r="V32" s="22">
        <f>SUM(V33:V35)</f>
        <v>0.2</v>
      </c>
      <c r="W32" s="22">
        <f>SUM(W33:W35)</f>
        <v>0.2</v>
      </c>
      <c r="X32" s="23">
        <f t="shared" si="4"/>
        <v>0</v>
      </c>
    </row>
    <row r="33" spans="1:24">
      <c r="A33" s="40" t="str">
        <f>$A$7</f>
        <v>Turku</v>
      </c>
      <c r="B33" s="186" t="s">
        <v>95</v>
      </c>
      <c r="C33" s="24">
        <v>0.1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0.1</v>
      </c>
      <c r="T33" s="30">
        <f>S33-D33-I33+N33</f>
        <v>0.1</v>
      </c>
      <c r="U33" s="30">
        <f t="shared" ref="U33:W35" si="10">T33-E33-J33+O33</f>
        <v>0.1</v>
      </c>
      <c r="V33" s="30">
        <f t="shared" si="10"/>
        <v>0.1</v>
      </c>
      <c r="W33" s="30">
        <f t="shared" si="10"/>
        <v>0.1</v>
      </c>
      <c r="X33" s="29">
        <f t="shared" si="4"/>
        <v>0</v>
      </c>
    </row>
    <row r="34" spans="1:24">
      <c r="A34" s="40" t="str">
        <f>$A$8</f>
        <v>Pori</v>
      </c>
      <c r="B34" s="187"/>
      <c r="C34" s="24">
        <v>0.1</v>
      </c>
      <c r="D34" s="25"/>
      <c r="E34" s="26"/>
      <c r="F34" s="26"/>
      <c r="G34" s="26"/>
      <c r="H34" s="27">
        <f>D34+E34+F34+G34</f>
        <v>0</v>
      </c>
      <c r="I34" s="25"/>
      <c r="J34" s="26"/>
      <c r="K34" s="26"/>
      <c r="L34" s="26"/>
      <c r="M34" s="27">
        <f>I34+J34+K34+L34</f>
        <v>0</v>
      </c>
      <c r="N34" s="55"/>
      <c r="O34" s="56"/>
      <c r="P34" s="56"/>
      <c r="Q34" s="56"/>
      <c r="R34" s="49">
        <f>N34+O34+P34+Q34</f>
        <v>0</v>
      </c>
      <c r="S34" s="28">
        <f>C34</f>
        <v>0.1</v>
      </c>
      <c r="T34" s="30">
        <f>S34-D34-I34+N34</f>
        <v>0.1</v>
      </c>
      <c r="U34" s="30">
        <f t="shared" si="10"/>
        <v>0.1</v>
      </c>
      <c r="V34" s="30">
        <f t="shared" si="10"/>
        <v>0.1</v>
      </c>
      <c r="W34" s="30">
        <f t="shared" si="10"/>
        <v>0.1</v>
      </c>
      <c r="X34" s="29">
        <f t="shared" si="4"/>
        <v>0</v>
      </c>
    </row>
    <row r="35" spans="1:24">
      <c r="A35" s="39" t="str">
        <f>$A$9</f>
        <v>Paikkakunta 3</v>
      </c>
      <c r="B35" s="188"/>
      <c r="C35" s="24"/>
      <c r="D35" s="25"/>
      <c r="E35" s="26"/>
      <c r="F35" s="26"/>
      <c r="G35" s="26"/>
      <c r="H35" s="27">
        <f>D35+E35+F35+G35</f>
        <v>0</v>
      </c>
      <c r="I35" s="25"/>
      <c r="J35" s="26"/>
      <c r="K35" s="26"/>
      <c r="L35" s="26"/>
      <c r="M35" s="27">
        <f>I35+J35+K35+L35</f>
        <v>0</v>
      </c>
      <c r="N35" s="55"/>
      <c r="O35" s="56"/>
      <c r="P35" s="56"/>
      <c r="Q35" s="56"/>
      <c r="R35" s="49">
        <f>N35+O35+P35+Q35</f>
        <v>0</v>
      </c>
      <c r="S35" s="28">
        <f>C35</f>
        <v>0</v>
      </c>
      <c r="T35" s="30">
        <f>S35-D35-I35+N35</f>
        <v>0</v>
      </c>
      <c r="U35" s="30">
        <f t="shared" si="10"/>
        <v>0</v>
      </c>
      <c r="V35" s="30">
        <f t="shared" si="10"/>
        <v>0</v>
      </c>
      <c r="W35" s="30">
        <f t="shared" si="10"/>
        <v>0</v>
      </c>
      <c r="X35" s="29">
        <f t="shared" si="4"/>
        <v>0</v>
      </c>
    </row>
    <row r="36" spans="1:24">
      <c r="A36" s="37" t="s">
        <v>16</v>
      </c>
      <c r="B36" s="37" t="s">
        <v>24</v>
      </c>
      <c r="C36" s="37">
        <f t="shared" ref="C36:R36" si="11">C37+C38+C39</f>
        <v>0.4</v>
      </c>
      <c r="D36" s="21">
        <f t="shared" si="11"/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3">
        <f t="shared" si="11"/>
        <v>0</v>
      </c>
      <c r="I36" s="21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3">
        <f t="shared" si="11"/>
        <v>0</v>
      </c>
      <c r="N36" s="46">
        <f t="shared" si="11"/>
        <v>0</v>
      </c>
      <c r="O36" s="47">
        <f t="shared" si="11"/>
        <v>0</v>
      </c>
      <c r="P36" s="47">
        <f t="shared" si="11"/>
        <v>0</v>
      </c>
      <c r="Q36" s="47">
        <f t="shared" si="11"/>
        <v>0</v>
      </c>
      <c r="R36" s="48">
        <f t="shared" si="11"/>
        <v>0</v>
      </c>
      <c r="S36" s="21">
        <f>SUM(S37:S39)</f>
        <v>0.4</v>
      </c>
      <c r="T36" s="22">
        <f>SUM(T37:T39)</f>
        <v>0.4</v>
      </c>
      <c r="U36" s="22">
        <f>SUM(U37:U39)</f>
        <v>0.4</v>
      </c>
      <c r="V36" s="22">
        <f>SUM(V37:V39)</f>
        <v>0.4</v>
      </c>
      <c r="W36" s="22">
        <f>SUM(W37:W39)</f>
        <v>0.4</v>
      </c>
      <c r="X36" s="23">
        <f t="shared" si="4"/>
        <v>0</v>
      </c>
    </row>
    <row r="37" spans="1:24">
      <c r="A37" s="40" t="str">
        <f>$A$7</f>
        <v>Turku</v>
      </c>
      <c r="B37" s="186" t="s">
        <v>96</v>
      </c>
      <c r="C37" s="24">
        <v>0.3</v>
      </c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0.3</v>
      </c>
      <c r="T37" s="30">
        <f>S37-D37-I37+N37</f>
        <v>0.3</v>
      </c>
      <c r="U37" s="30">
        <f t="shared" ref="U37:W39" si="12">T37-E37-J37+O37</f>
        <v>0.3</v>
      </c>
      <c r="V37" s="30">
        <f t="shared" si="12"/>
        <v>0.3</v>
      </c>
      <c r="W37" s="30">
        <f t="shared" si="12"/>
        <v>0.3</v>
      </c>
      <c r="X37" s="29">
        <f t="shared" si="4"/>
        <v>0</v>
      </c>
    </row>
    <row r="38" spans="1:24">
      <c r="A38" s="40" t="str">
        <f>$A$8</f>
        <v>Pori</v>
      </c>
      <c r="B38" s="187"/>
      <c r="C38" s="24">
        <v>0.1</v>
      </c>
      <c r="D38" s="25"/>
      <c r="E38" s="26"/>
      <c r="F38" s="26"/>
      <c r="G38" s="26"/>
      <c r="H38" s="27">
        <f>D38+E38+F38+G38</f>
        <v>0</v>
      </c>
      <c r="I38" s="25"/>
      <c r="J38" s="26"/>
      <c r="K38" s="26"/>
      <c r="L38" s="26"/>
      <c r="M38" s="27">
        <f>I38+J38+K38+L38</f>
        <v>0</v>
      </c>
      <c r="N38" s="55"/>
      <c r="O38" s="56"/>
      <c r="P38" s="56"/>
      <c r="Q38" s="56"/>
      <c r="R38" s="49">
        <f>N38+O38+P38+Q38</f>
        <v>0</v>
      </c>
      <c r="S38" s="28">
        <f>C38</f>
        <v>0.1</v>
      </c>
      <c r="T38" s="30">
        <f>S38-D38-I38+N38</f>
        <v>0.1</v>
      </c>
      <c r="U38" s="30">
        <f t="shared" si="12"/>
        <v>0.1</v>
      </c>
      <c r="V38" s="30">
        <f t="shared" si="12"/>
        <v>0.1</v>
      </c>
      <c r="W38" s="30">
        <f t="shared" si="12"/>
        <v>0.1</v>
      </c>
      <c r="X38" s="29">
        <f t="shared" si="4"/>
        <v>0</v>
      </c>
    </row>
    <row r="39" spans="1:24">
      <c r="A39" s="39" t="str">
        <f>$A$9</f>
        <v>Paikkakunta 3</v>
      </c>
      <c r="B39" s="188"/>
      <c r="C39" s="24"/>
      <c r="D39" s="25"/>
      <c r="E39" s="26"/>
      <c r="F39" s="26"/>
      <c r="G39" s="26"/>
      <c r="H39" s="27">
        <f>D39+E39+F39+G39</f>
        <v>0</v>
      </c>
      <c r="I39" s="25"/>
      <c r="J39" s="26"/>
      <c r="K39" s="26"/>
      <c r="L39" s="26"/>
      <c r="M39" s="27">
        <f>I39+J39+K39+L39</f>
        <v>0</v>
      </c>
      <c r="N39" s="55"/>
      <c r="O39" s="56"/>
      <c r="P39" s="56"/>
      <c r="Q39" s="56"/>
      <c r="R39" s="49">
        <f>N39+O39+P39+Q39</f>
        <v>0</v>
      </c>
      <c r="S39" s="28">
        <f>C39</f>
        <v>0</v>
      </c>
      <c r="T39" s="30">
        <f>S39-D39-I39+N39</f>
        <v>0</v>
      </c>
      <c r="U39" s="30">
        <f t="shared" si="12"/>
        <v>0</v>
      </c>
      <c r="V39" s="30">
        <f t="shared" si="12"/>
        <v>0</v>
      </c>
      <c r="W39" s="30">
        <f t="shared" si="12"/>
        <v>0</v>
      </c>
      <c r="X39" s="29">
        <f t="shared" si="4"/>
        <v>0</v>
      </c>
    </row>
    <row r="40" spans="1:24">
      <c r="A40" s="37" t="s">
        <v>17</v>
      </c>
      <c r="B40" s="37" t="s">
        <v>24</v>
      </c>
      <c r="C40" s="37">
        <f t="shared" ref="C40:R40" si="13">C41+C42+C43</f>
        <v>0.1</v>
      </c>
      <c r="D40" s="21">
        <f t="shared" si="13"/>
        <v>0</v>
      </c>
      <c r="E40" s="22">
        <f t="shared" si="13"/>
        <v>0</v>
      </c>
      <c r="F40" s="22">
        <f t="shared" si="13"/>
        <v>0</v>
      </c>
      <c r="G40" s="22">
        <f t="shared" si="13"/>
        <v>0</v>
      </c>
      <c r="H40" s="23">
        <f t="shared" si="13"/>
        <v>0</v>
      </c>
      <c r="I40" s="21">
        <f t="shared" si="13"/>
        <v>0</v>
      </c>
      <c r="J40" s="22">
        <f t="shared" si="13"/>
        <v>0</v>
      </c>
      <c r="K40" s="22">
        <f t="shared" si="13"/>
        <v>0</v>
      </c>
      <c r="L40" s="22">
        <f t="shared" si="13"/>
        <v>0</v>
      </c>
      <c r="M40" s="23">
        <f t="shared" si="13"/>
        <v>0</v>
      </c>
      <c r="N40" s="46">
        <f t="shared" si="13"/>
        <v>0</v>
      </c>
      <c r="O40" s="47">
        <f t="shared" si="13"/>
        <v>0</v>
      </c>
      <c r="P40" s="47">
        <f t="shared" si="13"/>
        <v>0</v>
      </c>
      <c r="Q40" s="47">
        <f t="shared" si="13"/>
        <v>0</v>
      </c>
      <c r="R40" s="48">
        <f t="shared" si="13"/>
        <v>0</v>
      </c>
      <c r="S40" s="21">
        <f>SUM(S41:S43)</f>
        <v>0.1</v>
      </c>
      <c r="T40" s="22">
        <f>SUM(T41:T43)</f>
        <v>0.1</v>
      </c>
      <c r="U40" s="22">
        <f>SUM(U41:U43)</f>
        <v>0.1</v>
      </c>
      <c r="V40" s="22">
        <f>SUM(V41:V43)</f>
        <v>0.1</v>
      </c>
      <c r="W40" s="22">
        <f>SUM(W41:W43)</f>
        <v>0.1</v>
      </c>
      <c r="X40" s="23">
        <f t="shared" si="4"/>
        <v>0</v>
      </c>
    </row>
    <row r="41" spans="1:24">
      <c r="A41" s="40" t="str">
        <f>$A$7</f>
        <v>Turku</v>
      </c>
      <c r="B41" s="186" t="s">
        <v>97</v>
      </c>
      <c r="C41" s="24">
        <v>0.1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0.1</v>
      </c>
      <c r="T41" s="30">
        <f>S41-D41-I41+N41</f>
        <v>0.1</v>
      </c>
      <c r="U41" s="30">
        <f t="shared" ref="U41:W43" si="14">T41-E41-J41+O41</f>
        <v>0.1</v>
      </c>
      <c r="V41" s="30">
        <f t="shared" si="14"/>
        <v>0.1</v>
      </c>
      <c r="W41" s="30">
        <f t="shared" si="14"/>
        <v>0.1</v>
      </c>
      <c r="X41" s="29">
        <f t="shared" si="4"/>
        <v>0</v>
      </c>
    </row>
    <row r="42" spans="1:24">
      <c r="A42" s="40" t="str">
        <f>$A$8</f>
        <v>Pori</v>
      </c>
      <c r="B42" s="187"/>
      <c r="C42" s="24"/>
      <c r="D42" s="25"/>
      <c r="E42" s="26"/>
      <c r="F42" s="26"/>
      <c r="G42" s="26"/>
      <c r="H42" s="27">
        <f>D42+E42+F42+G42</f>
        <v>0</v>
      </c>
      <c r="I42" s="25"/>
      <c r="J42" s="26"/>
      <c r="K42" s="26"/>
      <c r="L42" s="26"/>
      <c r="M42" s="27">
        <f>I42+J42+K42+L42</f>
        <v>0</v>
      </c>
      <c r="N42" s="55"/>
      <c r="O42" s="56"/>
      <c r="P42" s="56"/>
      <c r="Q42" s="56"/>
      <c r="R42" s="49">
        <f>N42+O42+P42+Q42</f>
        <v>0</v>
      </c>
      <c r="S42" s="28">
        <f>C42</f>
        <v>0</v>
      </c>
      <c r="T42" s="30">
        <f>S42-D42-I42+N42</f>
        <v>0</v>
      </c>
      <c r="U42" s="30">
        <f t="shared" si="14"/>
        <v>0</v>
      </c>
      <c r="V42" s="30">
        <f t="shared" si="14"/>
        <v>0</v>
      </c>
      <c r="W42" s="30">
        <f t="shared" si="14"/>
        <v>0</v>
      </c>
      <c r="X42" s="29">
        <f t="shared" si="4"/>
        <v>0</v>
      </c>
    </row>
    <row r="43" spans="1:24">
      <c r="A43" s="39" t="str">
        <f>$A$9</f>
        <v>Paikkakunta 3</v>
      </c>
      <c r="B43" s="188"/>
      <c r="C43" s="24"/>
      <c r="D43" s="25"/>
      <c r="E43" s="26"/>
      <c r="F43" s="26"/>
      <c r="G43" s="26"/>
      <c r="H43" s="27">
        <f>D43+E43+F43+G43</f>
        <v>0</v>
      </c>
      <c r="I43" s="25"/>
      <c r="J43" s="26"/>
      <c r="K43" s="26"/>
      <c r="L43" s="26"/>
      <c r="M43" s="27">
        <f>I43+J43+K43+L43</f>
        <v>0</v>
      </c>
      <c r="N43" s="55"/>
      <c r="O43" s="56"/>
      <c r="P43" s="56"/>
      <c r="Q43" s="56"/>
      <c r="R43" s="49">
        <f>N43+O43+P43+Q43</f>
        <v>0</v>
      </c>
      <c r="S43" s="28">
        <f>C43</f>
        <v>0</v>
      </c>
      <c r="T43" s="30">
        <f>S43-D43-I43+N43</f>
        <v>0</v>
      </c>
      <c r="U43" s="30">
        <f t="shared" si="14"/>
        <v>0</v>
      </c>
      <c r="V43" s="30">
        <f t="shared" si="14"/>
        <v>0</v>
      </c>
      <c r="W43" s="30">
        <f t="shared" si="14"/>
        <v>0</v>
      </c>
      <c r="X43" s="29">
        <f t="shared" si="4"/>
        <v>0</v>
      </c>
    </row>
    <row r="44" spans="1:24">
      <c r="A44" s="37" t="s">
        <v>18</v>
      </c>
      <c r="B44" s="37" t="s">
        <v>24</v>
      </c>
      <c r="C44" s="37">
        <f t="shared" ref="C44:R44" si="15">C45+C46+C47</f>
        <v>1.4</v>
      </c>
      <c r="D44" s="21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1</v>
      </c>
      <c r="H44" s="23">
        <f t="shared" si="15"/>
        <v>1</v>
      </c>
      <c r="I44" s="21">
        <f t="shared" si="15"/>
        <v>0</v>
      </c>
      <c r="J44" s="22">
        <f t="shared" si="15"/>
        <v>0</v>
      </c>
      <c r="K44" s="22">
        <f t="shared" si="15"/>
        <v>0</v>
      </c>
      <c r="L44" s="22">
        <f t="shared" si="15"/>
        <v>0</v>
      </c>
      <c r="M44" s="23">
        <f t="shared" si="15"/>
        <v>0</v>
      </c>
      <c r="N44" s="46">
        <f t="shared" si="15"/>
        <v>0</v>
      </c>
      <c r="O44" s="47">
        <f t="shared" si="15"/>
        <v>0</v>
      </c>
      <c r="P44" s="47">
        <f t="shared" si="15"/>
        <v>0</v>
      </c>
      <c r="Q44" s="47">
        <f t="shared" si="15"/>
        <v>0</v>
      </c>
      <c r="R44" s="48">
        <f t="shared" si="15"/>
        <v>0</v>
      </c>
      <c r="S44" s="21">
        <f>SUM(S45:S47)</f>
        <v>1.4</v>
      </c>
      <c r="T44" s="22">
        <f>SUM(T45:T47)</f>
        <v>1.4</v>
      </c>
      <c r="U44" s="22">
        <f>SUM(U45:U47)</f>
        <v>1.4</v>
      </c>
      <c r="V44" s="22">
        <f>SUM(V45:V47)</f>
        <v>1.4</v>
      </c>
      <c r="W44" s="22">
        <f>SUM(W45:W47)</f>
        <v>0.39999999999999997</v>
      </c>
      <c r="X44" s="23">
        <f t="shared" si="4"/>
        <v>-1</v>
      </c>
    </row>
    <row r="45" spans="1:24">
      <c r="A45" s="40" t="str">
        <f>$A$7</f>
        <v>Turku</v>
      </c>
      <c r="B45" s="186" t="s">
        <v>98</v>
      </c>
      <c r="C45" s="24">
        <v>1.2</v>
      </c>
      <c r="D45" s="25"/>
      <c r="E45" s="26"/>
      <c r="F45" s="26"/>
      <c r="G45" s="26">
        <v>1</v>
      </c>
      <c r="H45" s="27">
        <f>D45+E45+F45+G45</f>
        <v>1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1.2</v>
      </c>
      <c r="T45" s="30">
        <f>S45-D45-I45+N45</f>
        <v>1.2</v>
      </c>
      <c r="U45" s="30">
        <f t="shared" ref="U45:W47" si="16">T45-E45-J45+O45</f>
        <v>1.2</v>
      </c>
      <c r="V45" s="30">
        <f t="shared" si="16"/>
        <v>1.2</v>
      </c>
      <c r="W45" s="30">
        <f t="shared" si="16"/>
        <v>0.19999999999999996</v>
      </c>
      <c r="X45" s="29">
        <f t="shared" si="4"/>
        <v>-1</v>
      </c>
    </row>
    <row r="46" spans="1:24">
      <c r="A46" s="40" t="str">
        <f>$A$8</f>
        <v>Pori</v>
      </c>
      <c r="B46" s="187"/>
      <c r="C46" s="24">
        <v>0.2</v>
      </c>
      <c r="D46" s="25"/>
      <c r="E46" s="26"/>
      <c r="F46" s="26"/>
      <c r="G46" s="26"/>
      <c r="H46" s="27">
        <f>D46+E46+F46+G46</f>
        <v>0</v>
      </c>
      <c r="I46" s="25"/>
      <c r="J46" s="26"/>
      <c r="K46" s="26"/>
      <c r="L46" s="26"/>
      <c r="M46" s="27">
        <f>I46+J46+K46+L46</f>
        <v>0</v>
      </c>
      <c r="N46" s="55"/>
      <c r="O46" s="56"/>
      <c r="P46" s="56"/>
      <c r="Q46" s="56"/>
      <c r="R46" s="49">
        <f>N46+O46+P46+Q46</f>
        <v>0</v>
      </c>
      <c r="S46" s="28">
        <f>C46</f>
        <v>0.2</v>
      </c>
      <c r="T46" s="30">
        <f>S46-D46-I46+N46</f>
        <v>0.2</v>
      </c>
      <c r="U46" s="30">
        <f t="shared" si="16"/>
        <v>0.2</v>
      </c>
      <c r="V46" s="30">
        <f t="shared" si="16"/>
        <v>0.2</v>
      </c>
      <c r="W46" s="30">
        <f t="shared" si="16"/>
        <v>0.2</v>
      </c>
      <c r="X46" s="29">
        <f t="shared" si="4"/>
        <v>0</v>
      </c>
    </row>
    <row r="47" spans="1:24">
      <c r="A47" s="39" t="str">
        <f>$A$9</f>
        <v>Paikkakunta 3</v>
      </c>
      <c r="B47" s="188"/>
      <c r="C47" s="24"/>
      <c r="D47" s="25"/>
      <c r="E47" s="26"/>
      <c r="F47" s="26"/>
      <c r="G47" s="26"/>
      <c r="H47" s="27">
        <f>D47+E47+F47+G47</f>
        <v>0</v>
      </c>
      <c r="I47" s="25"/>
      <c r="J47" s="26"/>
      <c r="K47" s="26"/>
      <c r="L47" s="26"/>
      <c r="M47" s="27">
        <f>I47+J47+K47+L47</f>
        <v>0</v>
      </c>
      <c r="N47" s="55"/>
      <c r="O47" s="56"/>
      <c r="P47" s="56"/>
      <c r="Q47" s="56"/>
      <c r="R47" s="49">
        <f>N47+O47+P47+Q47</f>
        <v>0</v>
      </c>
      <c r="S47" s="28">
        <f>C47</f>
        <v>0</v>
      </c>
      <c r="T47" s="30">
        <f>S47-D47-I47+N47</f>
        <v>0</v>
      </c>
      <c r="U47" s="30">
        <f t="shared" si="16"/>
        <v>0</v>
      </c>
      <c r="V47" s="30">
        <f t="shared" si="16"/>
        <v>0</v>
      </c>
      <c r="W47" s="30">
        <f t="shared" si="16"/>
        <v>0</v>
      </c>
      <c r="X47" s="29">
        <f t="shared" si="4"/>
        <v>0</v>
      </c>
    </row>
    <row r="48" spans="1:24">
      <c r="A48" s="37" t="s">
        <v>19</v>
      </c>
      <c r="B48" s="37" t="s">
        <v>24</v>
      </c>
      <c r="C48" s="37">
        <v>0</v>
      </c>
      <c r="D48" s="21">
        <f t="shared" ref="D48:R48" si="17">D49+D50+D51</f>
        <v>0</v>
      </c>
      <c r="E48" s="22">
        <f t="shared" si="17"/>
        <v>0</v>
      </c>
      <c r="F48" s="22">
        <f t="shared" si="17"/>
        <v>0</v>
      </c>
      <c r="G48" s="22">
        <f t="shared" si="17"/>
        <v>0</v>
      </c>
      <c r="H48" s="23">
        <f t="shared" si="17"/>
        <v>0</v>
      </c>
      <c r="I48" s="21">
        <f t="shared" si="17"/>
        <v>0</v>
      </c>
      <c r="J48" s="22">
        <f t="shared" si="17"/>
        <v>0</v>
      </c>
      <c r="K48" s="22">
        <f t="shared" si="17"/>
        <v>0</v>
      </c>
      <c r="L48" s="22">
        <f t="shared" si="17"/>
        <v>0</v>
      </c>
      <c r="M48" s="23">
        <f t="shared" si="17"/>
        <v>0</v>
      </c>
      <c r="N48" s="46">
        <f t="shared" si="17"/>
        <v>0</v>
      </c>
      <c r="O48" s="47">
        <f t="shared" si="17"/>
        <v>0</v>
      </c>
      <c r="P48" s="47">
        <f t="shared" si="17"/>
        <v>0</v>
      </c>
      <c r="Q48" s="47">
        <f t="shared" si="17"/>
        <v>0</v>
      </c>
      <c r="R48" s="48">
        <f t="shared" si="17"/>
        <v>0</v>
      </c>
      <c r="S48" s="21">
        <f>SUM(S49:S51)</f>
        <v>0.5</v>
      </c>
      <c r="T48" s="22">
        <f>SUM(T49:T51)</f>
        <v>0.5</v>
      </c>
      <c r="U48" s="22">
        <f>SUM(U49:U51)</f>
        <v>0.5</v>
      </c>
      <c r="V48" s="22">
        <f>SUM(V49:V51)</f>
        <v>0.5</v>
      </c>
      <c r="W48" s="22">
        <f>SUM(W49:W51)</f>
        <v>0.5</v>
      </c>
      <c r="X48" s="23">
        <f t="shared" si="4"/>
        <v>0</v>
      </c>
    </row>
    <row r="49" spans="1:24">
      <c r="A49" s="40" t="str">
        <f>$A$7</f>
        <v>Turku</v>
      </c>
      <c r="B49" s="186" t="s">
        <v>99</v>
      </c>
      <c r="C49" s="24">
        <v>0.5</v>
      </c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0.5</v>
      </c>
      <c r="T49" s="30">
        <f>S49-D49-I49+N49</f>
        <v>0.5</v>
      </c>
      <c r="U49" s="30">
        <f t="shared" ref="U49:W51" si="18">T49-E49-J49+O49</f>
        <v>0.5</v>
      </c>
      <c r="V49" s="30">
        <f t="shared" si="18"/>
        <v>0.5</v>
      </c>
      <c r="W49" s="30">
        <f t="shared" si="18"/>
        <v>0.5</v>
      </c>
      <c r="X49" s="29">
        <f t="shared" si="4"/>
        <v>0</v>
      </c>
    </row>
    <row r="50" spans="1:24">
      <c r="A50" s="40" t="str">
        <f>$A$8</f>
        <v>Pori</v>
      </c>
      <c r="B50" s="187"/>
      <c r="C50" s="24"/>
      <c r="D50" s="25"/>
      <c r="E50" s="26"/>
      <c r="F50" s="26"/>
      <c r="G50" s="26"/>
      <c r="H50" s="27">
        <f>D50+E50+F50+G50</f>
        <v>0</v>
      </c>
      <c r="I50" s="25"/>
      <c r="J50" s="26"/>
      <c r="K50" s="26"/>
      <c r="L50" s="26"/>
      <c r="M50" s="27">
        <f>I50+J50+K50+L50</f>
        <v>0</v>
      </c>
      <c r="N50" s="55"/>
      <c r="O50" s="56"/>
      <c r="P50" s="56"/>
      <c r="Q50" s="56"/>
      <c r="R50" s="49">
        <f>N50+O50+P50+Q50</f>
        <v>0</v>
      </c>
      <c r="S50" s="28">
        <f>C50</f>
        <v>0</v>
      </c>
      <c r="T50" s="30">
        <f>S50-D50-I50+N50</f>
        <v>0</v>
      </c>
      <c r="U50" s="30">
        <f t="shared" si="18"/>
        <v>0</v>
      </c>
      <c r="V50" s="30">
        <f t="shared" si="18"/>
        <v>0</v>
      </c>
      <c r="W50" s="30">
        <f t="shared" si="18"/>
        <v>0</v>
      </c>
      <c r="X50" s="29">
        <f t="shared" si="4"/>
        <v>0</v>
      </c>
    </row>
    <row r="51" spans="1:24">
      <c r="A51" s="39" t="str">
        <f>$A$9</f>
        <v>Paikkakunta 3</v>
      </c>
      <c r="B51" s="188"/>
      <c r="C51" s="24"/>
      <c r="D51" s="25"/>
      <c r="E51" s="26"/>
      <c r="F51" s="26"/>
      <c r="G51" s="26"/>
      <c r="H51" s="27">
        <f>D51+E51+F51+G51</f>
        <v>0</v>
      </c>
      <c r="I51" s="25"/>
      <c r="J51" s="26"/>
      <c r="K51" s="26"/>
      <c r="L51" s="26"/>
      <c r="M51" s="27">
        <f>I51+J51+K51+L51</f>
        <v>0</v>
      </c>
      <c r="N51" s="55"/>
      <c r="O51" s="56"/>
      <c r="P51" s="56"/>
      <c r="Q51" s="56"/>
      <c r="R51" s="49">
        <f>N51+O51+P51+Q51</f>
        <v>0</v>
      </c>
      <c r="S51" s="28">
        <f>C51</f>
        <v>0</v>
      </c>
      <c r="T51" s="30">
        <f>S51-D51-I51+N51</f>
        <v>0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29">
        <f t="shared" si="4"/>
        <v>0</v>
      </c>
    </row>
    <row r="52" spans="1:24">
      <c r="A52" s="41" t="s">
        <v>20</v>
      </c>
      <c r="B52" s="41" t="s">
        <v>24</v>
      </c>
      <c r="C52" s="37">
        <f t="shared" ref="C52:R52" si="19">C53+C54+C55</f>
        <v>0</v>
      </c>
      <c r="D52" s="21">
        <f t="shared" si="19"/>
        <v>0</v>
      </c>
      <c r="E52" s="22">
        <f t="shared" si="19"/>
        <v>0</v>
      </c>
      <c r="F52" s="22">
        <f t="shared" si="19"/>
        <v>0</v>
      </c>
      <c r="G52" s="22">
        <f t="shared" si="19"/>
        <v>0</v>
      </c>
      <c r="H52" s="23">
        <f t="shared" si="19"/>
        <v>0</v>
      </c>
      <c r="I52" s="21">
        <f t="shared" si="19"/>
        <v>0</v>
      </c>
      <c r="J52" s="22">
        <f t="shared" si="19"/>
        <v>0</v>
      </c>
      <c r="K52" s="22">
        <f t="shared" si="19"/>
        <v>0</v>
      </c>
      <c r="L52" s="22">
        <f t="shared" si="19"/>
        <v>0</v>
      </c>
      <c r="M52" s="23">
        <f t="shared" si="19"/>
        <v>0</v>
      </c>
      <c r="N52" s="46">
        <f t="shared" si="19"/>
        <v>0</v>
      </c>
      <c r="O52" s="47">
        <f t="shared" si="19"/>
        <v>0</v>
      </c>
      <c r="P52" s="47">
        <f t="shared" si="19"/>
        <v>0</v>
      </c>
      <c r="Q52" s="47">
        <f t="shared" si="19"/>
        <v>0</v>
      </c>
      <c r="R52" s="48">
        <f t="shared" si="19"/>
        <v>0</v>
      </c>
      <c r="S52" s="21">
        <f>SUM(S53:S55)</f>
        <v>0</v>
      </c>
      <c r="T52" s="22">
        <f>SUM(T53:T55)</f>
        <v>0</v>
      </c>
      <c r="U52" s="22">
        <f>SUM(U53:U55)</f>
        <v>0</v>
      </c>
      <c r="V52" s="22">
        <f>SUM(V53:V55)</f>
        <v>0</v>
      </c>
      <c r="W52" s="22">
        <f>SUM(W53:W55)</f>
        <v>0</v>
      </c>
      <c r="X52" s="23">
        <f t="shared" si="4"/>
        <v>0</v>
      </c>
    </row>
    <row r="53" spans="1:24">
      <c r="A53" s="40" t="str">
        <f>$A$7</f>
        <v>Turku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20">T53-E53-J53+O53</f>
        <v>0</v>
      </c>
      <c r="V53" s="30">
        <f t="shared" si="20"/>
        <v>0</v>
      </c>
      <c r="W53" s="30">
        <f t="shared" si="20"/>
        <v>0</v>
      </c>
      <c r="X53" s="29">
        <f t="shared" si="4"/>
        <v>0</v>
      </c>
    </row>
    <row r="54" spans="1:24">
      <c r="A54" s="40" t="str">
        <f>$A$8</f>
        <v>Pori</v>
      </c>
      <c r="B54" s="181"/>
      <c r="C54" s="24"/>
      <c r="D54" s="25"/>
      <c r="E54" s="26"/>
      <c r="F54" s="26"/>
      <c r="G54" s="26"/>
      <c r="H54" s="27">
        <f>D54+E54+F54+G54</f>
        <v>0</v>
      </c>
      <c r="I54" s="25"/>
      <c r="J54" s="26"/>
      <c r="K54" s="26"/>
      <c r="L54" s="26"/>
      <c r="M54" s="27">
        <f>I54+J54+K54+L54</f>
        <v>0</v>
      </c>
      <c r="N54" s="55"/>
      <c r="O54" s="56"/>
      <c r="P54" s="56"/>
      <c r="Q54" s="56"/>
      <c r="R54" s="49">
        <f>N54+O54+P54+Q54</f>
        <v>0</v>
      </c>
      <c r="S54" s="28">
        <f>C54</f>
        <v>0</v>
      </c>
      <c r="T54" s="30">
        <f>S54-D54-I54+N54</f>
        <v>0</v>
      </c>
      <c r="U54" s="30">
        <f t="shared" si="20"/>
        <v>0</v>
      </c>
      <c r="V54" s="30">
        <f t="shared" si="20"/>
        <v>0</v>
      </c>
      <c r="W54" s="30">
        <f t="shared" si="20"/>
        <v>0</v>
      </c>
      <c r="X54" s="29">
        <f t="shared" si="4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>D55+E55+F55+G55</f>
        <v>0</v>
      </c>
      <c r="I55" s="25"/>
      <c r="J55" s="26"/>
      <c r="K55" s="26"/>
      <c r="L55" s="26"/>
      <c r="M55" s="27">
        <f>I55+J55+K55+L55</f>
        <v>0</v>
      </c>
      <c r="N55" s="55"/>
      <c r="O55" s="56"/>
      <c r="P55" s="56"/>
      <c r="Q55" s="56"/>
      <c r="R55" s="49">
        <f>N55+O55+P55+Q55</f>
        <v>0</v>
      </c>
      <c r="S55" s="28">
        <f>C55</f>
        <v>0</v>
      </c>
      <c r="T55" s="30">
        <f>S55-D55-I55+N55</f>
        <v>0</v>
      </c>
      <c r="U55" s="30">
        <f t="shared" si="20"/>
        <v>0</v>
      </c>
      <c r="V55" s="30">
        <f t="shared" si="20"/>
        <v>0</v>
      </c>
      <c r="W55" s="30">
        <f t="shared" si="20"/>
        <v>0</v>
      </c>
      <c r="X55" s="29">
        <f t="shared" si="4"/>
        <v>0</v>
      </c>
    </row>
    <row r="56" spans="1:24">
      <c r="A56" s="37" t="s">
        <v>10</v>
      </c>
      <c r="B56" s="37"/>
      <c r="C56" s="37">
        <f t="shared" ref="C56:R56" si="21">C57+C58+C59</f>
        <v>4.3</v>
      </c>
      <c r="D56" s="21">
        <f t="shared" si="21"/>
        <v>0</v>
      </c>
      <c r="E56" s="22">
        <f t="shared" si="21"/>
        <v>0</v>
      </c>
      <c r="F56" s="22">
        <f t="shared" si="21"/>
        <v>0</v>
      </c>
      <c r="G56" s="22">
        <f t="shared" si="21"/>
        <v>1</v>
      </c>
      <c r="H56" s="23">
        <f t="shared" si="21"/>
        <v>1</v>
      </c>
      <c r="I56" s="21">
        <f t="shared" si="21"/>
        <v>0</v>
      </c>
      <c r="J56" s="22">
        <f t="shared" si="21"/>
        <v>0</v>
      </c>
      <c r="K56" s="22">
        <f t="shared" si="21"/>
        <v>0</v>
      </c>
      <c r="L56" s="22">
        <f t="shared" si="21"/>
        <v>0</v>
      </c>
      <c r="M56" s="23">
        <f t="shared" si="21"/>
        <v>0</v>
      </c>
      <c r="N56" s="46">
        <f t="shared" si="21"/>
        <v>0</v>
      </c>
      <c r="O56" s="47">
        <f t="shared" si="21"/>
        <v>0</v>
      </c>
      <c r="P56" s="47">
        <f t="shared" si="21"/>
        <v>0</v>
      </c>
      <c r="Q56" s="47">
        <f t="shared" si="21"/>
        <v>0</v>
      </c>
      <c r="R56" s="48">
        <f t="shared" si="21"/>
        <v>0</v>
      </c>
      <c r="S56" s="21">
        <f>SUM(S57:S59)</f>
        <v>4.3</v>
      </c>
      <c r="T56" s="22">
        <f>SUM(T57:T59)</f>
        <v>4.3</v>
      </c>
      <c r="U56" s="22">
        <f>SUM(U57:U59)</f>
        <v>4.3</v>
      </c>
      <c r="V56" s="22">
        <f>SUM(V57:V59)</f>
        <v>4.3</v>
      </c>
      <c r="W56" s="22">
        <f>SUM(W57:W59)</f>
        <v>3.3</v>
      </c>
      <c r="X56" s="23">
        <f t="shared" si="4"/>
        <v>-1</v>
      </c>
    </row>
    <row r="57" spans="1:24">
      <c r="A57" s="40" t="str">
        <f>$A$7</f>
        <v>Turku</v>
      </c>
      <c r="B57" s="40"/>
      <c r="C57" s="35">
        <f>C21+C25+C29+C33+C37+C41+C45+C49+C53</f>
        <v>3.8</v>
      </c>
      <c r="D57" s="28">
        <f>D21+D25+D29+D33+D37+D41+D45+D49+D53</f>
        <v>0</v>
      </c>
      <c r="E57" s="30">
        <f t="shared" ref="D57:G59" si="22">E21+E25+E29+E33+E37+E41+E45+E49+E53</f>
        <v>0</v>
      </c>
      <c r="F57" s="30">
        <f t="shared" si="22"/>
        <v>0</v>
      </c>
      <c r="G57" s="30">
        <f t="shared" si="22"/>
        <v>1</v>
      </c>
      <c r="H57" s="27">
        <f>D57+E57+F57+G57</f>
        <v>1</v>
      </c>
      <c r="I57" s="28">
        <f t="shared" ref="I57:L59" si="23">I21+I25+I29+I33+I37+I41+I45+I49+I53</f>
        <v>0</v>
      </c>
      <c r="J57" s="30">
        <f t="shared" si="23"/>
        <v>0</v>
      </c>
      <c r="K57" s="30">
        <f t="shared" si="23"/>
        <v>0</v>
      </c>
      <c r="L57" s="30">
        <f t="shared" si="23"/>
        <v>0</v>
      </c>
      <c r="M57" s="27">
        <f>I57+J57+K57+L57</f>
        <v>0</v>
      </c>
      <c r="N57" s="50">
        <f t="shared" ref="N57:Q59" si="24">N21+N25+N29+N33+N37+N41+N45+N49+N53</f>
        <v>0</v>
      </c>
      <c r="O57" s="51">
        <f t="shared" si="24"/>
        <v>0</v>
      </c>
      <c r="P57" s="51">
        <f t="shared" si="24"/>
        <v>0</v>
      </c>
      <c r="Q57" s="51">
        <f t="shared" si="24"/>
        <v>0</v>
      </c>
      <c r="R57" s="49">
        <f>N57+O57+P57+Q57</f>
        <v>0</v>
      </c>
      <c r="S57" s="28">
        <f>C57</f>
        <v>3.8</v>
      </c>
      <c r="T57" s="30">
        <f>S57-D57-I57+N57</f>
        <v>3.8</v>
      </c>
      <c r="U57" s="30">
        <f t="shared" ref="U57:W59" si="25">T57-E57-J57+O57</f>
        <v>3.8</v>
      </c>
      <c r="V57" s="30">
        <f t="shared" si="25"/>
        <v>3.8</v>
      </c>
      <c r="W57" s="30">
        <f t="shared" si="25"/>
        <v>2.8</v>
      </c>
      <c r="X57" s="29">
        <f t="shared" si="4"/>
        <v>-1</v>
      </c>
    </row>
    <row r="58" spans="1:24">
      <c r="A58" s="40" t="str">
        <f>$A$8</f>
        <v>Pori</v>
      </c>
      <c r="B58" s="40"/>
      <c r="C58" s="35">
        <f>C22+C26+C30+C34+C38+C42+C46+C50+C54</f>
        <v>0.5</v>
      </c>
      <c r="D58" s="28">
        <f>D22+D26+D30+D34+D38+D42+D46+D50+D54</f>
        <v>0</v>
      </c>
      <c r="E58" s="30">
        <f t="shared" si="22"/>
        <v>0</v>
      </c>
      <c r="F58" s="30">
        <f t="shared" si="22"/>
        <v>0</v>
      </c>
      <c r="G58" s="30">
        <f t="shared" si="22"/>
        <v>0</v>
      </c>
      <c r="H58" s="27">
        <f>D58+E58+F58+G58</f>
        <v>0</v>
      </c>
      <c r="I58" s="28">
        <f t="shared" si="23"/>
        <v>0</v>
      </c>
      <c r="J58" s="30">
        <f t="shared" si="23"/>
        <v>0</v>
      </c>
      <c r="K58" s="30">
        <f t="shared" si="23"/>
        <v>0</v>
      </c>
      <c r="L58" s="30">
        <f t="shared" si="23"/>
        <v>0</v>
      </c>
      <c r="M58" s="27">
        <f>I58+J58+K58+L58</f>
        <v>0</v>
      </c>
      <c r="N58" s="50">
        <f t="shared" si="24"/>
        <v>0</v>
      </c>
      <c r="O58" s="51">
        <f t="shared" si="24"/>
        <v>0</v>
      </c>
      <c r="P58" s="51">
        <f t="shared" si="24"/>
        <v>0</v>
      </c>
      <c r="Q58" s="51">
        <f t="shared" si="24"/>
        <v>0</v>
      </c>
      <c r="R58" s="49">
        <f>N58+O58+P58+Q58</f>
        <v>0</v>
      </c>
      <c r="S58" s="28">
        <f>C58</f>
        <v>0.5</v>
      </c>
      <c r="T58" s="30">
        <f>S58-D58-I58+N58</f>
        <v>0.5</v>
      </c>
      <c r="U58" s="30">
        <f t="shared" si="25"/>
        <v>0.5</v>
      </c>
      <c r="V58" s="30">
        <f t="shared" si="25"/>
        <v>0.5</v>
      </c>
      <c r="W58" s="30">
        <f t="shared" si="25"/>
        <v>0.5</v>
      </c>
      <c r="X58" s="29">
        <f t="shared" si="4"/>
        <v>0</v>
      </c>
    </row>
    <row r="59" spans="1:24" ht="15.75" thickBot="1">
      <c r="A59" s="42" t="str">
        <f>$A$9</f>
        <v>Paikkakunta 3</v>
      </c>
      <c r="B59" s="42"/>
      <c r="C59" s="36">
        <f>C23+C27+C31+C35+C39+C43+C47+C51+C55</f>
        <v>0</v>
      </c>
      <c r="D59" s="32">
        <f t="shared" si="22"/>
        <v>0</v>
      </c>
      <c r="E59" s="33">
        <f t="shared" si="22"/>
        <v>0</v>
      </c>
      <c r="F59" s="33">
        <f t="shared" si="22"/>
        <v>0</v>
      </c>
      <c r="G59" s="33">
        <f t="shared" si="22"/>
        <v>0</v>
      </c>
      <c r="H59" s="31">
        <f>D59+E59+F59+G59</f>
        <v>0</v>
      </c>
      <c r="I59" s="32">
        <f t="shared" si="23"/>
        <v>0</v>
      </c>
      <c r="J59" s="33">
        <f t="shared" si="23"/>
        <v>0</v>
      </c>
      <c r="K59" s="33">
        <f t="shared" si="23"/>
        <v>0</v>
      </c>
      <c r="L59" s="33">
        <f t="shared" si="23"/>
        <v>0</v>
      </c>
      <c r="M59" s="31">
        <f>I59+J59+K59+L59</f>
        <v>0</v>
      </c>
      <c r="N59" s="52">
        <f t="shared" si="24"/>
        <v>0</v>
      </c>
      <c r="O59" s="53">
        <f t="shared" si="24"/>
        <v>0</v>
      </c>
      <c r="P59" s="53">
        <f t="shared" si="24"/>
        <v>0</v>
      </c>
      <c r="Q59" s="53">
        <f t="shared" si="24"/>
        <v>0</v>
      </c>
      <c r="R59" s="54">
        <f>N59+O59+P59+Q59</f>
        <v>0</v>
      </c>
      <c r="S59" s="32">
        <f>C59</f>
        <v>0</v>
      </c>
      <c r="T59" s="33">
        <f>S59-D59-I59+N59</f>
        <v>0</v>
      </c>
      <c r="U59" s="33">
        <f t="shared" si="25"/>
        <v>0</v>
      </c>
      <c r="V59" s="33">
        <f t="shared" si="25"/>
        <v>0</v>
      </c>
      <c r="W59" s="33">
        <f t="shared" si="25"/>
        <v>0</v>
      </c>
      <c r="X59" s="34">
        <f t="shared" si="4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</v>
      </c>
      <c r="T13" s="61">
        <f>SUM(T14:T16)</f>
        <v>0</v>
      </c>
      <c r="U13" s="61">
        <f>SUM(U14:U16)</f>
        <v>0</v>
      </c>
      <c r="V13" s="61">
        <f>SUM(V14:V16)</f>
        <v>0</v>
      </c>
      <c r="W13" s="61">
        <f>SUM(W14:W16)</f>
        <v>0</v>
      </c>
      <c r="X13" s="62">
        <f>W13-S13</f>
        <v>0</v>
      </c>
    </row>
    <row r="14" spans="1:24" s="71" customFormat="1">
      <c r="A14" s="72" t="str">
        <f>$A$7</f>
        <v>Paikkakunta 1</v>
      </c>
      <c r="B14" s="183"/>
      <c r="C14" s="242"/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</v>
      </c>
      <c r="T14" s="77">
        <f t="shared" ref="T14:W16" si="1">S14-D14-I14+N14</f>
        <v>0</v>
      </c>
      <c r="U14" s="77">
        <f t="shared" si="1"/>
        <v>0</v>
      </c>
      <c r="V14" s="77">
        <f t="shared" si="1"/>
        <v>0</v>
      </c>
      <c r="W14" s="77">
        <f t="shared" si="1"/>
        <v>0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>I15+J15+K15+L15</f>
        <v>0</v>
      </c>
      <c r="N15" s="74"/>
      <c r="O15" s="75"/>
      <c r="P15" s="75"/>
      <c r="Q15" s="75"/>
      <c r="R15" s="73">
        <f>N15+O15+P15+Q15</f>
        <v>0</v>
      </c>
      <c r="S15" s="76">
        <f>C15</f>
        <v>0</v>
      </c>
      <c r="T15" s="77">
        <f t="shared" si="1"/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>D16+E16+F16+G16</f>
        <v>0</v>
      </c>
      <c r="I16" s="243"/>
      <c r="J16" s="137"/>
      <c r="K16" s="137"/>
      <c r="L16" s="137"/>
      <c r="M16" s="134">
        <f>I16+J16+K16+L16</f>
        <v>0</v>
      </c>
      <c r="N16" s="74"/>
      <c r="O16" s="75"/>
      <c r="P16" s="75"/>
      <c r="Q16" s="75"/>
      <c r="R16" s="73">
        <f>N16+O16+P16+Q16</f>
        <v>0</v>
      </c>
      <c r="S16" s="76">
        <f>C16</f>
        <v>0</v>
      </c>
      <c r="T16" s="77">
        <f t="shared" si="1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>W16-S16</f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:R20" si="2">C21+C22+C23</f>
        <v>0</v>
      </c>
      <c r="D20" s="46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0</v>
      </c>
      <c r="H20" s="48">
        <f t="shared" si="2"/>
        <v>0</v>
      </c>
      <c r="I20" s="46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8">
        <f t="shared" si="2"/>
        <v>0</v>
      </c>
      <c r="N20" s="46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8">
        <f t="shared" si="2"/>
        <v>0</v>
      </c>
      <c r="S20" s="46">
        <f>SUM(S21:S23)</f>
        <v>0</v>
      </c>
      <c r="T20" s="47">
        <f>SUM(T21:T23)</f>
        <v>0</v>
      </c>
      <c r="U20" s="47">
        <f>SUM(U21:U23)</f>
        <v>0</v>
      </c>
      <c r="V20" s="47">
        <f>SUM(V21:V23)</f>
        <v>0</v>
      </c>
      <c r="W20" s="47">
        <f>SUM(W21:W23)</f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3">T21-E21-J21+O21</f>
        <v>0</v>
      </c>
      <c r="V21" s="69">
        <f t="shared" si="3"/>
        <v>0</v>
      </c>
      <c r="W21" s="69">
        <f t="shared" si="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>I22+J22+K22+L22</f>
        <v>0</v>
      </c>
      <c r="N22" s="55"/>
      <c r="O22" s="56"/>
      <c r="P22" s="56"/>
      <c r="Q22" s="56"/>
      <c r="R22" s="49">
        <f>N22+O22+P22+Q22</f>
        <v>0</v>
      </c>
      <c r="S22" s="50">
        <f>C22</f>
        <v>0</v>
      </c>
      <c r="T22" s="69">
        <f>S22-D22-I22+N22</f>
        <v>0</v>
      </c>
      <c r="U22" s="69">
        <f t="shared" si="3"/>
        <v>0</v>
      </c>
      <c r="V22" s="69">
        <f t="shared" si="3"/>
        <v>0</v>
      </c>
      <c r="W22" s="69">
        <f t="shared" si="3"/>
        <v>0</v>
      </c>
      <c r="X22" s="70">
        <f t="shared" ref="X22:X59" si="4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>D23+E23+F23+G23</f>
        <v>0</v>
      </c>
      <c r="I23" s="67"/>
      <c r="J23" s="68"/>
      <c r="K23" s="68"/>
      <c r="L23" s="68"/>
      <c r="M23" s="49">
        <f>I23+J23+K23+L23</f>
        <v>0</v>
      </c>
      <c r="N23" s="55"/>
      <c r="O23" s="56"/>
      <c r="P23" s="56"/>
      <c r="Q23" s="56"/>
      <c r="R23" s="49">
        <f>N23+O23+P23+Q23</f>
        <v>0</v>
      </c>
      <c r="S23" s="50">
        <f>C23</f>
        <v>0</v>
      </c>
      <c r="T23" s="69">
        <f>S23-D23-I23+N23</f>
        <v>0</v>
      </c>
      <c r="U23" s="69">
        <f t="shared" si="3"/>
        <v>0</v>
      </c>
      <c r="V23" s="69">
        <f t="shared" si="3"/>
        <v>0</v>
      </c>
      <c r="W23" s="69">
        <f t="shared" si="3"/>
        <v>0</v>
      </c>
      <c r="X23" s="70">
        <f t="shared" si="4"/>
        <v>0</v>
      </c>
    </row>
    <row r="24" spans="1:24">
      <c r="A24" s="37" t="s">
        <v>13</v>
      </c>
      <c r="B24" s="37" t="s">
        <v>24</v>
      </c>
      <c r="C24" s="37">
        <f t="shared" ref="C24:R24" si="5">C25+C26+C27</f>
        <v>0</v>
      </c>
      <c r="D24" s="21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3">
        <f t="shared" si="5"/>
        <v>0</v>
      </c>
      <c r="I24" s="21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3">
        <f t="shared" si="5"/>
        <v>0</v>
      </c>
      <c r="N24" s="46">
        <f t="shared" si="5"/>
        <v>0</v>
      </c>
      <c r="O24" s="47">
        <f t="shared" si="5"/>
        <v>0</v>
      </c>
      <c r="P24" s="47">
        <f t="shared" si="5"/>
        <v>0</v>
      </c>
      <c r="Q24" s="47">
        <f t="shared" si="5"/>
        <v>0</v>
      </c>
      <c r="R24" s="48">
        <f t="shared" si="5"/>
        <v>0</v>
      </c>
      <c r="S24" s="21">
        <f>SUM(S25:S27)</f>
        <v>0</v>
      </c>
      <c r="T24" s="22">
        <f>SUM(T25:T27)</f>
        <v>0</v>
      </c>
      <c r="U24" s="22">
        <f>SUM(U25:U27)</f>
        <v>0</v>
      </c>
      <c r="V24" s="22">
        <f>SUM(V25:V27)</f>
        <v>0</v>
      </c>
      <c r="W24" s="22">
        <f>SUM(W25:W27)</f>
        <v>0</v>
      </c>
      <c r="X24" s="23">
        <f t="shared" si="4"/>
        <v>0</v>
      </c>
    </row>
    <row r="25" spans="1:24">
      <c r="A25" s="40" t="str">
        <f>$A$7</f>
        <v>Paikkakunta 1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6">T25-E25-J25+O25</f>
        <v>0</v>
      </c>
      <c r="V25" s="6">
        <f t="shared" si="6"/>
        <v>0</v>
      </c>
      <c r="W25" s="6">
        <f t="shared" si="6"/>
        <v>0</v>
      </c>
      <c r="X25" s="29">
        <f t="shared" si="4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>D26+E26+F26+G26</f>
        <v>0</v>
      </c>
      <c r="I26" s="25"/>
      <c r="J26" s="26"/>
      <c r="K26" s="26"/>
      <c r="L26" s="26"/>
      <c r="M26" s="27">
        <f>I26+J26+K26+L26</f>
        <v>0</v>
      </c>
      <c r="N26" s="55"/>
      <c r="O26" s="56"/>
      <c r="P26" s="56"/>
      <c r="Q26" s="56"/>
      <c r="R26" s="49">
        <f>N26+O26+P26+Q26</f>
        <v>0</v>
      </c>
      <c r="S26" s="28">
        <f>C26</f>
        <v>0</v>
      </c>
      <c r="T26" s="6">
        <f>S26-D26-I26+N26</f>
        <v>0</v>
      </c>
      <c r="U26" s="6">
        <f t="shared" si="6"/>
        <v>0</v>
      </c>
      <c r="V26" s="6">
        <f t="shared" si="6"/>
        <v>0</v>
      </c>
      <c r="W26" s="6">
        <f t="shared" si="6"/>
        <v>0</v>
      </c>
      <c r="X26" s="29">
        <f t="shared" si="4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>D27+E27+F27+G27</f>
        <v>0</v>
      </c>
      <c r="I27" s="25"/>
      <c r="J27" s="26"/>
      <c r="K27" s="26"/>
      <c r="L27" s="26"/>
      <c r="M27" s="27">
        <f>I27+J27+K27+L27</f>
        <v>0</v>
      </c>
      <c r="N27" s="55"/>
      <c r="O27" s="56"/>
      <c r="P27" s="56"/>
      <c r="Q27" s="56"/>
      <c r="R27" s="49">
        <f>N27+O27+P27+Q27</f>
        <v>0</v>
      </c>
      <c r="S27" s="28">
        <f>C27</f>
        <v>0</v>
      </c>
      <c r="T27" s="6">
        <f>S27-D27-I27+N27</f>
        <v>0</v>
      </c>
      <c r="U27" s="6">
        <f t="shared" si="6"/>
        <v>0</v>
      </c>
      <c r="V27" s="6">
        <f t="shared" si="6"/>
        <v>0</v>
      </c>
      <c r="W27" s="6">
        <f t="shared" si="6"/>
        <v>0</v>
      </c>
      <c r="X27" s="29">
        <f t="shared" si="4"/>
        <v>0</v>
      </c>
    </row>
    <row r="28" spans="1:24">
      <c r="A28" s="37" t="s">
        <v>14</v>
      </c>
      <c r="B28" s="37" t="s">
        <v>24</v>
      </c>
      <c r="C28" s="37">
        <f t="shared" ref="C28:R28" si="7">C29+C30+C31</f>
        <v>0</v>
      </c>
      <c r="D28" s="21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3">
        <f t="shared" si="7"/>
        <v>0</v>
      </c>
      <c r="I28" s="21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3">
        <f t="shared" si="7"/>
        <v>0</v>
      </c>
      <c r="N28" s="46">
        <f t="shared" si="7"/>
        <v>0</v>
      </c>
      <c r="O28" s="47">
        <f t="shared" si="7"/>
        <v>0</v>
      </c>
      <c r="P28" s="47">
        <f t="shared" si="7"/>
        <v>0</v>
      </c>
      <c r="Q28" s="47">
        <f t="shared" si="7"/>
        <v>0</v>
      </c>
      <c r="R28" s="48">
        <f t="shared" si="7"/>
        <v>0</v>
      </c>
      <c r="S28" s="21">
        <f>SUM(S29:S31)</f>
        <v>0</v>
      </c>
      <c r="T28" s="22">
        <f>SUM(T29:T31)</f>
        <v>0</v>
      </c>
      <c r="U28" s="22">
        <f>SUM(U29:U31)</f>
        <v>0</v>
      </c>
      <c r="V28" s="22">
        <f>SUM(V29:V31)</f>
        <v>0</v>
      </c>
      <c r="W28" s="22">
        <f>SUM(W29:W31)</f>
        <v>0</v>
      </c>
      <c r="X28" s="23">
        <f t="shared" si="4"/>
        <v>0</v>
      </c>
    </row>
    <row r="29" spans="1:24">
      <c r="A29" s="40" t="str">
        <f>$A$7</f>
        <v>Paikkakunta 1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8">T29-E29-J29+O29</f>
        <v>0</v>
      </c>
      <c r="V29" s="6">
        <f t="shared" si="8"/>
        <v>0</v>
      </c>
      <c r="W29" s="6">
        <f t="shared" si="8"/>
        <v>0</v>
      </c>
      <c r="X29" s="29">
        <f t="shared" si="4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>D30+E30+F30+G30</f>
        <v>0</v>
      </c>
      <c r="I30" s="25"/>
      <c r="J30" s="26"/>
      <c r="K30" s="26"/>
      <c r="L30" s="26"/>
      <c r="M30" s="27">
        <f>I30+J30+K30+L30</f>
        <v>0</v>
      </c>
      <c r="N30" s="55"/>
      <c r="O30" s="56"/>
      <c r="P30" s="56"/>
      <c r="Q30" s="56"/>
      <c r="R30" s="49">
        <f>N30+O30+P30+Q30</f>
        <v>0</v>
      </c>
      <c r="S30" s="28">
        <f>C30</f>
        <v>0</v>
      </c>
      <c r="T30" s="6">
        <f>S30-D30-I30+N30</f>
        <v>0</v>
      </c>
      <c r="U30" s="6">
        <f t="shared" si="8"/>
        <v>0</v>
      </c>
      <c r="V30" s="6">
        <f t="shared" si="8"/>
        <v>0</v>
      </c>
      <c r="W30" s="6">
        <f t="shared" si="8"/>
        <v>0</v>
      </c>
      <c r="X30" s="29">
        <f t="shared" si="4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>D31+E31+F31+G31</f>
        <v>0</v>
      </c>
      <c r="I31" s="25"/>
      <c r="J31" s="26"/>
      <c r="K31" s="26"/>
      <c r="L31" s="26"/>
      <c r="M31" s="27">
        <f>I31+J31+K31+L31</f>
        <v>0</v>
      </c>
      <c r="N31" s="55"/>
      <c r="O31" s="56"/>
      <c r="P31" s="56"/>
      <c r="Q31" s="56"/>
      <c r="R31" s="49">
        <f>N31+O31+P31+Q31</f>
        <v>0</v>
      </c>
      <c r="S31" s="28">
        <f>C31</f>
        <v>0</v>
      </c>
      <c r="T31" s="6">
        <f>S31-D31-I31+N31</f>
        <v>0</v>
      </c>
      <c r="U31" s="6">
        <f t="shared" si="8"/>
        <v>0</v>
      </c>
      <c r="V31" s="6">
        <f t="shared" si="8"/>
        <v>0</v>
      </c>
      <c r="W31" s="6">
        <f t="shared" si="8"/>
        <v>0</v>
      </c>
      <c r="X31" s="29">
        <f t="shared" si="4"/>
        <v>0</v>
      </c>
    </row>
    <row r="32" spans="1:24">
      <c r="A32" s="37" t="s">
        <v>15</v>
      </c>
      <c r="B32" s="37" t="s">
        <v>24</v>
      </c>
      <c r="C32" s="37">
        <f t="shared" ref="C32:R32" si="9">C33+C34+C35</f>
        <v>0</v>
      </c>
      <c r="D32" s="21">
        <f t="shared" si="9"/>
        <v>0</v>
      </c>
      <c r="E32" s="22">
        <f t="shared" si="9"/>
        <v>0</v>
      </c>
      <c r="F32" s="22">
        <f t="shared" si="9"/>
        <v>0</v>
      </c>
      <c r="G32" s="22">
        <f t="shared" si="9"/>
        <v>0</v>
      </c>
      <c r="H32" s="23">
        <f t="shared" si="9"/>
        <v>0</v>
      </c>
      <c r="I32" s="21">
        <f t="shared" si="9"/>
        <v>0</v>
      </c>
      <c r="J32" s="22">
        <f t="shared" si="9"/>
        <v>0</v>
      </c>
      <c r="K32" s="22">
        <f t="shared" si="9"/>
        <v>0</v>
      </c>
      <c r="L32" s="22">
        <f t="shared" si="9"/>
        <v>0</v>
      </c>
      <c r="M32" s="23">
        <f t="shared" si="9"/>
        <v>0</v>
      </c>
      <c r="N32" s="46">
        <f t="shared" si="9"/>
        <v>0</v>
      </c>
      <c r="O32" s="47">
        <f t="shared" si="9"/>
        <v>0</v>
      </c>
      <c r="P32" s="47">
        <f t="shared" si="9"/>
        <v>0</v>
      </c>
      <c r="Q32" s="47">
        <f t="shared" si="9"/>
        <v>0</v>
      </c>
      <c r="R32" s="48">
        <f t="shared" si="9"/>
        <v>0</v>
      </c>
      <c r="S32" s="21">
        <f>SUM(S33:S35)</f>
        <v>0</v>
      </c>
      <c r="T32" s="22">
        <f>SUM(T33:T35)</f>
        <v>0</v>
      </c>
      <c r="U32" s="22">
        <f>SUM(U33:U35)</f>
        <v>0</v>
      </c>
      <c r="V32" s="22">
        <f>SUM(V33:V35)</f>
        <v>0</v>
      </c>
      <c r="W32" s="22">
        <f>SUM(W33:W35)</f>
        <v>0</v>
      </c>
      <c r="X32" s="23">
        <f t="shared" si="4"/>
        <v>0</v>
      </c>
    </row>
    <row r="33" spans="1:24">
      <c r="A33" s="40" t="str">
        <f>$A$7</f>
        <v>Paikkakunta 1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10">T33-E33-J33+O33</f>
        <v>0</v>
      </c>
      <c r="V33" s="30">
        <f t="shared" si="10"/>
        <v>0</v>
      </c>
      <c r="W33" s="30">
        <f t="shared" si="10"/>
        <v>0</v>
      </c>
      <c r="X33" s="29">
        <f t="shared" si="4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>D34+E34+F34+G34</f>
        <v>0</v>
      </c>
      <c r="I34" s="25"/>
      <c r="J34" s="26"/>
      <c r="K34" s="26"/>
      <c r="L34" s="26"/>
      <c r="M34" s="27">
        <f>I34+J34+K34+L34</f>
        <v>0</v>
      </c>
      <c r="N34" s="55"/>
      <c r="O34" s="56"/>
      <c r="P34" s="56"/>
      <c r="Q34" s="56"/>
      <c r="R34" s="49">
        <f>N34+O34+P34+Q34</f>
        <v>0</v>
      </c>
      <c r="S34" s="28">
        <f>C34</f>
        <v>0</v>
      </c>
      <c r="T34" s="30">
        <f>S34-D34-I34+N34</f>
        <v>0</v>
      </c>
      <c r="U34" s="30">
        <f t="shared" si="10"/>
        <v>0</v>
      </c>
      <c r="V34" s="30">
        <f t="shared" si="10"/>
        <v>0</v>
      </c>
      <c r="W34" s="30">
        <f t="shared" si="10"/>
        <v>0</v>
      </c>
      <c r="X34" s="29">
        <f t="shared" si="4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>D35+E35+F35+G35</f>
        <v>0</v>
      </c>
      <c r="I35" s="25"/>
      <c r="J35" s="26"/>
      <c r="K35" s="26"/>
      <c r="L35" s="26"/>
      <c r="M35" s="27">
        <f>I35+J35+K35+L35</f>
        <v>0</v>
      </c>
      <c r="N35" s="55"/>
      <c r="O35" s="56"/>
      <c r="P35" s="56"/>
      <c r="Q35" s="56"/>
      <c r="R35" s="49">
        <f>N35+O35+P35+Q35</f>
        <v>0</v>
      </c>
      <c r="S35" s="28">
        <f>C35</f>
        <v>0</v>
      </c>
      <c r="T35" s="30">
        <f>S35-D35-I35+N35</f>
        <v>0</v>
      </c>
      <c r="U35" s="30">
        <f t="shared" si="10"/>
        <v>0</v>
      </c>
      <c r="V35" s="30">
        <f t="shared" si="10"/>
        <v>0</v>
      </c>
      <c r="W35" s="30">
        <f t="shared" si="10"/>
        <v>0</v>
      </c>
      <c r="X35" s="29">
        <f t="shared" si="4"/>
        <v>0</v>
      </c>
    </row>
    <row r="36" spans="1:24">
      <c r="A36" s="37" t="s">
        <v>16</v>
      </c>
      <c r="B36" s="37" t="s">
        <v>24</v>
      </c>
      <c r="C36" s="37">
        <f t="shared" ref="C36:R36" si="11">C37+C38+C39</f>
        <v>0</v>
      </c>
      <c r="D36" s="21">
        <f t="shared" si="11"/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3">
        <f t="shared" si="11"/>
        <v>0</v>
      </c>
      <c r="I36" s="21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3">
        <f t="shared" si="11"/>
        <v>0</v>
      </c>
      <c r="N36" s="46">
        <f t="shared" si="11"/>
        <v>0</v>
      </c>
      <c r="O36" s="47">
        <f t="shared" si="11"/>
        <v>0</v>
      </c>
      <c r="P36" s="47">
        <f t="shared" si="11"/>
        <v>0</v>
      </c>
      <c r="Q36" s="47">
        <f t="shared" si="11"/>
        <v>0</v>
      </c>
      <c r="R36" s="48">
        <f t="shared" si="11"/>
        <v>0</v>
      </c>
      <c r="S36" s="21">
        <f>SUM(S37:S39)</f>
        <v>0</v>
      </c>
      <c r="T36" s="22">
        <f>SUM(T37:T39)</f>
        <v>0</v>
      </c>
      <c r="U36" s="22">
        <f>SUM(U37:U39)</f>
        <v>0</v>
      </c>
      <c r="V36" s="22">
        <f>SUM(V37:V39)</f>
        <v>0</v>
      </c>
      <c r="W36" s="22">
        <f>SUM(W37:W39)</f>
        <v>0</v>
      </c>
      <c r="X36" s="23">
        <f t="shared" si="4"/>
        <v>0</v>
      </c>
    </row>
    <row r="37" spans="1:24">
      <c r="A37" s="40" t="str">
        <f>$A$7</f>
        <v>Paikkakunta 1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12">T37-E37-J37+O37</f>
        <v>0</v>
      </c>
      <c r="V37" s="30">
        <f t="shared" si="12"/>
        <v>0</v>
      </c>
      <c r="W37" s="30">
        <f t="shared" si="12"/>
        <v>0</v>
      </c>
      <c r="X37" s="29">
        <f t="shared" si="4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>D38+E38+F38+G38</f>
        <v>0</v>
      </c>
      <c r="I38" s="25"/>
      <c r="J38" s="26"/>
      <c r="K38" s="26"/>
      <c r="L38" s="26"/>
      <c r="M38" s="27">
        <f>I38+J38+K38+L38</f>
        <v>0</v>
      </c>
      <c r="N38" s="55"/>
      <c r="O38" s="56"/>
      <c r="P38" s="56"/>
      <c r="Q38" s="56"/>
      <c r="R38" s="49">
        <f>N38+O38+P38+Q38</f>
        <v>0</v>
      </c>
      <c r="S38" s="28">
        <f>C38</f>
        <v>0</v>
      </c>
      <c r="T38" s="30">
        <f>S38-D38-I38+N38</f>
        <v>0</v>
      </c>
      <c r="U38" s="30">
        <f t="shared" si="12"/>
        <v>0</v>
      </c>
      <c r="V38" s="30">
        <f t="shared" si="12"/>
        <v>0</v>
      </c>
      <c r="W38" s="30">
        <f t="shared" si="12"/>
        <v>0</v>
      </c>
      <c r="X38" s="29">
        <f t="shared" si="4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>D39+E39+F39+G39</f>
        <v>0</v>
      </c>
      <c r="I39" s="25"/>
      <c r="J39" s="26"/>
      <c r="K39" s="26"/>
      <c r="L39" s="26"/>
      <c r="M39" s="27">
        <f>I39+J39+K39+L39</f>
        <v>0</v>
      </c>
      <c r="N39" s="55"/>
      <c r="O39" s="56"/>
      <c r="P39" s="56"/>
      <c r="Q39" s="56"/>
      <c r="R39" s="49">
        <f>N39+O39+P39+Q39</f>
        <v>0</v>
      </c>
      <c r="S39" s="28">
        <f>C39</f>
        <v>0</v>
      </c>
      <c r="T39" s="30">
        <f>S39-D39-I39+N39</f>
        <v>0</v>
      </c>
      <c r="U39" s="30">
        <f t="shared" si="12"/>
        <v>0</v>
      </c>
      <c r="V39" s="30">
        <f t="shared" si="12"/>
        <v>0</v>
      </c>
      <c r="W39" s="30">
        <f t="shared" si="12"/>
        <v>0</v>
      </c>
      <c r="X39" s="29">
        <f t="shared" si="4"/>
        <v>0</v>
      </c>
    </row>
    <row r="40" spans="1:24">
      <c r="A40" s="37" t="s">
        <v>17</v>
      </c>
      <c r="B40" s="37" t="s">
        <v>24</v>
      </c>
      <c r="C40" s="37">
        <f t="shared" ref="C40:R40" si="13">C41+C42+C43</f>
        <v>0</v>
      </c>
      <c r="D40" s="21">
        <f t="shared" si="13"/>
        <v>0</v>
      </c>
      <c r="E40" s="22">
        <f t="shared" si="13"/>
        <v>0</v>
      </c>
      <c r="F40" s="22">
        <f t="shared" si="13"/>
        <v>0</v>
      </c>
      <c r="G40" s="22">
        <f t="shared" si="13"/>
        <v>0</v>
      </c>
      <c r="H40" s="23">
        <f t="shared" si="13"/>
        <v>0</v>
      </c>
      <c r="I40" s="21">
        <f t="shared" si="13"/>
        <v>0</v>
      </c>
      <c r="J40" s="22">
        <f t="shared" si="13"/>
        <v>0</v>
      </c>
      <c r="K40" s="22">
        <f t="shared" si="13"/>
        <v>0</v>
      </c>
      <c r="L40" s="22">
        <f t="shared" si="13"/>
        <v>0</v>
      </c>
      <c r="M40" s="23">
        <f t="shared" si="13"/>
        <v>0</v>
      </c>
      <c r="N40" s="46">
        <f t="shared" si="13"/>
        <v>0</v>
      </c>
      <c r="O40" s="47">
        <f t="shared" si="13"/>
        <v>0</v>
      </c>
      <c r="P40" s="47">
        <f t="shared" si="13"/>
        <v>0</v>
      </c>
      <c r="Q40" s="47">
        <f t="shared" si="13"/>
        <v>0</v>
      </c>
      <c r="R40" s="48">
        <f t="shared" si="13"/>
        <v>0</v>
      </c>
      <c r="S40" s="21">
        <f>SUM(S41:S43)</f>
        <v>0</v>
      </c>
      <c r="T40" s="22">
        <f>SUM(T41:T43)</f>
        <v>0</v>
      </c>
      <c r="U40" s="22">
        <f>SUM(U41:U43)</f>
        <v>0</v>
      </c>
      <c r="V40" s="22">
        <f>SUM(V41:V43)</f>
        <v>0</v>
      </c>
      <c r="W40" s="22">
        <f>SUM(W41:W43)</f>
        <v>0</v>
      </c>
      <c r="X40" s="23">
        <f t="shared" si="4"/>
        <v>0</v>
      </c>
    </row>
    <row r="41" spans="1:24">
      <c r="A41" s="40" t="str">
        <f>$A$7</f>
        <v>Paikkakunta 1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14">T41-E41-J41+O41</f>
        <v>0</v>
      </c>
      <c r="V41" s="30">
        <f t="shared" si="14"/>
        <v>0</v>
      </c>
      <c r="W41" s="30">
        <f t="shared" si="14"/>
        <v>0</v>
      </c>
      <c r="X41" s="29">
        <f t="shared" si="4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>D42+E42+F42+G42</f>
        <v>0</v>
      </c>
      <c r="I42" s="25"/>
      <c r="J42" s="26"/>
      <c r="K42" s="26"/>
      <c r="L42" s="26"/>
      <c r="M42" s="27">
        <f>I42+J42+K42+L42</f>
        <v>0</v>
      </c>
      <c r="N42" s="55"/>
      <c r="O42" s="56"/>
      <c r="P42" s="56"/>
      <c r="Q42" s="56"/>
      <c r="R42" s="49">
        <f>N42+O42+P42+Q42</f>
        <v>0</v>
      </c>
      <c r="S42" s="28">
        <f>C42</f>
        <v>0</v>
      </c>
      <c r="T42" s="30">
        <f>S42-D42-I42+N42</f>
        <v>0</v>
      </c>
      <c r="U42" s="30">
        <f t="shared" si="14"/>
        <v>0</v>
      </c>
      <c r="V42" s="30">
        <f t="shared" si="14"/>
        <v>0</v>
      </c>
      <c r="W42" s="30">
        <f t="shared" si="14"/>
        <v>0</v>
      </c>
      <c r="X42" s="29">
        <f t="shared" si="4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>D43+E43+F43+G43</f>
        <v>0</v>
      </c>
      <c r="I43" s="25"/>
      <c r="J43" s="26"/>
      <c r="K43" s="26"/>
      <c r="L43" s="26"/>
      <c r="M43" s="27">
        <f>I43+J43+K43+L43</f>
        <v>0</v>
      </c>
      <c r="N43" s="55"/>
      <c r="O43" s="56"/>
      <c r="P43" s="56"/>
      <c r="Q43" s="56"/>
      <c r="R43" s="49">
        <f>N43+O43+P43+Q43</f>
        <v>0</v>
      </c>
      <c r="S43" s="28">
        <f>C43</f>
        <v>0</v>
      </c>
      <c r="T43" s="30">
        <f>S43-D43-I43+N43</f>
        <v>0</v>
      </c>
      <c r="U43" s="30">
        <f t="shared" si="14"/>
        <v>0</v>
      </c>
      <c r="V43" s="30">
        <f t="shared" si="14"/>
        <v>0</v>
      </c>
      <c r="W43" s="30">
        <f t="shared" si="14"/>
        <v>0</v>
      </c>
      <c r="X43" s="29">
        <f t="shared" si="4"/>
        <v>0</v>
      </c>
    </row>
    <row r="44" spans="1:24">
      <c r="A44" s="37" t="s">
        <v>18</v>
      </c>
      <c r="B44" s="37" t="s">
        <v>24</v>
      </c>
      <c r="C44" s="37">
        <f t="shared" ref="C44:R44" si="15">C45+C46+C47</f>
        <v>0</v>
      </c>
      <c r="D44" s="21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3">
        <f t="shared" si="15"/>
        <v>0</v>
      </c>
      <c r="I44" s="21">
        <f t="shared" si="15"/>
        <v>0</v>
      </c>
      <c r="J44" s="22">
        <f t="shared" si="15"/>
        <v>0</v>
      </c>
      <c r="K44" s="22">
        <f t="shared" si="15"/>
        <v>0</v>
      </c>
      <c r="L44" s="22">
        <f t="shared" si="15"/>
        <v>0</v>
      </c>
      <c r="M44" s="23">
        <f t="shared" si="15"/>
        <v>0</v>
      </c>
      <c r="N44" s="46">
        <f t="shared" si="15"/>
        <v>0</v>
      </c>
      <c r="O44" s="47">
        <f t="shared" si="15"/>
        <v>0</v>
      </c>
      <c r="P44" s="47">
        <f t="shared" si="15"/>
        <v>0</v>
      </c>
      <c r="Q44" s="47">
        <f t="shared" si="15"/>
        <v>0</v>
      </c>
      <c r="R44" s="48">
        <f t="shared" si="15"/>
        <v>0</v>
      </c>
      <c r="S44" s="21">
        <f>SUM(S45:S47)</f>
        <v>0</v>
      </c>
      <c r="T44" s="22">
        <f>SUM(T45:T47)</f>
        <v>0</v>
      </c>
      <c r="U44" s="22">
        <f>SUM(U45:U47)</f>
        <v>0</v>
      </c>
      <c r="V44" s="22">
        <f>SUM(V45:V47)</f>
        <v>0</v>
      </c>
      <c r="W44" s="22">
        <f>SUM(W45:W47)</f>
        <v>0</v>
      </c>
      <c r="X44" s="23">
        <f t="shared" si="4"/>
        <v>0</v>
      </c>
    </row>
    <row r="45" spans="1:24">
      <c r="A45" s="40" t="str">
        <f>$A$7</f>
        <v>Paikkakunta 1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16">T45-E45-J45+O45</f>
        <v>0</v>
      </c>
      <c r="V45" s="30">
        <f t="shared" si="16"/>
        <v>0</v>
      </c>
      <c r="W45" s="30">
        <f t="shared" si="16"/>
        <v>0</v>
      </c>
      <c r="X45" s="29">
        <f t="shared" si="4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>D46+E46+F46+G46</f>
        <v>0</v>
      </c>
      <c r="I46" s="25"/>
      <c r="J46" s="26"/>
      <c r="K46" s="26"/>
      <c r="L46" s="26"/>
      <c r="M46" s="27">
        <f>I46+J46+K46+L46</f>
        <v>0</v>
      </c>
      <c r="N46" s="55"/>
      <c r="O46" s="56"/>
      <c r="P46" s="56"/>
      <c r="Q46" s="56"/>
      <c r="R46" s="49">
        <f>N46+O46+P46+Q46</f>
        <v>0</v>
      </c>
      <c r="S46" s="28">
        <f>C46</f>
        <v>0</v>
      </c>
      <c r="T46" s="30">
        <f>S46-D46-I46+N46</f>
        <v>0</v>
      </c>
      <c r="U46" s="30">
        <f t="shared" si="16"/>
        <v>0</v>
      </c>
      <c r="V46" s="30">
        <f t="shared" si="16"/>
        <v>0</v>
      </c>
      <c r="W46" s="30">
        <f t="shared" si="16"/>
        <v>0</v>
      </c>
      <c r="X46" s="29">
        <f t="shared" si="4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>D47+E47+F47+G47</f>
        <v>0</v>
      </c>
      <c r="I47" s="25"/>
      <c r="J47" s="26"/>
      <c r="K47" s="26"/>
      <c r="L47" s="26"/>
      <c r="M47" s="27">
        <f>I47+J47+K47+L47</f>
        <v>0</v>
      </c>
      <c r="N47" s="55"/>
      <c r="O47" s="56"/>
      <c r="P47" s="56"/>
      <c r="Q47" s="56"/>
      <c r="R47" s="49">
        <f>N47+O47+P47+Q47</f>
        <v>0</v>
      </c>
      <c r="S47" s="28">
        <f>C47</f>
        <v>0</v>
      </c>
      <c r="T47" s="30">
        <f>S47-D47-I47+N47</f>
        <v>0</v>
      </c>
      <c r="U47" s="30">
        <f t="shared" si="16"/>
        <v>0</v>
      </c>
      <c r="V47" s="30">
        <f t="shared" si="16"/>
        <v>0</v>
      </c>
      <c r="W47" s="30">
        <f t="shared" si="16"/>
        <v>0</v>
      </c>
      <c r="X47" s="29">
        <f t="shared" si="4"/>
        <v>0</v>
      </c>
    </row>
    <row r="48" spans="1:24">
      <c r="A48" s="37" t="s">
        <v>19</v>
      </c>
      <c r="B48" s="37" t="s">
        <v>24</v>
      </c>
      <c r="C48" s="37">
        <f t="shared" ref="C48:R48" si="17">C49+C50+C51</f>
        <v>0</v>
      </c>
      <c r="D48" s="21">
        <f t="shared" si="17"/>
        <v>0</v>
      </c>
      <c r="E48" s="22">
        <f t="shared" si="17"/>
        <v>0</v>
      </c>
      <c r="F48" s="22">
        <f t="shared" si="17"/>
        <v>0</v>
      </c>
      <c r="G48" s="22">
        <f t="shared" si="17"/>
        <v>0</v>
      </c>
      <c r="H48" s="23">
        <f t="shared" si="17"/>
        <v>0</v>
      </c>
      <c r="I48" s="21">
        <f t="shared" si="17"/>
        <v>0</v>
      </c>
      <c r="J48" s="22">
        <f t="shared" si="17"/>
        <v>0</v>
      </c>
      <c r="K48" s="22">
        <f t="shared" si="17"/>
        <v>0</v>
      </c>
      <c r="L48" s="22">
        <f t="shared" si="17"/>
        <v>0</v>
      </c>
      <c r="M48" s="23">
        <f t="shared" si="17"/>
        <v>0</v>
      </c>
      <c r="N48" s="46">
        <f t="shared" si="17"/>
        <v>0</v>
      </c>
      <c r="O48" s="47">
        <f t="shared" si="17"/>
        <v>0</v>
      </c>
      <c r="P48" s="47">
        <f t="shared" si="17"/>
        <v>0</v>
      </c>
      <c r="Q48" s="47">
        <f t="shared" si="17"/>
        <v>0</v>
      </c>
      <c r="R48" s="48">
        <f t="shared" si="17"/>
        <v>0</v>
      </c>
      <c r="S48" s="21">
        <f>SUM(S49:S51)</f>
        <v>0</v>
      </c>
      <c r="T48" s="22">
        <f>SUM(T49:T51)</f>
        <v>0</v>
      </c>
      <c r="U48" s="22">
        <f>SUM(U49:U51)</f>
        <v>0</v>
      </c>
      <c r="V48" s="22">
        <f>SUM(V49:V51)</f>
        <v>0</v>
      </c>
      <c r="W48" s="22">
        <f>SUM(W49:W51)</f>
        <v>0</v>
      </c>
      <c r="X48" s="23">
        <f t="shared" si="4"/>
        <v>0</v>
      </c>
    </row>
    <row r="49" spans="1:24">
      <c r="A49" s="40" t="str">
        <f>$A$7</f>
        <v>Paikkakunta 1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18">T49-E49-J49+O49</f>
        <v>0</v>
      </c>
      <c r="V49" s="30">
        <f t="shared" si="18"/>
        <v>0</v>
      </c>
      <c r="W49" s="30">
        <f t="shared" si="18"/>
        <v>0</v>
      </c>
      <c r="X49" s="29">
        <f t="shared" si="4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>D50+E50+F50+G50</f>
        <v>0</v>
      </c>
      <c r="I50" s="25"/>
      <c r="J50" s="26"/>
      <c r="K50" s="26"/>
      <c r="L50" s="26"/>
      <c r="M50" s="27">
        <f>I50+J50+K50+L50</f>
        <v>0</v>
      </c>
      <c r="N50" s="55"/>
      <c r="O50" s="56"/>
      <c r="P50" s="56"/>
      <c r="Q50" s="56"/>
      <c r="R50" s="49">
        <f>N50+O50+P50+Q50</f>
        <v>0</v>
      </c>
      <c r="S50" s="28">
        <f>C50</f>
        <v>0</v>
      </c>
      <c r="T50" s="30">
        <f>S50-D50-I50+N50</f>
        <v>0</v>
      </c>
      <c r="U50" s="30">
        <f t="shared" si="18"/>
        <v>0</v>
      </c>
      <c r="V50" s="30">
        <f t="shared" si="18"/>
        <v>0</v>
      </c>
      <c r="W50" s="30">
        <f t="shared" si="18"/>
        <v>0</v>
      </c>
      <c r="X50" s="29">
        <f t="shared" si="4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>D51+E51+F51+G51</f>
        <v>0</v>
      </c>
      <c r="I51" s="25"/>
      <c r="J51" s="26"/>
      <c r="K51" s="26"/>
      <c r="L51" s="26"/>
      <c r="M51" s="27">
        <f>I51+J51+K51+L51</f>
        <v>0</v>
      </c>
      <c r="N51" s="55"/>
      <c r="O51" s="56"/>
      <c r="P51" s="56"/>
      <c r="Q51" s="56"/>
      <c r="R51" s="49">
        <f>N51+O51+P51+Q51</f>
        <v>0</v>
      </c>
      <c r="S51" s="28">
        <f>C51</f>
        <v>0</v>
      </c>
      <c r="T51" s="30">
        <f>S51-D51-I51+N51</f>
        <v>0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29">
        <f t="shared" si="4"/>
        <v>0</v>
      </c>
    </row>
    <row r="52" spans="1:24">
      <c r="A52" s="41" t="s">
        <v>20</v>
      </c>
      <c r="B52" s="41" t="s">
        <v>24</v>
      </c>
      <c r="C52" s="37">
        <f t="shared" ref="C52:R52" si="19">C53+C54+C55</f>
        <v>0</v>
      </c>
      <c r="D52" s="21">
        <f t="shared" si="19"/>
        <v>0</v>
      </c>
      <c r="E52" s="22">
        <f t="shared" si="19"/>
        <v>0</v>
      </c>
      <c r="F52" s="22">
        <f t="shared" si="19"/>
        <v>0</v>
      </c>
      <c r="G52" s="22">
        <f t="shared" si="19"/>
        <v>0</v>
      </c>
      <c r="H52" s="23">
        <f t="shared" si="19"/>
        <v>0</v>
      </c>
      <c r="I52" s="21">
        <f t="shared" si="19"/>
        <v>0</v>
      </c>
      <c r="J52" s="22">
        <f t="shared" si="19"/>
        <v>0</v>
      </c>
      <c r="K52" s="22">
        <f t="shared" si="19"/>
        <v>0</v>
      </c>
      <c r="L52" s="22">
        <f t="shared" si="19"/>
        <v>0</v>
      </c>
      <c r="M52" s="23">
        <f t="shared" si="19"/>
        <v>0</v>
      </c>
      <c r="N52" s="46">
        <f t="shared" si="19"/>
        <v>0</v>
      </c>
      <c r="O52" s="47">
        <f t="shared" si="19"/>
        <v>0</v>
      </c>
      <c r="P52" s="47">
        <f t="shared" si="19"/>
        <v>0</v>
      </c>
      <c r="Q52" s="47">
        <f t="shared" si="19"/>
        <v>0</v>
      </c>
      <c r="R52" s="48">
        <f t="shared" si="19"/>
        <v>0</v>
      </c>
      <c r="S52" s="21">
        <f>SUM(S53:S55)</f>
        <v>0</v>
      </c>
      <c r="T52" s="22">
        <f>SUM(T53:T55)</f>
        <v>0</v>
      </c>
      <c r="U52" s="22">
        <f>SUM(U53:U55)</f>
        <v>0</v>
      </c>
      <c r="V52" s="22">
        <f>SUM(V53:V55)</f>
        <v>0</v>
      </c>
      <c r="W52" s="22">
        <f>SUM(W53:W55)</f>
        <v>0</v>
      </c>
      <c r="X52" s="23">
        <f t="shared" si="4"/>
        <v>0</v>
      </c>
    </row>
    <row r="53" spans="1:24">
      <c r="A53" s="40" t="str">
        <f>$A$7</f>
        <v>Paikkakunta 1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20">T53-E53-J53+O53</f>
        <v>0</v>
      </c>
      <c r="V53" s="30">
        <f t="shared" si="20"/>
        <v>0</v>
      </c>
      <c r="W53" s="30">
        <f t="shared" si="20"/>
        <v>0</v>
      </c>
      <c r="X53" s="29">
        <f t="shared" si="4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>D54+E54+F54+G54</f>
        <v>0</v>
      </c>
      <c r="I54" s="25"/>
      <c r="J54" s="26"/>
      <c r="K54" s="26"/>
      <c r="L54" s="26"/>
      <c r="M54" s="27">
        <f>I54+J54+K54+L54</f>
        <v>0</v>
      </c>
      <c r="N54" s="55"/>
      <c r="O54" s="56"/>
      <c r="P54" s="56"/>
      <c r="Q54" s="56"/>
      <c r="R54" s="49">
        <f>N54+O54+P54+Q54</f>
        <v>0</v>
      </c>
      <c r="S54" s="28">
        <f>C54</f>
        <v>0</v>
      </c>
      <c r="T54" s="30">
        <f>S54-D54-I54+N54</f>
        <v>0</v>
      </c>
      <c r="U54" s="30">
        <f t="shared" si="20"/>
        <v>0</v>
      </c>
      <c r="V54" s="30">
        <f t="shared" si="20"/>
        <v>0</v>
      </c>
      <c r="W54" s="30">
        <f t="shared" si="20"/>
        <v>0</v>
      </c>
      <c r="X54" s="29">
        <f t="shared" si="4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>D55+E55+F55+G55</f>
        <v>0</v>
      </c>
      <c r="I55" s="25"/>
      <c r="J55" s="26"/>
      <c r="K55" s="26"/>
      <c r="L55" s="26"/>
      <c r="M55" s="27">
        <f>I55+J55+K55+L55</f>
        <v>0</v>
      </c>
      <c r="N55" s="55"/>
      <c r="O55" s="56"/>
      <c r="P55" s="56"/>
      <c r="Q55" s="56"/>
      <c r="R55" s="49">
        <f>N55+O55+P55+Q55</f>
        <v>0</v>
      </c>
      <c r="S55" s="28">
        <f>C55</f>
        <v>0</v>
      </c>
      <c r="T55" s="30">
        <f>S55-D55-I55+N55</f>
        <v>0</v>
      </c>
      <c r="U55" s="30">
        <f t="shared" si="20"/>
        <v>0</v>
      </c>
      <c r="V55" s="30">
        <f t="shared" si="20"/>
        <v>0</v>
      </c>
      <c r="W55" s="30">
        <f t="shared" si="20"/>
        <v>0</v>
      </c>
      <c r="X55" s="29">
        <f t="shared" si="4"/>
        <v>0</v>
      </c>
    </row>
    <row r="56" spans="1:24">
      <c r="A56" s="37" t="s">
        <v>10</v>
      </c>
      <c r="B56" s="37"/>
      <c r="C56" s="37">
        <f t="shared" ref="C56:R56" si="21">C57+C58+C59</f>
        <v>0</v>
      </c>
      <c r="D56" s="21">
        <f t="shared" si="21"/>
        <v>0</v>
      </c>
      <c r="E56" s="22">
        <f t="shared" si="21"/>
        <v>0</v>
      </c>
      <c r="F56" s="22">
        <f t="shared" si="21"/>
        <v>0</v>
      </c>
      <c r="G56" s="22">
        <f t="shared" si="21"/>
        <v>0</v>
      </c>
      <c r="H56" s="23">
        <f t="shared" si="21"/>
        <v>0</v>
      </c>
      <c r="I56" s="21">
        <f t="shared" si="21"/>
        <v>0</v>
      </c>
      <c r="J56" s="22">
        <f t="shared" si="21"/>
        <v>0</v>
      </c>
      <c r="K56" s="22">
        <f t="shared" si="21"/>
        <v>0</v>
      </c>
      <c r="L56" s="22">
        <f t="shared" si="21"/>
        <v>0</v>
      </c>
      <c r="M56" s="23">
        <f t="shared" si="21"/>
        <v>0</v>
      </c>
      <c r="N56" s="46">
        <f t="shared" si="21"/>
        <v>0</v>
      </c>
      <c r="O56" s="47">
        <f t="shared" si="21"/>
        <v>0</v>
      </c>
      <c r="P56" s="47">
        <f t="shared" si="21"/>
        <v>0</v>
      </c>
      <c r="Q56" s="47">
        <f t="shared" si="21"/>
        <v>0</v>
      </c>
      <c r="R56" s="48">
        <f t="shared" si="21"/>
        <v>0</v>
      </c>
      <c r="S56" s="21">
        <f>SUM(S57:S59)</f>
        <v>0</v>
      </c>
      <c r="T56" s="22">
        <f>SUM(T57:T59)</f>
        <v>0</v>
      </c>
      <c r="U56" s="22">
        <f>SUM(U57:U59)</f>
        <v>0</v>
      </c>
      <c r="V56" s="22">
        <f>SUM(V57:V59)</f>
        <v>0</v>
      </c>
      <c r="W56" s="22">
        <f>SUM(W57:W59)</f>
        <v>0</v>
      </c>
      <c r="X56" s="23">
        <f t="shared" si="4"/>
        <v>0</v>
      </c>
    </row>
    <row r="57" spans="1:24">
      <c r="A57" s="40" t="str">
        <f>$A$7</f>
        <v>Paikkakunta 1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22">E21+E25+E29+E33+E37+E41+E45+E49+E53</f>
        <v>0</v>
      </c>
      <c r="F57" s="30">
        <f t="shared" si="22"/>
        <v>0</v>
      </c>
      <c r="G57" s="30">
        <f t="shared" si="22"/>
        <v>0</v>
      </c>
      <c r="H57" s="27">
        <f>D57+E57+F57+G57</f>
        <v>0</v>
      </c>
      <c r="I57" s="28">
        <f t="shared" ref="I57:L59" si="23">I21+I25+I29+I33+I37+I41+I45+I49+I53</f>
        <v>0</v>
      </c>
      <c r="J57" s="30">
        <f t="shared" si="23"/>
        <v>0</v>
      </c>
      <c r="K57" s="30">
        <f t="shared" si="23"/>
        <v>0</v>
      </c>
      <c r="L57" s="30">
        <f t="shared" si="23"/>
        <v>0</v>
      </c>
      <c r="M57" s="27">
        <f>I57+J57+K57+L57</f>
        <v>0</v>
      </c>
      <c r="N57" s="50">
        <f t="shared" ref="N57:Q59" si="24">N21+N25+N29+N33+N37+N41+N45+N49+N53</f>
        <v>0</v>
      </c>
      <c r="O57" s="51">
        <f t="shared" si="24"/>
        <v>0</v>
      </c>
      <c r="P57" s="51">
        <f t="shared" si="24"/>
        <v>0</v>
      </c>
      <c r="Q57" s="51">
        <f t="shared" si="24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25">T57-E57-J57+O57</f>
        <v>0</v>
      </c>
      <c r="V57" s="30">
        <f t="shared" si="25"/>
        <v>0</v>
      </c>
      <c r="W57" s="30">
        <f t="shared" si="25"/>
        <v>0</v>
      </c>
      <c r="X57" s="29">
        <f t="shared" si="4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22"/>
        <v>0</v>
      </c>
      <c r="F58" s="30">
        <f t="shared" si="22"/>
        <v>0</v>
      </c>
      <c r="G58" s="30">
        <f t="shared" si="22"/>
        <v>0</v>
      </c>
      <c r="H58" s="27">
        <f>D58+E58+F58+G58</f>
        <v>0</v>
      </c>
      <c r="I58" s="28">
        <f t="shared" si="23"/>
        <v>0</v>
      </c>
      <c r="J58" s="30">
        <f t="shared" si="23"/>
        <v>0</v>
      </c>
      <c r="K58" s="30">
        <f t="shared" si="23"/>
        <v>0</v>
      </c>
      <c r="L58" s="30">
        <f t="shared" si="23"/>
        <v>0</v>
      </c>
      <c r="M58" s="27">
        <f>I58+J58+K58+L58</f>
        <v>0</v>
      </c>
      <c r="N58" s="50">
        <f t="shared" si="24"/>
        <v>0</v>
      </c>
      <c r="O58" s="51">
        <f t="shared" si="24"/>
        <v>0</v>
      </c>
      <c r="P58" s="51">
        <f t="shared" si="24"/>
        <v>0</v>
      </c>
      <c r="Q58" s="51">
        <f t="shared" si="24"/>
        <v>0</v>
      </c>
      <c r="R58" s="49">
        <f>N58+O58+P58+Q58</f>
        <v>0</v>
      </c>
      <c r="S58" s="28">
        <f>C58</f>
        <v>0</v>
      </c>
      <c r="T58" s="30">
        <f>S58-D58-I58+N58</f>
        <v>0</v>
      </c>
      <c r="U58" s="30">
        <f t="shared" si="25"/>
        <v>0</v>
      </c>
      <c r="V58" s="30">
        <f t="shared" si="25"/>
        <v>0</v>
      </c>
      <c r="W58" s="30">
        <f t="shared" si="25"/>
        <v>0</v>
      </c>
      <c r="X58" s="29">
        <f t="shared" si="4"/>
        <v>0</v>
      </c>
    </row>
    <row r="59" spans="1:24" ht="15.75" thickBot="1">
      <c r="A59" s="42" t="str">
        <f>$A$9</f>
        <v>Paikkakunta 3</v>
      </c>
      <c r="B59" s="42"/>
      <c r="C59" s="36">
        <f>C23+C27+C31+C35+C39+C43+C47+C51+C55</f>
        <v>0</v>
      </c>
      <c r="D59" s="32">
        <f t="shared" si="22"/>
        <v>0</v>
      </c>
      <c r="E59" s="33">
        <f t="shared" si="22"/>
        <v>0</v>
      </c>
      <c r="F59" s="33">
        <f t="shared" si="22"/>
        <v>0</v>
      </c>
      <c r="G59" s="33">
        <f t="shared" si="22"/>
        <v>0</v>
      </c>
      <c r="H59" s="31">
        <f>D59+E59+F59+G59</f>
        <v>0</v>
      </c>
      <c r="I59" s="32">
        <f t="shared" si="23"/>
        <v>0</v>
      </c>
      <c r="J59" s="33">
        <f t="shared" si="23"/>
        <v>0</v>
      </c>
      <c r="K59" s="33">
        <f t="shared" si="23"/>
        <v>0</v>
      </c>
      <c r="L59" s="33">
        <f t="shared" si="23"/>
        <v>0</v>
      </c>
      <c r="M59" s="31">
        <f>I59+J59+K59+L59</f>
        <v>0</v>
      </c>
      <c r="N59" s="52">
        <f t="shared" si="24"/>
        <v>0</v>
      </c>
      <c r="O59" s="53">
        <f t="shared" si="24"/>
        <v>0</v>
      </c>
      <c r="P59" s="53">
        <f t="shared" si="24"/>
        <v>0</v>
      </c>
      <c r="Q59" s="53">
        <f t="shared" si="24"/>
        <v>0</v>
      </c>
      <c r="R59" s="54">
        <f>N59+O59+P59+Q59</f>
        <v>0</v>
      </c>
      <c r="S59" s="32">
        <f>C59</f>
        <v>0</v>
      </c>
      <c r="T59" s="33">
        <f>S59-D59-I59+N59</f>
        <v>0</v>
      </c>
      <c r="U59" s="33">
        <f t="shared" si="25"/>
        <v>0</v>
      </c>
      <c r="V59" s="33">
        <f t="shared" si="25"/>
        <v>0</v>
      </c>
      <c r="W59" s="33">
        <f t="shared" si="25"/>
        <v>0</v>
      </c>
      <c r="X59" s="34">
        <f t="shared" si="4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82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83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>C14+C15+C16</f>
        <v>1</v>
      </c>
      <c r="D13" s="60">
        <f t="shared" ref="D13:R13" si="0">D14+D15+D16</f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</v>
      </c>
      <c r="T13" s="61">
        <v>3</v>
      </c>
      <c r="U13" s="61">
        <v>3</v>
      </c>
      <c r="V13" s="61">
        <v>3</v>
      </c>
      <c r="W13" s="61">
        <v>3</v>
      </c>
      <c r="X13" s="62">
        <f>W13-S13</f>
        <v>2</v>
      </c>
    </row>
    <row r="14" spans="1:24" s="71" customFormat="1">
      <c r="A14" s="72" t="str">
        <f>$A$7</f>
        <v>Turku</v>
      </c>
      <c r="B14" s="183" t="s">
        <v>100</v>
      </c>
      <c r="C14" s="242">
        <v>1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1</v>
      </c>
      <c r="T14" s="77">
        <f t="shared" ref="T14:W16" si="1">S14-D14-I14+N14</f>
        <v>1</v>
      </c>
      <c r="U14" s="77">
        <f t="shared" si="1"/>
        <v>1</v>
      </c>
      <c r="V14" s="77">
        <f t="shared" si="1"/>
        <v>1</v>
      </c>
      <c r="W14" s="77">
        <f t="shared" si="1"/>
        <v>1</v>
      </c>
      <c r="X14" s="78">
        <f>W14-S14</f>
        <v>0</v>
      </c>
    </row>
    <row r="15" spans="1:24" s="71" customFormat="1">
      <c r="A15" s="72" t="str">
        <f>$A$8</f>
        <v>Pori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>I15+J15+K15+L15</f>
        <v>0</v>
      </c>
      <c r="N15" s="74"/>
      <c r="O15" s="75"/>
      <c r="P15" s="75"/>
      <c r="Q15" s="75"/>
      <c r="R15" s="73">
        <f>N15+O15+P15+Q15</f>
        <v>0</v>
      </c>
      <c r="S15" s="76">
        <f>C15</f>
        <v>0</v>
      </c>
      <c r="T15" s="77">
        <f t="shared" si="1"/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>D16+E16+F16+G16</f>
        <v>0</v>
      </c>
      <c r="I16" s="243"/>
      <c r="J16" s="137"/>
      <c r="K16" s="137"/>
      <c r="L16" s="137"/>
      <c r="M16" s="134">
        <f>I16+J16+K16+L16</f>
        <v>0</v>
      </c>
      <c r="N16" s="74"/>
      <c r="O16" s="75"/>
      <c r="P16" s="75"/>
      <c r="Q16" s="75"/>
      <c r="R16" s="73">
        <f>N16+O16+P16+Q16</f>
        <v>0</v>
      </c>
      <c r="S16" s="76">
        <f>C16</f>
        <v>0</v>
      </c>
      <c r="T16" s="77">
        <f t="shared" si="1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>W16-S16</f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:R20" si="2">C21+C22+C23</f>
        <v>0</v>
      </c>
      <c r="D20" s="46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0</v>
      </c>
      <c r="H20" s="48">
        <f t="shared" si="2"/>
        <v>0</v>
      </c>
      <c r="I20" s="46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8">
        <f t="shared" si="2"/>
        <v>0</v>
      </c>
      <c r="N20" s="46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8">
        <f t="shared" si="2"/>
        <v>0</v>
      </c>
      <c r="S20" s="46">
        <f>SUM(S21:S23)</f>
        <v>0</v>
      </c>
      <c r="T20" s="47">
        <f>SUM(T21:T23)</f>
        <v>0</v>
      </c>
      <c r="U20" s="47">
        <f>SUM(U21:U23)</f>
        <v>0</v>
      </c>
      <c r="V20" s="47">
        <f>SUM(V21:V23)</f>
        <v>0</v>
      </c>
      <c r="W20" s="47">
        <f>SUM(W21:W23)</f>
        <v>0</v>
      </c>
      <c r="X20" s="48">
        <f>W20-S20</f>
        <v>0</v>
      </c>
    </row>
    <row r="21" spans="1:24" s="64" customFormat="1">
      <c r="A21" s="65" t="str">
        <f>$A$7</f>
        <v>Turku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3">T21-E21-J21+O21</f>
        <v>0</v>
      </c>
      <c r="V21" s="69">
        <f t="shared" si="3"/>
        <v>0</v>
      </c>
      <c r="W21" s="69">
        <f t="shared" si="3"/>
        <v>0</v>
      </c>
      <c r="X21" s="70">
        <f>W21-S21</f>
        <v>0</v>
      </c>
    </row>
    <row r="22" spans="1:24" s="64" customFormat="1">
      <c r="A22" s="65" t="str">
        <f>$A$8</f>
        <v>Pori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>I22+J22+K22+L22</f>
        <v>0</v>
      </c>
      <c r="N22" s="55"/>
      <c r="O22" s="56"/>
      <c r="P22" s="56"/>
      <c r="Q22" s="56"/>
      <c r="R22" s="49">
        <f>N22+O22+P22+Q22</f>
        <v>0</v>
      </c>
      <c r="S22" s="50">
        <f>C22</f>
        <v>0</v>
      </c>
      <c r="T22" s="69">
        <f>S22-D22-I22+N22</f>
        <v>0</v>
      </c>
      <c r="U22" s="69">
        <f t="shared" si="3"/>
        <v>0</v>
      </c>
      <c r="V22" s="69">
        <f t="shared" si="3"/>
        <v>0</v>
      </c>
      <c r="W22" s="69">
        <f t="shared" si="3"/>
        <v>0</v>
      </c>
      <c r="X22" s="70">
        <f t="shared" ref="X22:X59" si="4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>D23+E23+F23+G23</f>
        <v>0</v>
      </c>
      <c r="I23" s="67"/>
      <c r="J23" s="68"/>
      <c r="K23" s="68"/>
      <c r="L23" s="68"/>
      <c r="M23" s="49">
        <f>I23+J23+K23+L23</f>
        <v>0</v>
      </c>
      <c r="N23" s="55"/>
      <c r="O23" s="56"/>
      <c r="P23" s="56"/>
      <c r="Q23" s="56"/>
      <c r="R23" s="49">
        <f>N23+O23+P23+Q23</f>
        <v>0</v>
      </c>
      <c r="S23" s="50">
        <f>C23</f>
        <v>0</v>
      </c>
      <c r="T23" s="69">
        <f>S23-D23-I23+N23</f>
        <v>0</v>
      </c>
      <c r="U23" s="69">
        <f t="shared" si="3"/>
        <v>0</v>
      </c>
      <c r="V23" s="69">
        <f t="shared" si="3"/>
        <v>0</v>
      </c>
      <c r="W23" s="69">
        <f t="shared" si="3"/>
        <v>0</v>
      </c>
      <c r="X23" s="70">
        <f t="shared" si="4"/>
        <v>0</v>
      </c>
    </row>
    <row r="24" spans="1:24">
      <c r="A24" s="37" t="s">
        <v>13</v>
      </c>
      <c r="B24" s="37" t="s">
        <v>24</v>
      </c>
      <c r="C24" s="37">
        <f t="shared" ref="C24:R24" si="5">C25+C26+C27</f>
        <v>1</v>
      </c>
      <c r="D24" s="21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0.5</v>
      </c>
      <c r="H24" s="23">
        <f t="shared" si="5"/>
        <v>0.5</v>
      </c>
      <c r="I24" s="21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3">
        <f t="shared" si="5"/>
        <v>0</v>
      </c>
      <c r="N24" s="46">
        <f t="shared" si="5"/>
        <v>0</v>
      </c>
      <c r="O24" s="47">
        <f t="shared" si="5"/>
        <v>0</v>
      </c>
      <c r="P24" s="47">
        <f t="shared" si="5"/>
        <v>0</v>
      </c>
      <c r="Q24" s="47">
        <f t="shared" si="5"/>
        <v>0</v>
      </c>
      <c r="R24" s="48">
        <f t="shared" si="5"/>
        <v>0</v>
      </c>
      <c r="S24" s="21">
        <f>SUM(S25:S27)</f>
        <v>1</v>
      </c>
      <c r="T24" s="22">
        <f>SUM(T25:T27)</f>
        <v>1</v>
      </c>
      <c r="U24" s="22">
        <f>SUM(U25:U27)</f>
        <v>1</v>
      </c>
      <c r="V24" s="22">
        <f>SUM(V25:V27)</f>
        <v>1</v>
      </c>
      <c r="W24" s="22">
        <f>SUM(W25:W27)</f>
        <v>0.5</v>
      </c>
      <c r="X24" s="23">
        <f t="shared" si="4"/>
        <v>-0.5</v>
      </c>
    </row>
    <row r="25" spans="1:24">
      <c r="A25" s="40" t="str">
        <f>$A$7</f>
        <v>Turku</v>
      </c>
      <c r="B25" s="180"/>
      <c r="C25" s="24">
        <v>1</v>
      </c>
      <c r="D25" s="25"/>
      <c r="E25" s="26"/>
      <c r="F25" s="26"/>
      <c r="G25" s="26">
        <v>0.5</v>
      </c>
      <c r="H25" s="27">
        <f>D25+E25+F25+G25</f>
        <v>0.5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1</v>
      </c>
      <c r="T25" s="6">
        <f>S25-D25-I25+N25</f>
        <v>1</v>
      </c>
      <c r="U25" s="6">
        <f t="shared" ref="U25:W27" si="6">T25-E25-J25+O25</f>
        <v>1</v>
      </c>
      <c r="V25" s="6">
        <f t="shared" si="6"/>
        <v>1</v>
      </c>
      <c r="W25" s="6">
        <f t="shared" si="6"/>
        <v>0.5</v>
      </c>
      <c r="X25" s="29">
        <f t="shared" si="4"/>
        <v>-0.5</v>
      </c>
    </row>
    <row r="26" spans="1:24">
      <c r="A26" s="40" t="str">
        <f>$A$8</f>
        <v>Pori</v>
      </c>
      <c r="B26" s="181"/>
      <c r="C26" s="24"/>
      <c r="D26" s="25"/>
      <c r="E26" s="26"/>
      <c r="F26" s="26"/>
      <c r="G26" s="26"/>
      <c r="H26" s="27">
        <f>D26+E26+F26+G26</f>
        <v>0</v>
      </c>
      <c r="I26" s="25"/>
      <c r="J26" s="26"/>
      <c r="K26" s="26"/>
      <c r="L26" s="26"/>
      <c r="M26" s="27">
        <f>I26+J26+K26+L26</f>
        <v>0</v>
      </c>
      <c r="N26" s="55"/>
      <c r="O26" s="56"/>
      <c r="P26" s="56"/>
      <c r="Q26" s="56"/>
      <c r="R26" s="49">
        <f>N26+O26+P26+Q26</f>
        <v>0</v>
      </c>
      <c r="S26" s="28">
        <f>C26</f>
        <v>0</v>
      </c>
      <c r="T26" s="6">
        <f>S26-D26-I26+N26</f>
        <v>0</v>
      </c>
      <c r="U26" s="6">
        <f t="shared" si="6"/>
        <v>0</v>
      </c>
      <c r="V26" s="6">
        <f t="shared" si="6"/>
        <v>0</v>
      </c>
      <c r="W26" s="6">
        <f t="shared" si="6"/>
        <v>0</v>
      </c>
      <c r="X26" s="29">
        <f t="shared" si="4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>D27+E27+F27+G27</f>
        <v>0</v>
      </c>
      <c r="I27" s="25"/>
      <c r="J27" s="26"/>
      <c r="K27" s="26"/>
      <c r="L27" s="26"/>
      <c r="M27" s="27">
        <f>I27+J27+K27+L27</f>
        <v>0</v>
      </c>
      <c r="N27" s="55"/>
      <c r="O27" s="56"/>
      <c r="P27" s="56"/>
      <c r="Q27" s="56"/>
      <c r="R27" s="49">
        <f>N27+O27+P27+Q27</f>
        <v>0</v>
      </c>
      <c r="S27" s="28">
        <f>C27</f>
        <v>0</v>
      </c>
      <c r="T27" s="6">
        <f>S27-D27-I27+N27</f>
        <v>0</v>
      </c>
      <c r="U27" s="6">
        <f t="shared" si="6"/>
        <v>0</v>
      </c>
      <c r="V27" s="6">
        <f t="shared" si="6"/>
        <v>0</v>
      </c>
      <c r="W27" s="6">
        <f t="shared" si="6"/>
        <v>0</v>
      </c>
      <c r="X27" s="29">
        <f t="shared" si="4"/>
        <v>0</v>
      </c>
    </row>
    <row r="28" spans="1:24">
      <c r="A28" s="37" t="s">
        <v>14</v>
      </c>
      <c r="B28" s="37" t="s">
        <v>24</v>
      </c>
      <c r="C28" s="37">
        <f t="shared" ref="C28:R28" si="7">C29+C30+C31</f>
        <v>0</v>
      </c>
      <c r="D28" s="21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3">
        <f t="shared" si="7"/>
        <v>0</v>
      </c>
      <c r="I28" s="21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3">
        <f t="shared" si="7"/>
        <v>0</v>
      </c>
      <c r="N28" s="46">
        <f t="shared" si="7"/>
        <v>0</v>
      </c>
      <c r="O28" s="47">
        <f t="shared" si="7"/>
        <v>0</v>
      </c>
      <c r="P28" s="47">
        <f t="shared" si="7"/>
        <v>0</v>
      </c>
      <c r="Q28" s="47">
        <f t="shared" si="7"/>
        <v>0</v>
      </c>
      <c r="R28" s="48">
        <f t="shared" si="7"/>
        <v>0</v>
      </c>
      <c r="S28" s="21">
        <f>SUM(S29:S31)</f>
        <v>0</v>
      </c>
      <c r="T28" s="22">
        <f>SUM(T29:T31)</f>
        <v>0</v>
      </c>
      <c r="U28" s="22">
        <f>SUM(U29:U31)</f>
        <v>0</v>
      </c>
      <c r="V28" s="22">
        <f>SUM(V29:V31)</f>
        <v>0</v>
      </c>
      <c r="W28" s="22">
        <f>SUM(W29:W31)</f>
        <v>0</v>
      </c>
      <c r="X28" s="23">
        <f t="shared" si="4"/>
        <v>0</v>
      </c>
    </row>
    <row r="29" spans="1:24">
      <c r="A29" s="40" t="str">
        <f>$A$7</f>
        <v>Turku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8">T29-E29-J29+O29</f>
        <v>0</v>
      </c>
      <c r="V29" s="6">
        <f t="shared" si="8"/>
        <v>0</v>
      </c>
      <c r="W29" s="6">
        <f t="shared" si="8"/>
        <v>0</v>
      </c>
      <c r="X29" s="29">
        <f t="shared" si="4"/>
        <v>0</v>
      </c>
    </row>
    <row r="30" spans="1:24">
      <c r="A30" s="40" t="str">
        <f>$A$8</f>
        <v>Pori</v>
      </c>
      <c r="B30" s="181"/>
      <c r="C30" s="24"/>
      <c r="D30" s="25"/>
      <c r="E30" s="26"/>
      <c r="F30" s="26"/>
      <c r="G30" s="26"/>
      <c r="H30" s="27">
        <f>D30+E30+F30+G30</f>
        <v>0</v>
      </c>
      <c r="I30" s="25"/>
      <c r="J30" s="26"/>
      <c r="K30" s="26"/>
      <c r="L30" s="26"/>
      <c r="M30" s="27">
        <f>I30+J30+K30+L30</f>
        <v>0</v>
      </c>
      <c r="N30" s="55"/>
      <c r="O30" s="56"/>
      <c r="P30" s="56"/>
      <c r="Q30" s="56"/>
      <c r="R30" s="49">
        <f>N30+O30+P30+Q30</f>
        <v>0</v>
      </c>
      <c r="S30" s="28">
        <f>C30</f>
        <v>0</v>
      </c>
      <c r="T30" s="6">
        <f>S30-D30-I30+N30</f>
        <v>0</v>
      </c>
      <c r="U30" s="6">
        <f t="shared" si="8"/>
        <v>0</v>
      </c>
      <c r="V30" s="6">
        <f t="shared" si="8"/>
        <v>0</v>
      </c>
      <c r="W30" s="6">
        <f t="shared" si="8"/>
        <v>0</v>
      </c>
      <c r="X30" s="29">
        <f t="shared" si="4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>D31+E31+F31+G31</f>
        <v>0</v>
      </c>
      <c r="I31" s="25"/>
      <c r="J31" s="26"/>
      <c r="K31" s="26"/>
      <c r="L31" s="26"/>
      <c r="M31" s="27">
        <f>I31+J31+K31+L31</f>
        <v>0</v>
      </c>
      <c r="N31" s="55"/>
      <c r="O31" s="56"/>
      <c r="P31" s="56"/>
      <c r="Q31" s="56"/>
      <c r="R31" s="49">
        <f>N31+O31+P31+Q31</f>
        <v>0</v>
      </c>
      <c r="S31" s="28">
        <f>C31</f>
        <v>0</v>
      </c>
      <c r="T31" s="6">
        <f>S31-D31-I31+N31</f>
        <v>0</v>
      </c>
      <c r="U31" s="6">
        <f t="shared" si="8"/>
        <v>0</v>
      </c>
      <c r="V31" s="6">
        <f t="shared" si="8"/>
        <v>0</v>
      </c>
      <c r="W31" s="6">
        <f t="shared" si="8"/>
        <v>0</v>
      </c>
      <c r="X31" s="29">
        <f t="shared" si="4"/>
        <v>0</v>
      </c>
    </row>
    <row r="32" spans="1:24">
      <c r="A32" s="37" t="s">
        <v>15</v>
      </c>
      <c r="B32" s="37" t="s">
        <v>24</v>
      </c>
      <c r="C32" s="37">
        <f t="shared" ref="C32:R32" si="9">C33+C34+C35</f>
        <v>0</v>
      </c>
      <c r="D32" s="21">
        <f t="shared" si="9"/>
        <v>0</v>
      </c>
      <c r="E32" s="22">
        <f t="shared" si="9"/>
        <v>0</v>
      </c>
      <c r="F32" s="22">
        <f t="shared" si="9"/>
        <v>0</v>
      </c>
      <c r="G32" s="22">
        <f t="shared" si="9"/>
        <v>0</v>
      </c>
      <c r="H32" s="23">
        <f t="shared" si="9"/>
        <v>0</v>
      </c>
      <c r="I32" s="21">
        <f t="shared" si="9"/>
        <v>0</v>
      </c>
      <c r="J32" s="22">
        <f t="shared" si="9"/>
        <v>0</v>
      </c>
      <c r="K32" s="22">
        <f t="shared" si="9"/>
        <v>0</v>
      </c>
      <c r="L32" s="22">
        <f t="shared" si="9"/>
        <v>0</v>
      </c>
      <c r="M32" s="23">
        <f t="shared" si="9"/>
        <v>0</v>
      </c>
      <c r="N32" s="46">
        <f t="shared" si="9"/>
        <v>0</v>
      </c>
      <c r="O32" s="47">
        <f t="shared" si="9"/>
        <v>0</v>
      </c>
      <c r="P32" s="47">
        <f t="shared" si="9"/>
        <v>0</v>
      </c>
      <c r="Q32" s="47">
        <f t="shared" si="9"/>
        <v>0</v>
      </c>
      <c r="R32" s="48">
        <f t="shared" si="9"/>
        <v>0</v>
      </c>
      <c r="S32" s="21">
        <f>SUM(S33:S35)</f>
        <v>0</v>
      </c>
      <c r="T32" s="22">
        <f>SUM(T33:T35)</f>
        <v>0</v>
      </c>
      <c r="U32" s="22">
        <f>SUM(U33:U35)</f>
        <v>0</v>
      </c>
      <c r="V32" s="22">
        <f>SUM(V33:V35)</f>
        <v>0</v>
      </c>
      <c r="W32" s="22">
        <f>SUM(W33:W35)</f>
        <v>0</v>
      </c>
      <c r="X32" s="23">
        <f t="shared" si="4"/>
        <v>0</v>
      </c>
    </row>
    <row r="33" spans="1:24">
      <c r="A33" s="40" t="str">
        <f>$A$7</f>
        <v>Turku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10">T33-E33-J33+O33</f>
        <v>0</v>
      </c>
      <c r="V33" s="30">
        <f t="shared" si="10"/>
        <v>0</v>
      </c>
      <c r="W33" s="30">
        <f t="shared" si="10"/>
        <v>0</v>
      </c>
      <c r="X33" s="29">
        <f t="shared" si="4"/>
        <v>0</v>
      </c>
    </row>
    <row r="34" spans="1:24">
      <c r="A34" s="40" t="str">
        <f>$A$8</f>
        <v>Pori</v>
      </c>
      <c r="B34" s="181"/>
      <c r="C34" s="24"/>
      <c r="D34" s="25"/>
      <c r="E34" s="26"/>
      <c r="F34" s="26"/>
      <c r="G34" s="26"/>
      <c r="H34" s="27">
        <f>D34+E34+F34+G34</f>
        <v>0</v>
      </c>
      <c r="I34" s="25"/>
      <c r="J34" s="26"/>
      <c r="K34" s="26"/>
      <c r="L34" s="26"/>
      <c r="M34" s="27">
        <f>I34+J34+K34+L34</f>
        <v>0</v>
      </c>
      <c r="N34" s="55"/>
      <c r="O34" s="56"/>
      <c r="P34" s="56"/>
      <c r="Q34" s="56"/>
      <c r="R34" s="49">
        <f>N34+O34+P34+Q34</f>
        <v>0</v>
      </c>
      <c r="S34" s="28">
        <f>C34</f>
        <v>0</v>
      </c>
      <c r="T34" s="30">
        <f>S34-D34-I34+N34</f>
        <v>0</v>
      </c>
      <c r="U34" s="30">
        <f t="shared" si="10"/>
        <v>0</v>
      </c>
      <c r="V34" s="30">
        <f t="shared" si="10"/>
        <v>0</v>
      </c>
      <c r="W34" s="30">
        <f t="shared" si="10"/>
        <v>0</v>
      </c>
      <c r="X34" s="29">
        <f t="shared" si="4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>D35+E35+F35+G35</f>
        <v>0</v>
      </c>
      <c r="I35" s="25"/>
      <c r="J35" s="26"/>
      <c r="K35" s="26"/>
      <c r="L35" s="26"/>
      <c r="M35" s="27">
        <f>I35+J35+K35+L35</f>
        <v>0</v>
      </c>
      <c r="N35" s="55"/>
      <c r="O35" s="56"/>
      <c r="P35" s="56"/>
      <c r="Q35" s="56"/>
      <c r="R35" s="49">
        <f>N35+O35+P35+Q35</f>
        <v>0</v>
      </c>
      <c r="S35" s="28">
        <f>C35</f>
        <v>0</v>
      </c>
      <c r="T35" s="30">
        <f>S35-D35-I35+N35</f>
        <v>0</v>
      </c>
      <c r="U35" s="30">
        <f t="shared" si="10"/>
        <v>0</v>
      </c>
      <c r="V35" s="30">
        <f t="shared" si="10"/>
        <v>0</v>
      </c>
      <c r="W35" s="30">
        <f t="shared" si="10"/>
        <v>0</v>
      </c>
      <c r="X35" s="29">
        <f t="shared" si="4"/>
        <v>0</v>
      </c>
    </row>
    <row r="36" spans="1:24">
      <c r="A36" s="37" t="s">
        <v>16</v>
      </c>
      <c r="B36" s="37" t="s">
        <v>24</v>
      </c>
      <c r="C36" s="37">
        <f t="shared" ref="C36:R36" si="11">C37+C38+C39</f>
        <v>0</v>
      </c>
      <c r="D36" s="21">
        <f t="shared" si="11"/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3">
        <f t="shared" si="11"/>
        <v>0</v>
      </c>
      <c r="I36" s="21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3">
        <f t="shared" si="11"/>
        <v>0</v>
      </c>
      <c r="N36" s="46">
        <f t="shared" si="11"/>
        <v>0</v>
      </c>
      <c r="O36" s="47">
        <f t="shared" si="11"/>
        <v>0</v>
      </c>
      <c r="P36" s="47">
        <f t="shared" si="11"/>
        <v>0</v>
      </c>
      <c r="Q36" s="47">
        <f t="shared" si="11"/>
        <v>0</v>
      </c>
      <c r="R36" s="48">
        <f t="shared" si="11"/>
        <v>0</v>
      </c>
      <c r="S36" s="21">
        <f>SUM(S37:S39)</f>
        <v>0</v>
      </c>
      <c r="T36" s="22">
        <f>SUM(T37:T39)</f>
        <v>0</v>
      </c>
      <c r="U36" s="22">
        <f>SUM(U37:U39)</f>
        <v>0</v>
      </c>
      <c r="V36" s="22">
        <f>SUM(V37:V39)</f>
        <v>0</v>
      </c>
      <c r="W36" s="22">
        <f>SUM(W37:W39)</f>
        <v>0</v>
      </c>
      <c r="X36" s="23">
        <f t="shared" si="4"/>
        <v>0</v>
      </c>
    </row>
    <row r="37" spans="1:24">
      <c r="A37" s="40" t="str">
        <f>$A$7</f>
        <v>Turku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12">T37-E37-J37+O37</f>
        <v>0</v>
      </c>
      <c r="V37" s="30">
        <f t="shared" si="12"/>
        <v>0</v>
      </c>
      <c r="W37" s="30">
        <f t="shared" si="12"/>
        <v>0</v>
      </c>
      <c r="X37" s="29">
        <f t="shared" si="4"/>
        <v>0</v>
      </c>
    </row>
    <row r="38" spans="1:24">
      <c r="A38" s="40" t="str">
        <f>$A$8</f>
        <v>Pori</v>
      </c>
      <c r="B38" s="181"/>
      <c r="C38" s="24"/>
      <c r="D38" s="25"/>
      <c r="E38" s="26"/>
      <c r="F38" s="26"/>
      <c r="G38" s="26"/>
      <c r="H38" s="27">
        <f>D38+E38+F38+G38</f>
        <v>0</v>
      </c>
      <c r="I38" s="25"/>
      <c r="J38" s="26"/>
      <c r="K38" s="26"/>
      <c r="L38" s="26"/>
      <c r="M38" s="27">
        <f>I38+J38+K38+L38</f>
        <v>0</v>
      </c>
      <c r="N38" s="55"/>
      <c r="O38" s="56"/>
      <c r="P38" s="56"/>
      <c r="Q38" s="56"/>
      <c r="R38" s="49">
        <f>N38+O38+P38+Q38</f>
        <v>0</v>
      </c>
      <c r="S38" s="28">
        <f>C38</f>
        <v>0</v>
      </c>
      <c r="T38" s="30">
        <f>S38-D38-I38+N38</f>
        <v>0</v>
      </c>
      <c r="U38" s="30">
        <f t="shared" si="12"/>
        <v>0</v>
      </c>
      <c r="V38" s="30">
        <f t="shared" si="12"/>
        <v>0</v>
      </c>
      <c r="W38" s="30">
        <f t="shared" si="12"/>
        <v>0</v>
      </c>
      <c r="X38" s="29">
        <f t="shared" si="4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>D39+E39+F39+G39</f>
        <v>0</v>
      </c>
      <c r="I39" s="25"/>
      <c r="J39" s="26"/>
      <c r="K39" s="26"/>
      <c r="L39" s="26"/>
      <c r="M39" s="27">
        <f>I39+J39+K39+L39</f>
        <v>0</v>
      </c>
      <c r="N39" s="55"/>
      <c r="O39" s="56"/>
      <c r="P39" s="56"/>
      <c r="Q39" s="56"/>
      <c r="R39" s="49">
        <f>N39+O39+P39+Q39</f>
        <v>0</v>
      </c>
      <c r="S39" s="28">
        <f>C39</f>
        <v>0</v>
      </c>
      <c r="T39" s="30">
        <f>S39-D39-I39+N39</f>
        <v>0</v>
      </c>
      <c r="U39" s="30">
        <f t="shared" si="12"/>
        <v>0</v>
      </c>
      <c r="V39" s="30">
        <f t="shared" si="12"/>
        <v>0</v>
      </c>
      <c r="W39" s="30">
        <f t="shared" si="12"/>
        <v>0</v>
      </c>
      <c r="X39" s="29">
        <f t="shared" si="4"/>
        <v>0</v>
      </c>
    </row>
    <row r="40" spans="1:24">
      <c r="A40" s="37" t="s">
        <v>17</v>
      </c>
      <c r="B40" s="37" t="s">
        <v>24</v>
      </c>
      <c r="C40" s="37">
        <f t="shared" ref="C40:R40" si="13">C41+C42+C43</f>
        <v>0</v>
      </c>
      <c r="D40" s="21">
        <f t="shared" si="13"/>
        <v>0</v>
      </c>
      <c r="E40" s="22">
        <f t="shared" si="13"/>
        <v>0</v>
      </c>
      <c r="F40" s="22">
        <f t="shared" si="13"/>
        <v>0</v>
      </c>
      <c r="G40" s="22">
        <f t="shared" si="13"/>
        <v>0</v>
      </c>
      <c r="H40" s="23">
        <f t="shared" si="13"/>
        <v>0</v>
      </c>
      <c r="I40" s="21">
        <f t="shared" si="13"/>
        <v>0</v>
      </c>
      <c r="J40" s="22">
        <f t="shared" si="13"/>
        <v>0</v>
      </c>
      <c r="K40" s="22">
        <f t="shared" si="13"/>
        <v>0</v>
      </c>
      <c r="L40" s="22">
        <f t="shared" si="13"/>
        <v>0</v>
      </c>
      <c r="M40" s="23">
        <f t="shared" si="13"/>
        <v>0</v>
      </c>
      <c r="N40" s="46">
        <f t="shared" si="13"/>
        <v>0</v>
      </c>
      <c r="O40" s="47">
        <f t="shared" si="13"/>
        <v>0</v>
      </c>
      <c r="P40" s="47">
        <f t="shared" si="13"/>
        <v>0</v>
      </c>
      <c r="Q40" s="47">
        <f t="shared" si="13"/>
        <v>0</v>
      </c>
      <c r="R40" s="48">
        <f t="shared" si="13"/>
        <v>0</v>
      </c>
      <c r="S40" s="21">
        <f>SUM(S41:S43)</f>
        <v>0</v>
      </c>
      <c r="T40" s="22">
        <f>SUM(T41:T43)</f>
        <v>0</v>
      </c>
      <c r="U40" s="22">
        <f>SUM(U41:U43)</f>
        <v>0</v>
      </c>
      <c r="V40" s="22">
        <f>SUM(V41:V43)</f>
        <v>0</v>
      </c>
      <c r="W40" s="22">
        <f>SUM(W41:W43)</f>
        <v>0</v>
      </c>
      <c r="X40" s="23">
        <f t="shared" si="4"/>
        <v>0</v>
      </c>
    </row>
    <row r="41" spans="1:24">
      <c r="A41" s="40" t="str">
        <f>$A$7</f>
        <v>Turku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14">T41-E41-J41+O41</f>
        <v>0</v>
      </c>
      <c r="V41" s="30">
        <f t="shared" si="14"/>
        <v>0</v>
      </c>
      <c r="W41" s="30">
        <f t="shared" si="14"/>
        <v>0</v>
      </c>
      <c r="X41" s="29">
        <f t="shared" si="4"/>
        <v>0</v>
      </c>
    </row>
    <row r="42" spans="1:24">
      <c r="A42" s="40" t="str">
        <f>$A$8</f>
        <v>Pori</v>
      </c>
      <c r="B42" s="181"/>
      <c r="C42" s="24"/>
      <c r="D42" s="25"/>
      <c r="E42" s="26"/>
      <c r="F42" s="26"/>
      <c r="G42" s="26"/>
      <c r="H42" s="27">
        <f>D42+E42+F42+G42</f>
        <v>0</v>
      </c>
      <c r="I42" s="25"/>
      <c r="J42" s="26"/>
      <c r="K42" s="26"/>
      <c r="L42" s="26"/>
      <c r="M42" s="27">
        <f>I42+J42+K42+L42</f>
        <v>0</v>
      </c>
      <c r="N42" s="55"/>
      <c r="O42" s="56"/>
      <c r="P42" s="56"/>
      <c r="Q42" s="56"/>
      <c r="R42" s="49">
        <f>N42+O42+P42+Q42</f>
        <v>0</v>
      </c>
      <c r="S42" s="28">
        <f>C42</f>
        <v>0</v>
      </c>
      <c r="T42" s="30">
        <f>S42-D42-I42+N42</f>
        <v>0</v>
      </c>
      <c r="U42" s="30">
        <f t="shared" si="14"/>
        <v>0</v>
      </c>
      <c r="V42" s="30">
        <f t="shared" si="14"/>
        <v>0</v>
      </c>
      <c r="W42" s="30">
        <f t="shared" si="14"/>
        <v>0</v>
      </c>
      <c r="X42" s="29">
        <f t="shared" si="4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>D43+E43+F43+G43</f>
        <v>0</v>
      </c>
      <c r="I43" s="25"/>
      <c r="J43" s="26"/>
      <c r="K43" s="26"/>
      <c r="L43" s="26"/>
      <c r="M43" s="27">
        <f>I43+J43+K43+L43</f>
        <v>0</v>
      </c>
      <c r="N43" s="55"/>
      <c r="O43" s="56"/>
      <c r="P43" s="56"/>
      <c r="Q43" s="56"/>
      <c r="R43" s="49">
        <f>N43+O43+P43+Q43</f>
        <v>0</v>
      </c>
      <c r="S43" s="28">
        <f>C43</f>
        <v>0</v>
      </c>
      <c r="T43" s="30">
        <f>S43-D43-I43+N43</f>
        <v>0</v>
      </c>
      <c r="U43" s="30">
        <f t="shared" si="14"/>
        <v>0</v>
      </c>
      <c r="V43" s="30">
        <f t="shared" si="14"/>
        <v>0</v>
      </c>
      <c r="W43" s="30">
        <f t="shared" si="14"/>
        <v>0</v>
      </c>
      <c r="X43" s="29">
        <f t="shared" si="4"/>
        <v>0</v>
      </c>
    </row>
    <row r="44" spans="1:24">
      <c r="A44" s="37" t="s">
        <v>18</v>
      </c>
      <c r="B44" s="37" t="s">
        <v>24</v>
      </c>
      <c r="C44" s="37">
        <f t="shared" ref="C44:R44" si="15">C45+C46+C47</f>
        <v>1</v>
      </c>
      <c r="D44" s="21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0.5</v>
      </c>
      <c r="H44" s="23">
        <f t="shared" si="15"/>
        <v>0.5</v>
      </c>
      <c r="I44" s="21">
        <f t="shared" si="15"/>
        <v>0</v>
      </c>
      <c r="J44" s="22">
        <f t="shared" si="15"/>
        <v>0</v>
      </c>
      <c r="K44" s="22">
        <f t="shared" si="15"/>
        <v>0</v>
      </c>
      <c r="L44" s="22">
        <f t="shared" si="15"/>
        <v>0</v>
      </c>
      <c r="M44" s="23">
        <f t="shared" si="15"/>
        <v>0</v>
      </c>
      <c r="N44" s="46">
        <f t="shared" si="15"/>
        <v>0</v>
      </c>
      <c r="O44" s="47">
        <f t="shared" si="15"/>
        <v>0</v>
      </c>
      <c r="P44" s="47">
        <f t="shared" si="15"/>
        <v>0</v>
      </c>
      <c r="Q44" s="47">
        <f t="shared" si="15"/>
        <v>0</v>
      </c>
      <c r="R44" s="48">
        <f t="shared" si="15"/>
        <v>0</v>
      </c>
      <c r="S44" s="21">
        <f>SUM(S45:S47)</f>
        <v>1</v>
      </c>
      <c r="T44" s="22">
        <f>SUM(T45:T47)</f>
        <v>1</v>
      </c>
      <c r="U44" s="22">
        <f>SUM(U45:U47)</f>
        <v>1</v>
      </c>
      <c r="V44" s="22">
        <f>SUM(V45:V47)</f>
        <v>1</v>
      </c>
      <c r="W44" s="22">
        <f>SUM(W45:W47)</f>
        <v>0.5</v>
      </c>
      <c r="X44" s="23">
        <f t="shared" si="4"/>
        <v>-0.5</v>
      </c>
    </row>
    <row r="45" spans="1:24">
      <c r="A45" s="40" t="str">
        <f>$A$7</f>
        <v>Turku</v>
      </c>
      <c r="B45" s="180"/>
      <c r="C45" s="24">
        <v>1</v>
      </c>
      <c r="D45" s="25"/>
      <c r="E45" s="26"/>
      <c r="F45" s="26"/>
      <c r="G45" s="26">
        <v>0.5</v>
      </c>
      <c r="H45" s="27">
        <f>D45+E45+F45+G45</f>
        <v>0.5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1</v>
      </c>
      <c r="T45" s="30">
        <f>S45-D45-I45+N45</f>
        <v>1</v>
      </c>
      <c r="U45" s="30">
        <f t="shared" ref="U45:W47" si="16">T45-E45-J45+O45</f>
        <v>1</v>
      </c>
      <c r="V45" s="30">
        <f t="shared" si="16"/>
        <v>1</v>
      </c>
      <c r="W45" s="30">
        <f t="shared" si="16"/>
        <v>0.5</v>
      </c>
      <c r="X45" s="29">
        <f t="shared" si="4"/>
        <v>-0.5</v>
      </c>
    </row>
    <row r="46" spans="1:24">
      <c r="A46" s="40" t="str">
        <f>$A$8</f>
        <v>Pori</v>
      </c>
      <c r="B46" s="181"/>
      <c r="C46" s="24"/>
      <c r="D46" s="25"/>
      <c r="E46" s="26"/>
      <c r="F46" s="26"/>
      <c r="G46" s="26"/>
      <c r="H46" s="27">
        <f>D46+E46+F46+G46</f>
        <v>0</v>
      </c>
      <c r="I46" s="25"/>
      <c r="J46" s="26"/>
      <c r="K46" s="26"/>
      <c r="L46" s="26"/>
      <c r="M46" s="27">
        <f>I46+J46+K46+L46</f>
        <v>0</v>
      </c>
      <c r="N46" s="55"/>
      <c r="O46" s="56"/>
      <c r="P46" s="56"/>
      <c r="Q46" s="56"/>
      <c r="R46" s="49">
        <f>N46+O46+P46+Q46</f>
        <v>0</v>
      </c>
      <c r="S46" s="28">
        <f>C46</f>
        <v>0</v>
      </c>
      <c r="T46" s="30">
        <f>S46-D46-I46+N46</f>
        <v>0</v>
      </c>
      <c r="U46" s="30">
        <f t="shared" si="16"/>
        <v>0</v>
      </c>
      <c r="V46" s="30">
        <f t="shared" si="16"/>
        <v>0</v>
      </c>
      <c r="W46" s="30">
        <f t="shared" si="16"/>
        <v>0</v>
      </c>
      <c r="X46" s="29">
        <f t="shared" si="4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>D47+E47+F47+G47</f>
        <v>0</v>
      </c>
      <c r="I47" s="25"/>
      <c r="J47" s="26"/>
      <c r="K47" s="26"/>
      <c r="L47" s="26"/>
      <c r="M47" s="27">
        <f>I47+J47+K47+L47</f>
        <v>0</v>
      </c>
      <c r="N47" s="55"/>
      <c r="O47" s="56"/>
      <c r="P47" s="56"/>
      <c r="Q47" s="56"/>
      <c r="R47" s="49">
        <f>N47+O47+P47+Q47</f>
        <v>0</v>
      </c>
      <c r="S47" s="28">
        <f>C47</f>
        <v>0</v>
      </c>
      <c r="T47" s="30">
        <f>S47-D47-I47+N47</f>
        <v>0</v>
      </c>
      <c r="U47" s="30">
        <f t="shared" si="16"/>
        <v>0</v>
      </c>
      <c r="V47" s="30">
        <f t="shared" si="16"/>
        <v>0</v>
      </c>
      <c r="W47" s="30">
        <f t="shared" si="16"/>
        <v>0</v>
      </c>
      <c r="X47" s="29">
        <f t="shared" si="4"/>
        <v>0</v>
      </c>
    </row>
    <row r="48" spans="1:24">
      <c r="A48" s="37" t="s">
        <v>19</v>
      </c>
      <c r="B48" s="37" t="s">
        <v>24</v>
      </c>
      <c r="C48" s="37">
        <f t="shared" ref="C48:R48" si="17">C49+C50+C51</f>
        <v>0</v>
      </c>
      <c r="D48" s="21">
        <f t="shared" si="17"/>
        <v>0</v>
      </c>
      <c r="E48" s="22">
        <f t="shared" si="17"/>
        <v>0</v>
      </c>
      <c r="F48" s="22">
        <f t="shared" si="17"/>
        <v>0</v>
      </c>
      <c r="G48" s="22">
        <f t="shared" si="17"/>
        <v>0</v>
      </c>
      <c r="H48" s="23">
        <f t="shared" si="17"/>
        <v>0</v>
      </c>
      <c r="I48" s="21">
        <f t="shared" si="17"/>
        <v>0</v>
      </c>
      <c r="J48" s="22">
        <f t="shared" si="17"/>
        <v>0</v>
      </c>
      <c r="K48" s="22">
        <f t="shared" si="17"/>
        <v>0</v>
      </c>
      <c r="L48" s="22">
        <f t="shared" si="17"/>
        <v>0</v>
      </c>
      <c r="M48" s="23">
        <f t="shared" si="17"/>
        <v>0</v>
      </c>
      <c r="N48" s="46">
        <f t="shared" si="17"/>
        <v>0</v>
      </c>
      <c r="O48" s="47">
        <f t="shared" si="17"/>
        <v>0</v>
      </c>
      <c r="P48" s="47">
        <f t="shared" si="17"/>
        <v>0</v>
      </c>
      <c r="Q48" s="47">
        <f t="shared" si="17"/>
        <v>0</v>
      </c>
      <c r="R48" s="48">
        <f t="shared" si="17"/>
        <v>0</v>
      </c>
      <c r="S48" s="21">
        <f>SUM(S49:S51)</f>
        <v>0</v>
      </c>
      <c r="T48" s="22">
        <f>SUM(T49:T51)</f>
        <v>0</v>
      </c>
      <c r="U48" s="22">
        <f>SUM(U49:U51)</f>
        <v>0</v>
      </c>
      <c r="V48" s="22">
        <f>SUM(V49:V51)</f>
        <v>0</v>
      </c>
      <c r="W48" s="22">
        <f>SUM(W49:W51)</f>
        <v>0</v>
      </c>
      <c r="X48" s="23">
        <f t="shared" si="4"/>
        <v>0</v>
      </c>
    </row>
    <row r="49" spans="1:24">
      <c r="A49" s="40" t="str">
        <f>$A$7</f>
        <v>Turku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18">T49-E49-J49+O49</f>
        <v>0</v>
      </c>
      <c r="V49" s="30">
        <f t="shared" si="18"/>
        <v>0</v>
      </c>
      <c r="W49" s="30">
        <f t="shared" si="18"/>
        <v>0</v>
      </c>
      <c r="X49" s="29">
        <f t="shared" si="4"/>
        <v>0</v>
      </c>
    </row>
    <row r="50" spans="1:24">
      <c r="A50" s="40" t="str">
        <f>$A$8</f>
        <v>Pori</v>
      </c>
      <c r="B50" s="181"/>
      <c r="C50" s="24"/>
      <c r="D50" s="25"/>
      <c r="E50" s="26"/>
      <c r="F50" s="26"/>
      <c r="G50" s="26"/>
      <c r="H50" s="27">
        <f>D50+E50+F50+G50</f>
        <v>0</v>
      </c>
      <c r="I50" s="25"/>
      <c r="J50" s="26"/>
      <c r="K50" s="26"/>
      <c r="L50" s="26"/>
      <c r="M50" s="27">
        <f>I50+J50+K50+L50</f>
        <v>0</v>
      </c>
      <c r="N50" s="55"/>
      <c r="O50" s="56"/>
      <c r="P50" s="56"/>
      <c r="Q50" s="56"/>
      <c r="R50" s="49">
        <f>N50+O50+P50+Q50</f>
        <v>0</v>
      </c>
      <c r="S50" s="28">
        <f>C50</f>
        <v>0</v>
      </c>
      <c r="T50" s="30">
        <f>S50-D50-I50+N50</f>
        <v>0</v>
      </c>
      <c r="U50" s="30">
        <f t="shared" si="18"/>
        <v>0</v>
      </c>
      <c r="V50" s="30">
        <f t="shared" si="18"/>
        <v>0</v>
      </c>
      <c r="W50" s="30">
        <f t="shared" si="18"/>
        <v>0</v>
      </c>
      <c r="X50" s="29">
        <f t="shared" si="4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>D51+E51+F51+G51</f>
        <v>0</v>
      </c>
      <c r="I51" s="25"/>
      <c r="J51" s="26"/>
      <c r="K51" s="26"/>
      <c r="L51" s="26"/>
      <c r="M51" s="27">
        <f>I51+J51+K51+L51</f>
        <v>0</v>
      </c>
      <c r="N51" s="55"/>
      <c r="O51" s="56"/>
      <c r="P51" s="56"/>
      <c r="Q51" s="56"/>
      <c r="R51" s="49">
        <f>N51+O51+P51+Q51</f>
        <v>0</v>
      </c>
      <c r="S51" s="28">
        <f>C51</f>
        <v>0</v>
      </c>
      <c r="T51" s="30">
        <f>S51-D51-I51+N51</f>
        <v>0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29">
        <f t="shared" si="4"/>
        <v>0</v>
      </c>
    </row>
    <row r="52" spans="1:24">
      <c r="A52" s="41" t="s">
        <v>20</v>
      </c>
      <c r="B52" s="41" t="s">
        <v>24</v>
      </c>
      <c r="C52" s="37">
        <f t="shared" ref="C52:R52" si="19">C53+C54+C55</f>
        <v>0</v>
      </c>
      <c r="D52" s="21">
        <f t="shared" si="19"/>
        <v>0</v>
      </c>
      <c r="E52" s="22">
        <f t="shared" si="19"/>
        <v>0</v>
      </c>
      <c r="F52" s="22">
        <f t="shared" si="19"/>
        <v>0</v>
      </c>
      <c r="G52" s="22">
        <f t="shared" si="19"/>
        <v>0</v>
      </c>
      <c r="H52" s="23">
        <f t="shared" si="19"/>
        <v>0</v>
      </c>
      <c r="I52" s="21">
        <f t="shared" si="19"/>
        <v>0</v>
      </c>
      <c r="J52" s="22">
        <f t="shared" si="19"/>
        <v>0</v>
      </c>
      <c r="K52" s="22">
        <f t="shared" si="19"/>
        <v>0</v>
      </c>
      <c r="L52" s="22">
        <f t="shared" si="19"/>
        <v>0</v>
      </c>
      <c r="M52" s="23">
        <f t="shared" si="19"/>
        <v>0</v>
      </c>
      <c r="N52" s="46">
        <f t="shared" si="19"/>
        <v>0</v>
      </c>
      <c r="O52" s="47">
        <f t="shared" si="19"/>
        <v>0</v>
      </c>
      <c r="P52" s="47">
        <f t="shared" si="19"/>
        <v>0</v>
      </c>
      <c r="Q52" s="47">
        <f t="shared" si="19"/>
        <v>0</v>
      </c>
      <c r="R52" s="48">
        <f t="shared" si="19"/>
        <v>0</v>
      </c>
      <c r="S52" s="21">
        <f>SUM(S53:S55)</f>
        <v>0</v>
      </c>
      <c r="T52" s="22">
        <f>SUM(T53:T55)</f>
        <v>0</v>
      </c>
      <c r="U52" s="22">
        <f>SUM(U53:U55)</f>
        <v>0</v>
      </c>
      <c r="V52" s="22">
        <f>SUM(V53:V55)</f>
        <v>0</v>
      </c>
      <c r="W52" s="22">
        <f>SUM(W53:W55)</f>
        <v>0</v>
      </c>
      <c r="X52" s="23">
        <f t="shared" si="4"/>
        <v>0</v>
      </c>
    </row>
    <row r="53" spans="1:24">
      <c r="A53" s="40" t="str">
        <f>$A$7</f>
        <v>Turku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20">T53-E53-J53+O53</f>
        <v>0</v>
      </c>
      <c r="V53" s="30">
        <f t="shared" si="20"/>
        <v>0</v>
      </c>
      <c r="W53" s="30">
        <f t="shared" si="20"/>
        <v>0</v>
      </c>
      <c r="X53" s="29">
        <f t="shared" si="4"/>
        <v>0</v>
      </c>
    </row>
    <row r="54" spans="1:24">
      <c r="A54" s="40" t="str">
        <f>$A$8</f>
        <v>Pori</v>
      </c>
      <c r="B54" s="181"/>
      <c r="C54" s="24"/>
      <c r="D54" s="25"/>
      <c r="E54" s="26"/>
      <c r="F54" s="26"/>
      <c r="G54" s="26"/>
      <c r="H54" s="27">
        <f>D54+E54+F54+G54</f>
        <v>0</v>
      </c>
      <c r="I54" s="25"/>
      <c r="J54" s="26"/>
      <c r="K54" s="26"/>
      <c r="L54" s="26"/>
      <c r="M54" s="27">
        <f>I54+J54+K54+L54</f>
        <v>0</v>
      </c>
      <c r="N54" s="55"/>
      <c r="O54" s="56"/>
      <c r="P54" s="56"/>
      <c r="Q54" s="56"/>
      <c r="R54" s="49">
        <f>N54+O54+P54+Q54</f>
        <v>0</v>
      </c>
      <c r="S54" s="28">
        <f>C54</f>
        <v>0</v>
      </c>
      <c r="T54" s="30">
        <f>S54-D54-I54+N54</f>
        <v>0</v>
      </c>
      <c r="U54" s="30">
        <f t="shared" si="20"/>
        <v>0</v>
      </c>
      <c r="V54" s="30">
        <f t="shared" si="20"/>
        <v>0</v>
      </c>
      <c r="W54" s="30">
        <f t="shared" si="20"/>
        <v>0</v>
      </c>
      <c r="X54" s="29">
        <f t="shared" si="4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>D55+E55+F55+G55</f>
        <v>0</v>
      </c>
      <c r="I55" s="25"/>
      <c r="J55" s="26"/>
      <c r="K55" s="26"/>
      <c r="L55" s="26"/>
      <c r="M55" s="27">
        <f>I55+J55+K55+L55</f>
        <v>0</v>
      </c>
      <c r="N55" s="55"/>
      <c r="O55" s="56"/>
      <c r="P55" s="56"/>
      <c r="Q55" s="56"/>
      <c r="R55" s="49">
        <f>N55+O55+P55+Q55</f>
        <v>0</v>
      </c>
      <c r="S55" s="28">
        <f>C55</f>
        <v>0</v>
      </c>
      <c r="T55" s="30">
        <f>S55-D55-I55+N55</f>
        <v>0</v>
      </c>
      <c r="U55" s="30">
        <f t="shared" si="20"/>
        <v>0</v>
      </c>
      <c r="V55" s="30">
        <f t="shared" si="20"/>
        <v>0</v>
      </c>
      <c r="W55" s="30">
        <f t="shared" si="20"/>
        <v>0</v>
      </c>
      <c r="X55" s="29">
        <f t="shared" si="4"/>
        <v>0</v>
      </c>
    </row>
    <row r="56" spans="1:24">
      <c r="A56" s="37" t="s">
        <v>10</v>
      </c>
      <c r="B56" s="37"/>
      <c r="C56" s="37">
        <f t="shared" ref="C56:R56" si="21">C57+C58+C59</f>
        <v>2</v>
      </c>
      <c r="D56" s="21">
        <f t="shared" si="21"/>
        <v>0</v>
      </c>
      <c r="E56" s="22">
        <f t="shared" si="21"/>
        <v>0</v>
      </c>
      <c r="F56" s="22">
        <f t="shared" si="21"/>
        <v>0</v>
      </c>
      <c r="G56" s="22">
        <f t="shared" si="21"/>
        <v>1</v>
      </c>
      <c r="H56" s="23">
        <f t="shared" si="21"/>
        <v>1</v>
      </c>
      <c r="I56" s="21">
        <f t="shared" si="21"/>
        <v>0</v>
      </c>
      <c r="J56" s="22">
        <f t="shared" si="21"/>
        <v>0</v>
      </c>
      <c r="K56" s="22">
        <f t="shared" si="21"/>
        <v>0</v>
      </c>
      <c r="L56" s="22">
        <f t="shared" si="21"/>
        <v>0</v>
      </c>
      <c r="M56" s="23">
        <f t="shared" si="21"/>
        <v>0</v>
      </c>
      <c r="N56" s="46">
        <f t="shared" si="21"/>
        <v>0</v>
      </c>
      <c r="O56" s="47">
        <f t="shared" si="21"/>
        <v>0</v>
      </c>
      <c r="P56" s="47">
        <f t="shared" si="21"/>
        <v>0</v>
      </c>
      <c r="Q56" s="47">
        <f t="shared" si="21"/>
        <v>0</v>
      </c>
      <c r="R56" s="48">
        <f t="shared" si="21"/>
        <v>0</v>
      </c>
      <c r="S56" s="21">
        <f>SUM(S57:S59)</f>
        <v>2</v>
      </c>
      <c r="T56" s="22">
        <f>SUM(T57:T59)</f>
        <v>2</v>
      </c>
      <c r="U56" s="22">
        <f>SUM(U57:U59)</f>
        <v>2</v>
      </c>
      <c r="V56" s="22">
        <f>SUM(V57:V59)</f>
        <v>2</v>
      </c>
      <c r="W56" s="22">
        <f>SUM(W57:W59)</f>
        <v>1</v>
      </c>
      <c r="X56" s="23">
        <f t="shared" si="4"/>
        <v>-1</v>
      </c>
    </row>
    <row r="57" spans="1:24">
      <c r="A57" s="40" t="str">
        <f>$A$7</f>
        <v>Turku</v>
      </c>
      <c r="B57" s="40"/>
      <c r="C57" s="35">
        <f>C21+C25+C29+C33+C37+C41+C45+C49+C53</f>
        <v>2</v>
      </c>
      <c r="D57" s="28">
        <f>D21+D25+D29+D33+D37+D41+D45+D49+D53</f>
        <v>0</v>
      </c>
      <c r="E57" s="30">
        <f t="shared" ref="D57:G59" si="22">E21+E25+E29+E33+E37+E41+E45+E49+E53</f>
        <v>0</v>
      </c>
      <c r="F57" s="30">
        <f t="shared" si="22"/>
        <v>0</v>
      </c>
      <c r="G57" s="30">
        <f t="shared" si="22"/>
        <v>1</v>
      </c>
      <c r="H57" s="27">
        <f>D57+E57+F57+G57</f>
        <v>1</v>
      </c>
      <c r="I57" s="28">
        <f t="shared" ref="I57:L59" si="23">I21+I25+I29+I33+I37+I41+I45+I49+I53</f>
        <v>0</v>
      </c>
      <c r="J57" s="30">
        <f t="shared" si="23"/>
        <v>0</v>
      </c>
      <c r="K57" s="30">
        <f t="shared" si="23"/>
        <v>0</v>
      </c>
      <c r="L57" s="30">
        <f t="shared" si="23"/>
        <v>0</v>
      </c>
      <c r="M57" s="27">
        <f>I57+J57+K57+L57</f>
        <v>0</v>
      </c>
      <c r="N57" s="50">
        <f t="shared" ref="N57:Q59" si="24">N21+N25+N29+N33+N37+N41+N45+N49+N53</f>
        <v>0</v>
      </c>
      <c r="O57" s="51">
        <f t="shared" si="24"/>
        <v>0</v>
      </c>
      <c r="P57" s="51">
        <f t="shared" si="24"/>
        <v>0</v>
      </c>
      <c r="Q57" s="51">
        <f t="shared" si="24"/>
        <v>0</v>
      </c>
      <c r="R57" s="49">
        <f>N57+O57+P57+Q57</f>
        <v>0</v>
      </c>
      <c r="S57" s="28">
        <f>C57</f>
        <v>2</v>
      </c>
      <c r="T57" s="30">
        <f>S57-D57-I57+N57</f>
        <v>2</v>
      </c>
      <c r="U57" s="30">
        <f t="shared" ref="U57:W59" si="25">T57-E57-J57+O57</f>
        <v>2</v>
      </c>
      <c r="V57" s="30">
        <f t="shared" si="25"/>
        <v>2</v>
      </c>
      <c r="W57" s="30">
        <f t="shared" si="25"/>
        <v>1</v>
      </c>
      <c r="X57" s="29">
        <f t="shared" si="4"/>
        <v>-1</v>
      </c>
    </row>
    <row r="58" spans="1:24">
      <c r="A58" s="40" t="str">
        <f>$A$8</f>
        <v>Pori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22"/>
        <v>0</v>
      </c>
      <c r="F58" s="30">
        <f t="shared" si="22"/>
        <v>0</v>
      </c>
      <c r="G58" s="30">
        <f t="shared" si="22"/>
        <v>0</v>
      </c>
      <c r="H58" s="27">
        <f>D58+E58+F58+G58</f>
        <v>0</v>
      </c>
      <c r="I58" s="28">
        <f t="shared" si="23"/>
        <v>0</v>
      </c>
      <c r="J58" s="30">
        <f t="shared" si="23"/>
        <v>0</v>
      </c>
      <c r="K58" s="30">
        <f t="shared" si="23"/>
        <v>0</v>
      </c>
      <c r="L58" s="30">
        <f t="shared" si="23"/>
        <v>0</v>
      </c>
      <c r="M58" s="27">
        <f>I58+J58+K58+L58</f>
        <v>0</v>
      </c>
      <c r="N58" s="50">
        <f t="shared" si="24"/>
        <v>0</v>
      </c>
      <c r="O58" s="51">
        <f t="shared" si="24"/>
        <v>0</v>
      </c>
      <c r="P58" s="51">
        <f t="shared" si="24"/>
        <v>0</v>
      </c>
      <c r="Q58" s="51">
        <f t="shared" si="24"/>
        <v>0</v>
      </c>
      <c r="R58" s="49">
        <f>N58+O58+P58+Q58</f>
        <v>0</v>
      </c>
      <c r="S58" s="28">
        <f>C58</f>
        <v>0</v>
      </c>
      <c r="T58" s="30">
        <f>S58-D58-I58+N58</f>
        <v>0</v>
      </c>
      <c r="U58" s="30">
        <f t="shared" si="25"/>
        <v>0</v>
      </c>
      <c r="V58" s="30">
        <f t="shared" si="25"/>
        <v>0</v>
      </c>
      <c r="W58" s="30">
        <f t="shared" si="25"/>
        <v>0</v>
      </c>
      <c r="X58" s="29">
        <f t="shared" si="4"/>
        <v>0</v>
      </c>
    </row>
    <row r="59" spans="1:24" ht="15.75" thickBot="1">
      <c r="A59" s="42" t="str">
        <f>$A$9</f>
        <v>Paikkakunta 3</v>
      </c>
      <c r="B59" s="42"/>
      <c r="C59" s="36">
        <f>C23+C27+C31+C35+C39+C43+C47+C51+C55</f>
        <v>0</v>
      </c>
      <c r="D59" s="32">
        <f t="shared" si="22"/>
        <v>0</v>
      </c>
      <c r="E59" s="33">
        <f t="shared" si="22"/>
        <v>0</v>
      </c>
      <c r="F59" s="33">
        <f t="shared" si="22"/>
        <v>0</v>
      </c>
      <c r="G59" s="33">
        <f t="shared" si="22"/>
        <v>0</v>
      </c>
      <c r="H59" s="31">
        <f>D59+E59+F59+G59</f>
        <v>0</v>
      </c>
      <c r="I59" s="32">
        <f t="shared" si="23"/>
        <v>0</v>
      </c>
      <c r="J59" s="33">
        <f t="shared" si="23"/>
        <v>0</v>
      </c>
      <c r="K59" s="33">
        <f t="shared" si="23"/>
        <v>0</v>
      </c>
      <c r="L59" s="33">
        <f t="shared" si="23"/>
        <v>0</v>
      </c>
      <c r="M59" s="31">
        <f>I59+J59+K59+L59</f>
        <v>0</v>
      </c>
      <c r="N59" s="52">
        <f t="shared" si="24"/>
        <v>0</v>
      </c>
      <c r="O59" s="53">
        <f t="shared" si="24"/>
        <v>0</v>
      </c>
      <c r="P59" s="53">
        <f t="shared" si="24"/>
        <v>0</v>
      </c>
      <c r="Q59" s="53">
        <f t="shared" si="24"/>
        <v>0</v>
      </c>
      <c r="R59" s="54">
        <f>N59+O59+P59+Q59</f>
        <v>0</v>
      </c>
      <c r="S59" s="32">
        <f>C59</f>
        <v>0</v>
      </c>
      <c r="T59" s="33">
        <f>S59-D59-I59+N59</f>
        <v>0</v>
      </c>
      <c r="U59" s="33">
        <f t="shared" si="25"/>
        <v>0</v>
      </c>
      <c r="V59" s="33">
        <f t="shared" si="25"/>
        <v>0</v>
      </c>
      <c r="W59" s="33">
        <f t="shared" si="25"/>
        <v>0</v>
      </c>
      <c r="X59" s="34">
        <f t="shared" si="4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</v>
      </c>
      <c r="T13" s="61">
        <f>SUM(T14:T16)</f>
        <v>0</v>
      </c>
      <c r="U13" s="61">
        <f>SUM(U14:U16)</f>
        <v>0</v>
      </c>
      <c r="V13" s="61">
        <f>SUM(V14:V16)</f>
        <v>0</v>
      </c>
      <c r="W13" s="61">
        <f>SUM(W14:W16)</f>
        <v>0</v>
      </c>
      <c r="X13" s="62">
        <f>W13-S13</f>
        <v>0</v>
      </c>
    </row>
    <row r="14" spans="1:24" s="71" customFormat="1">
      <c r="A14" s="72" t="str">
        <f>$A$7</f>
        <v>Paikkakunta 1</v>
      </c>
      <c r="B14" s="183"/>
      <c r="C14" s="242"/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</v>
      </c>
      <c r="T14" s="77">
        <f t="shared" ref="T14:W16" si="1">S14-D14-I14+N14</f>
        <v>0</v>
      </c>
      <c r="U14" s="77">
        <f t="shared" si="1"/>
        <v>0</v>
      </c>
      <c r="V14" s="77">
        <f t="shared" si="1"/>
        <v>0</v>
      </c>
      <c r="W14" s="77">
        <f t="shared" si="1"/>
        <v>0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>I15+J15+K15+L15</f>
        <v>0</v>
      </c>
      <c r="N15" s="74"/>
      <c r="O15" s="75"/>
      <c r="P15" s="75"/>
      <c r="Q15" s="75"/>
      <c r="R15" s="73">
        <f>N15+O15+P15+Q15</f>
        <v>0</v>
      </c>
      <c r="S15" s="76">
        <f>C15</f>
        <v>0</v>
      </c>
      <c r="T15" s="77">
        <f t="shared" si="1"/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>D16+E16+F16+G16</f>
        <v>0</v>
      </c>
      <c r="I16" s="243"/>
      <c r="J16" s="137"/>
      <c r="K16" s="137"/>
      <c r="L16" s="137"/>
      <c r="M16" s="134">
        <f>I16+J16+K16+L16</f>
        <v>0</v>
      </c>
      <c r="N16" s="74"/>
      <c r="O16" s="75"/>
      <c r="P16" s="75"/>
      <c r="Q16" s="75"/>
      <c r="R16" s="73">
        <f>N16+O16+P16+Q16</f>
        <v>0</v>
      </c>
      <c r="S16" s="76">
        <f>C16</f>
        <v>0</v>
      </c>
      <c r="T16" s="77">
        <f t="shared" si="1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>W16-S16</f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:R20" si="2">C21+C22+C23</f>
        <v>0</v>
      </c>
      <c r="D20" s="46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0</v>
      </c>
      <c r="H20" s="48">
        <f t="shared" si="2"/>
        <v>0</v>
      </c>
      <c r="I20" s="46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8">
        <f t="shared" si="2"/>
        <v>0</v>
      </c>
      <c r="N20" s="46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8">
        <f t="shared" si="2"/>
        <v>0</v>
      </c>
      <c r="S20" s="46">
        <f>SUM(S21:S23)</f>
        <v>0</v>
      </c>
      <c r="T20" s="47">
        <f>SUM(T21:T23)</f>
        <v>0</v>
      </c>
      <c r="U20" s="47">
        <f>SUM(U21:U23)</f>
        <v>0</v>
      </c>
      <c r="V20" s="47">
        <f>SUM(V21:V23)</f>
        <v>0</v>
      </c>
      <c r="W20" s="47">
        <f>SUM(W21:W23)</f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3">T21-E21-J21+O21</f>
        <v>0</v>
      </c>
      <c r="V21" s="69">
        <f t="shared" si="3"/>
        <v>0</v>
      </c>
      <c r="W21" s="69">
        <f t="shared" si="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>I22+J22+K22+L22</f>
        <v>0</v>
      </c>
      <c r="N22" s="55"/>
      <c r="O22" s="56"/>
      <c r="P22" s="56"/>
      <c r="Q22" s="56"/>
      <c r="R22" s="49">
        <f>N22+O22+P22+Q22</f>
        <v>0</v>
      </c>
      <c r="S22" s="50">
        <f>C22</f>
        <v>0</v>
      </c>
      <c r="T22" s="69">
        <f>S22-D22-I22+N22</f>
        <v>0</v>
      </c>
      <c r="U22" s="69">
        <f t="shared" si="3"/>
        <v>0</v>
      </c>
      <c r="V22" s="69">
        <f t="shared" si="3"/>
        <v>0</v>
      </c>
      <c r="W22" s="69">
        <f t="shared" si="3"/>
        <v>0</v>
      </c>
      <c r="X22" s="70">
        <f t="shared" ref="X22:X59" si="4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>D23+E23+F23+G23</f>
        <v>0</v>
      </c>
      <c r="I23" s="67"/>
      <c r="J23" s="68"/>
      <c r="K23" s="68"/>
      <c r="L23" s="68"/>
      <c r="M23" s="49">
        <f>I23+J23+K23+L23</f>
        <v>0</v>
      </c>
      <c r="N23" s="55"/>
      <c r="O23" s="56"/>
      <c r="P23" s="56"/>
      <c r="Q23" s="56"/>
      <c r="R23" s="49">
        <f>N23+O23+P23+Q23</f>
        <v>0</v>
      </c>
      <c r="S23" s="50">
        <f>C23</f>
        <v>0</v>
      </c>
      <c r="T23" s="69">
        <f>S23-D23-I23+N23</f>
        <v>0</v>
      </c>
      <c r="U23" s="69">
        <f t="shared" si="3"/>
        <v>0</v>
      </c>
      <c r="V23" s="69">
        <f t="shared" si="3"/>
        <v>0</v>
      </c>
      <c r="W23" s="69">
        <f t="shared" si="3"/>
        <v>0</v>
      </c>
      <c r="X23" s="70">
        <f t="shared" si="4"/>
        <v>0</v>
      </c>
    </row>
    <row r="24" spans="1:24">
      <c r="A24" s="37" t="s">
        <v>13</v>
      </c>
      <c r="B24" s="37" t="s">
        <v>24</v>
      </c>
      <c r="C24" s="37">
        <f t="shared" ref="C24:R24" si="5">C25+C26+C27</f>
        <v>0</v>
      </c>
      <c r="D24" s="21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3">
        <f t="shared" si="5"/>
        <v>0</v>
      </c>
      <c r="I24" s="21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3">
        <f t="shared" si="5"/>
        <v>0</v>
      </c>
      <c r="N24" s="46">
        <f t="shared" si="5"/>
        <v>0</v>
      </c>
      <c r="O24" s="47">
        <f t="shared" si="5"/>
        <v>0</v>
      </c>
      <c r="P24" s="47">
        <f t="shared" si="5"/>
        <v>0</v>
      </c>
      <c r="Q24" s="47">
        <f t="shared" si="5"/>
        <v>0</v>
      </c>
      <c r="R24" s="48">
        <f t="shared" si="5"/>
        <v>0</v>
      </c>
      <c r="S24" s="21">
        <f>SUM(S25:S27)</f>
        <v>0</v>
      </c>
      <c r="T24" s="22">
        <f>SUM(T25:T27)</f>
        <v>0</v>
      </c>
      <c r="U24" s="22">
        <f>SUM(U25:U27)</f>
        <v>0</v>
      </c>
      <c r="V24" s="22">
        <f>SUM(V25:V27)</f>
        <v>0</v>
      </c>
      <c r="W24" s="22">
        <f>SUM(W25:W27)</f>
        <v>0</v>
      </c>
      <c r="X24" s="23">
        <f t="shared" si="4"/>
        <v>0</v>
      </c>
    </row>
    <row r="25" spans="1:24">
      <c r="A25" s="40" t="str">
        <f>$A$7</f>
        <v>Paikkakunta 1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6">T25-E25-J25+O25</f>
        <v>0</v>
      </c>
      <c r="V25" s="6">
        <f t="shared" si="6"/>
        <v>0</v>
      </c>
      <c r="W25" s="6">
        <f t="shared" si="6"/>
        <v>0</v>
      </c>
      <c r="X25" s="29">
        <f t="shared" si="4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>D26+E26+F26+G26</f>
        <v>0</v>
      </c>
      <c r="I26" s="25"/>
      <c r="J26" s="26"/>
      <c r="K26" s="26"/>
      <c r="L26" s="26"/>
      <c r="M26" s="27">
        <f>I26+J26+K26+L26</f>
        <v>0</v>
      </c>
      <c r="N26" s="55"/>
      <c r="O26" s="56"/>
      <c r="P26" s="56"/>
      <c r="Q26" s="56"/>
      <c r="R26" s="49">
        <f>N26+O26+P26+Q26</f>
        <v>0</v>
      </c>
      <c r="S26" s="28">
        <f>C26</f>
        <v>0</v>
      </c>
      <c r="T26" s="6">
        <f>S26-D26-I26+N26</f>
        <v>0</v>
      </c>
      <c r="U26" s="6">
        <f t="shared" si="6"/>
        <v>0</v>
      </c>
      <c r="V26" s="6">
        <f t="shared" si="6"/>
        <v>0</v>
      </c>
      <c r="W26" s="6">
        <f t="shared" si="6"/>
        <v>0</v>
      </c>
      <c r="X26" s="29">
        <f t="shared" si="4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>D27+E27+F27+G27</f>
        <v>0</v>
      </c>
      <c r="I27" s="25"/>
      <c r="J27" s="26"/>
      <c r="K27" s="26"/>
      <c r="L27" s="26"/>
      <c r="M27" s="27">
        <f>I27+J27+K27+L27</f>
        <v>0</v>
      </c>
      <c r="N27" s="55"/>
      <c r="O27" s="56"/>
      <c r="P27" s="56"/>
      <c r="Q27" s="56"/>
      <c r="R27" s="49">
        <f>N27+O27+P27+Q27</f>
        <v>0</v>
      </c>
      <c r="S27" s="28">
        <f>C27</f>
        <v>0</v>
      </c>
      <c r="T27" s="6">
        <f>S27-D27-I27+N27</f>
        <v>0</v>
      </c>
      <c r="U27" s="6">
        <f t="shared" si="6"/>
        <v>0</v>
      </c>
      <c r="V27" s="6">
        <f t="shared" si="6"/>
        <v>0</v>
      </c>
      <c r="W27" s="6">
        <f t="shared" si="6"/>
        <v>0</v>
      </c>
      <c r="X27" s="29">
        <f t="shared" si="4"/>
        <v>0</v>
      </c>
    </row>
    <row r="28" spans="1:24">
      <c r="A28" s="37" t="s">
        <v>14</v>
      </c>
      <c r="B28" s="37" t="s">
        <v>24</v>
      </c>
      <c r="C28" s="37">
        <f t="shared" ref="C28:R28" si="7">C29+C30+C31</f>
        <v>0</v>
      </c>
      <c r="D28" s="21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3">
        <f t="shared" si="7"/>
        <v>0</v>
      </c>
      <c r="I28" s="21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3">
        <f t="shared" si="7"/>
        <v>0</v>
      </c>
      <c r="N28" s="46">
        <f t="shared" si="7"/>
        <v>0</v>
      </c>
      <c r="O28" s="47">
        <f t="shared" si="7"/>
        <v>0</v>
      </c>
      <c r="P28" s="47">
        <f t="shared" si="7"/>
        <v>0</v>
      </c>
      <c r="Q28" s="47">
        <f t="shared" si="7"/>
        <v>0</v>
      </c>
      <c r="R28" s="48">
        <f t="shared" si="7"/>
        <v>0</v>
      </c>
      <c r="S28" s="21">
        <f>SUM(S29:S31)</f>
        <v>0</v>
      </c>
      <c r="T28" s="22">
        <f>SUM(T29:T31)</f>
        <v>0</v>
      </c>
      <c r="U28" s="22">
        <f>SUM(U29:U31)</f>
        <v>0</v>
      </c>
      <c r="V28" s="22">
        <f>SUM(V29:V31)</f>
        <v>0</v>
      </c>
      <c r="W28" s="22">
        <f>SUM(W29:W31)</f>
        <v>0</v>
      </c>
      <c r="X28" s="23">
        <f t="shared" si="4"/>
        <v>0</v>
      </c>
    </row>
    <row r="29" spans="1:24">
      <c r="A29" s="40" t="str">
        <f>$A$7</f>
        <v>Paikkakunta 1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8">T29-E29-J29+O29</f>
        <v>0</v>
      </c>
      <c r="V29" s="6">
        <f t="shared" si="8"/>
        <v>0</v>
      </c>
      <c r="W29" s="6">
        <f t="shared" si="8"/>
        <v>0</v>
      </c>
      <c r="X29" s="29">
        <f t="shared" si="4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>D30+E30+F30+G30</f>
        <v>0</v>
      </c>
      <c r="I30" s="25"/>
      <c r="J30" s="26"/>
      <c r="K30" s="26"/>
      <c r="L30" s="26"/>
      <c r="M30" s="27">
        <f>I30+J30+K30+L30</f>
        <v>0</v>
      </c>
      <c r="N30" s="55"/>
      <c r="O30" s="56"/>
      <c r="P30" s="56"/>
      <c r="Q30" s="56"/>
      <c r="R30" s="49">
        <f>N30+O30+P30+Q30</f>
        <v>0</v>
      </c>
      <c r="S30" s="28">
        <f>C30</f>
        <v>0</v>
      </c>
      <c r="T30" s="6">
        <f>S30-D30-I30+N30</f>
        <v>0</v>
      </c>
      <c r="U30" s="6">
        <f t="shared" si="8"/>
        <v>0</v>
      </c>
      <c r="V30" s="6">
        <f t="shared" si="8"/>
        <v>0</v>
      </c>
      <c r="W30" s="6">
        <f t="shared" si="8"/>
        <v>0</v>
      </c>
      <c r="X30" s="29">
        <f t="shared" si="4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>D31+E31+F31+G31</f>
        <v>0</v>
      </c>
      <c r="I31" s="25"/>
      <c r="J31" s="26"/>
      <c r="K31" s="26"/>
      <c r="L31" s="26"/>
      <c r="M31" s="27">
        <f>I31+J31+K31+L31</f>
        <v>0</v>
      </c>
      <c r="N31" s="55"/>
      <c r="O31" s="56"/>
      <c r="P31" s="56"/>
      <c r="Q31" s="56"/>
      <c r="R31" s="49">
        <f>N31+O31+P31+Q31</f>
        <v>0</v>
      </c>
      <c r="S31" s="28">
        <f>C31</f>
        <v>0</v>
      </c>
      <c r="T31" s="6">
        <f>S31-D31-I31+N31</f>
        <v>0</v>
      </c>
      <c r="U31" s="6">
        <f t="shared" si="8"/>
        <v>0</v>
      </c>
      <c r="V31" s="6">
        <f t="shared" si="8"/>
        <v>0</v>
      </c>
      <c r="W31" s="6">
        <f t="shared" si="8"/>
        <v>0</v>
      </c>
      <c r="X31" s="29">
        <f t="shared" si="4"/>
        <v>0</v>
      </c>
    </row>
    <row r="32" spans="1:24">
      <c r="A32" s="37" t="s">
        <v>15</v>
      </c>
      <c r="B32" s="37" t="s">
        <v>24</v>
      </c>
      <c r="C32" s="37">
        <f t="shared" ref="C32:R32" si="9">C33+C34+C35</f>
        <v>0</v>
      </c>
      <c r="D32" s="21">
        <f t="shared" si="9"/>
        <v>0</v>
      </c>
      <c r="E32" s="22">
        <f t="shared" si="9"/>
        <v>0</v>
      </c>
      <c r="F32" s="22">
        <f t="shared" si="9"/>
        <v>0</v>
      </c>
      <c r="G32" s="22">
        <f t="shared" si="9"/>
        <v>0</v>
      </c>
      <c r="H32" s="23">
        <f t="shared" si="9"/>
        <v>0</v>
      </c>
      <c r="I32" s="21">
        <f t="shared" si="9"/>
        <v>0</v>
      </c>
      <c r="J32" s="22">
        <f t="shared" si="9"/>
        <v>0</v>
      </c>
      <c r="K32" s="22">
        <f t="shared" si="9"/>
        <v>0</v>
      </c>
      <c r="L32" s="22">
        <f t="shared" si="9"/>
        <v>0</v>
      </c>
      <c r="M32" s="23">
        <f t="shared" si="9"/>
        <v>0</v>
      </c>
      <c r="N32" s="46">
        <f t="shared" si="9"/>
        <v>0</v>
      </c>
      <c r="O32" s="47">
        <f t="shared" si="9"/>
        <v>0</v>
      </c>
      <c r="P32" s="47">
        <f t="shared" si="9"/>
        <v>0</v>
      </c>
      <c r="Q32" s="47">
        <f t="shared" si="9"/>
        <v>0</v>
      </c>
      <c r="R32" s="48">
        <f t="shared" si="9"/>
        <v>0</v>
      </c>
      <c r="S32" s="21">
        <f>SUM(S33:S35)</f>
        <v>0</v>
      </c>
      <c r="T32" s="22">
        <f>SUM(T33:T35)</f>
        <v>0</v>
      </c>
      <c r="U32" s="22">
        <f>SUM(U33:U35)</f>
        <v>0</v>
      </c>
      <c r="V32" s="22">
        <f>SUM(V33:V35)</f>
        <v>0</v>
      </c>
      <c r="W32" s="22">
        <f>SUM(W33:W35)</f>
        <v>0</v>
      </c>
      <c r="X32" s="23">
        <f t="shared" si="4"/>
        <v>0</v>
      </c>
    </row>
    <row r="33" spans="1:24">
      <c r="A33" s="40" t="str">
        <f>$A$7</f>
        <v>Paikkakunta 1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10">T33-E33-J33+O33</f>
        <v>0</v>
      </c>
      <c r="V33" s="30">
        <f t="shared" si="10"/>
        <v>0</v>
      </c>
      <c r="W33" s="30">
        <f t="shared" si="10"/>
        <v>0</v>
      </c>
      <c r="X33" s="29">
        <f t="shared" si="4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>D34+E34+F34+G34</f>
        <v>0</v>
      </c>
      <c r="I34" s="25"/>
      <c r="J34" s="26"/>
      <c r="K34" s="26"/>
      <c r="L34" s="26"/>
      <c r="M34" s="27">
        <f>I34+J34+K34+L34</f>
        <v>0</v>
      </c>
      <c r="N34" s="55"/>
      <c r="O34" s="56"/>
      <c r="P34" s="56"/>
      <c r="Q34" s="56"/>
      <c r="R34" s="49">
        <f>N34+O34+P34+Q34</f>
        <v>0</v>
      </c>
      <c r="S34" s="28">
        <f>C34</f>
        <v>0</v>
      </c>
      <c r="T34" s="30">
        <f>S34-D34-I34+N34</f>
        <v>0</v>
      </c>
      <c r="U34" s="30">
        <f t="shared" si="10"/>
        <v>0</v>
      </c>
      <c r="V34" s="30">
        <f t="shared" si="10"/>
        <v>0</v>
      </c>
      <c r="W34" s="30">
        <f t="shared" si="10"/>
        <v>0</v>
      </c>
      <c r="X34" s="29">
        <f t="shared" si="4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>D35+E35+F35+G35</f>
        <v>0</v>
      </c>
      <c r="I35" s="25"/>
      <c r="J35" s="26"/>
      <c r="K35" s="26"/>
      <c r="L35" s="26"/>
      <c r="M35" s="27">
        <f>I35+J35+K35+L35</f>
        <v>0</v>
      </c>
      <c r="N35" s="55"/>
      <c r="O35" s="56"/>
      <c r="P35" s="56"/>
      <c r="Q35" s="56"/>
      <c r="R35" s="49">
        <f>N35+O35+P35+Q35</f>
        <v>0</v>
      </c>
      <c r="S35" s="28">
        <f>C35</f>
        <v>0</v>
      </c>
      <c r="T35" s="30">
        <f>S35-D35-I35+N35</f>
        <v>0</v>
      </c>
      <c r="U35" s="30">
        <f t="shared" si="10"/>
        <v>0</v>
      </c>
      <c r="V35" s="30">
        <f t="shared" si="10"/>
        <v>0</v>
      </c>
      <c r="W35" s="30">
        <f t="shared" si="10"/>
        <v>0</v>
      </c>
      <c r="X35" s="29">
        <f t="shared" si="4"/>
        <v>0</v>
      </c>
    </row>
    <row r="36" spans="1:24">
      <c r="A36" s="37" t="s">
        <v>16</v>
      </c>
      <c r="B36" s="37" t="s">
        <v>24</v>
      </c>
      <c r="C36" s="37">
        <f t="shared" ref="C36:R36" si="11">C37+C38+C39</f>
        <v>0</v>
      </c>
      <c r="D36" s="21">
        <f t="shared" si="11"/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3">
        <f t="shared" si="11"/>
        <v>0</v>
      </c>
      <c r="I36" s="21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3">
        <f t="shared" si="11"/>
        <v>0</v>
      </c>
      <c r="N36" s="46">
        <f t="shared" si="11"/>
        <v>0</v>
      </c>
      <c r="O36" s="47">
        <f t="shared" si="11"/>
        <v>0</v>
      </c>
      <c r="P36" s="47">
        <f t="shared" si="11"/>
        <v>0</v>
      </c>
      <c r="Q36" s="47">
        <f t="shared" si="11"/>
        <v>0</v>
      </c>
      <c r="R36" s="48">
        <f t="shared" si="11"/>
        <v>0</v>
      </c>
      <c r="S36" s="21">
        <f>SUM(S37:S39)</f>
        <v>0</v>
      </c>
      <c r="T36" s="22">
        <f>SUM(T37:T39)</f>
        <v>0</v>
      </c>
      <c r="U36" s="22">
        <f>SUM(U37:U39)</f>
        <v>0</v>
      </c>
      <c r="V36" s="22">
        <f>SUM(V37:V39)</f>
        <v>0</v>
      </c>
      <c r="W36" s="22">
        <f>SUM(W37:W39)</f>
        <v>0</v>
      </c>
      <c r="X36" s="23">
        <f t="shared" si="4"/>
        <v>0</v>
      </c>
    </row>
    <row r="37" spans="1:24">
      <c r="A37" s="40" t="str">
        <f>$A$7</f>
        <v>Paikkakunta 1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12">T37-E37-J37+O37</f>
        <v>0</v>
      </c>
      <c r="V37" s="30">
        <f t="shared" si="12"/>
        <v>0</v>
      </c>
      <c r="W37" s="30">
        <f t="shared" si="12"/>
        <v>0</v>
      </c>
      <c r="X37" s="29">
        <f t="shared" si="4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>D38+E38+F38+G38</f>
        <v>0</v>
      </c>
      <c r="I38" s="25"/>
      <c r="J38" s="26"/>
      <c r="K38" s="26"/>
      <c r="L38" s="26"/>
      <c r="M38" s="27">
        <f>I38+J38+K38+L38</f>
        <v>0</v>
      </c>
      <c r="N38" s="55"/>
      <c r="O38" s="56"/>
      <c r="P38" s="56"/>
      <c r="Q38" s="56"/>
      <c r="R38" s="49">
        <f>N38+O38+P38+Q38</f>
        <v>0</v>
      </c>
      <c r="S38" s="28">
        <f>C38</f>
        <v>0</v>
      </c>
      <c r="T38" s="30">
        <f>S38-D38-I38+N38</f>
        <v>0</v>
      </c>
      <c r="U38" s="30">
        <f t="shared" si="12"/>
        <v>0</v>
      </c>
      <c r="V38" s="30">
        <f t="shared" si="12"/>
        <v>0</v>
      </c>
      <c r="W38" s="30">
        <f t="shared" si="12"/>
        <v>0</v>
      </c>
      <c r="X38" s="29">
        <f t="shared" si="4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>D39+E39+F39+G39</f>
        <v>0</v>
      </c>
      <c r="I39" s="25"/>
      <c r="J39" s="26"/>
      <c r="K39" s="26"/>
      <c r="L39" s="26"/>
      <c r="M39" s="27">
        <f>I39+J39+K39+L39</f>
        <v>0</v>
      </c>
      <c r="N39" s="55"/>
      <c r="O39" s="56"/>
      <c r="P39" s="56"/>
      <c r="Q39" s="56"/>
      <c r="R39" s="49">
        <f>N39+O39+P39+Q39</f>
        <v>0</v>
      </c>
      <c r="S39" s="28">
        <f>C39</f>
        <v>0</v>
      </c>
      <c r="T39" s="30">
        <f>S39-D39-I39+N39</f>
        <v>0</v>
      </c>
      <c r="U39" s="30">
        <f t="shared" si="12"/>
        <v>0</v>
      </c>
      <c r="V39" s="30">
        <f t="shared" si="12"/>
        <v>0</v>
      </c>
      <c r="W39" s="30">
        <f t="shared" si="12"/>
        <v>0</v>
      </c>
      <c r="X39" s="29">
        <f t="shared" si="4"/>
        <v>0</v>
      </c>
    </row>
    <row r="40" spans="1:24">
      <c r="A40" s="37" t="s">
        <v>17</v>
      </c>
      <c r="B40" s="37" t="s">
        <v>24</v>
      </c>
      <c r="C40" s="37">
        <f t="shared" ref="C40:R40" si="13">C41+C42+C43</f>
        <v>0</v>
      </c>
      <c r="D40" s="21">
        <f t="shared" si="13"/>
        <v>0</v>
      </c>
      <c r="E40" s="22">
        <f t="shared" si="13"/>
        <v>0</v>
      </c>
      <c r="F40" s="22">
        <f t="shared" si="13"/>
        <v>0</v>
      </c>
      <c r="G40" s="22">
        <f t="shared" si="13"/>
        <v>0</v>
      </c>
      <c r="H40" s="23">
        <f t="shared" si="13"/>
        <v>0</v>
      </c>
      <c r="I40" s="21">
        <f t="shared" si="13"/>
        <v>0</v>
      </c>
      <c r="J40" s="22">
        <f t="shared" si="13"/>
        <v>0</v>
      </c>
      <c r="K40" s="22">
        <f t="shared" si="13"/>
        <v>0</v>
      </c>
      <c r="L40" s="22">
        <f t="shared" si="13"/>
        <v>0</v>
      </c>
      <c r="M40" s="23">
        <f t="shared" si="13"/>
        <v>0</v>
      </c>
      <c r="N40" s="46">
        <f t="shared" si="13"/>
        <v>0</v>
      </c>
      <c r="O40" s="47">
        <f t="shared" si="13"/>
        <v>0</v>
      </c>
      <c r="P40" s="47">
        <f t="shared" si="13"/>
        <v>0</v>
      </c>
      <c r="Q40" s="47">
        <f t="shared" si="13"/>
        <v>0</v>
      </c>
      <c r="R40" s="48">
        <f t="shared" si="13"/>
        <v>0</v>
      </c>
      <c r="S40" s="21">
        <f>SUM(S41:S43)</f>
        <v>0</v>
      </c>
      <c r="T40" s="22">
        <f>SUM(T41:T43)</f>
        <v>0</v>
      </c>
      <c r="U40" s="22">
        <f>SUM(U41:U43)</f>
        <v>0</v>
      </c>
      <c r="V40" s="22">
        <f>SUM(V41:V43)</f>
        <v>0</v>
      </c>
      <c r="W40" s="22">
        <f>SUM(W41:W43)</f>
        <v>0</v>
      </c>
      <c r="X40" s="23">
        <f t="shared" si="4"/>
        <v>0</v>
      </c>
    </row>
    <row r="41" spans="1:24">
      <c r="A41" s="40" t="str">
        <f>$A$7</f>
        <v>Paikkakunta 1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14">T41-E41-J41+O41</f>
        <v>0</v>
      </c>
      <c r="V41" s="30">
        <f t="shared" si="14"/>
        <v>0</v>
      </c>
      <c r="W41" s="30">
        <f t="shared" si="14"/>
        <v>0</v>
      </c>
      <c r="X41" s="29">
        <f t="shared" si="4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>D42+E42+F42+G42</f>
        <v>0</v>
      </c>
      <c r="I42" s="25"/>
      <c r="J42" s="26"/>
      <c r="K42" s="26"/>
      <c r="L42" s="26"/>
      <c r="M42" s="27">
        <f>I42+J42+K42+L42</f>
        <v>0</v>
      </c>
      <c r="N42" s="55"/>
      <c r="O42" s="56"/>
      <c r="P42" s="56"/>
      <c r="Q42" s="56"/>
      <c r="R42" s="49">
        <f>N42+O42+P42+Q42</f>
        <v>0</v>
      </c>
      <c r="S42" s="28">
        <f>C42</f>
        <v>0</v>
      </c>
      <c r="T42" s="30">
        <f>S42-D42-I42+N42</f>
        <v>0</v>
      </c>
      <c r="U42" s="30">
        <f t="shared" si="14"/>
        <v>0</v>
      </c>
      <c r="V42" s="30">
        <f t="shared" si="14"/>
        <v>0</v>
      </c>
      <c r="W42" s="30">
        <f t="shared" si="14"/>
        <v>0</v>
      </c>
      <c r="X42" s="29">
        <f t="shared" si="4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>D43+E43+F43+G43</f>
        <v>0</v>
      </c>
      <c r="I43" s="25"/>
      <c r="J43" s="26"/>
      <c r="K43" s="26"/>
      <c r="L43" s="26"/>
      <c r="M43" s="27">
        <f>I43+J43+K43+L43</f>
        <v>0</v>
      </c>
      <c r="N43" s="55"/>
      <c r="O43" s="56"/>
      <c r="P43" s="56"/>
      <c r="Q43" s="56"/>
      <c r="R43" s="49">
        <f>N43+O43+P43+Q43</f>
        <v>0</v>
      </c>
      <c r="S43" s="28">
        <f>C43</f>
        <v>0</v>
      </c>
      <c r="T43" s="30">
        <f>S43-D43-I43+N43</f>
        <v>0</v>
      </c>
      <c r="U43" s="30">
        <f t="shared" si="14"/>
        <v>0</v>
      </c>
      <c r="V43" s="30">
        <f t="shared" si="14"/>
        <v>0</v>
      </c>
      <c r="W43" s="30">
        <f t="shared" si="14"/>
        <v>0</v>
      </c>
      <c r="X43" s="29">
        <f t="shared" si="4"/>
        <v>0</v>
      </c>
    </row>
    <row r="44" spans="1:24">
      <c r="A44" s="37" t="s">
        <v>18</v>
      </c>
      <c r="B44" s="37" t="s">
        <v>24</v>
      </c>
      <c r="C44" s="37">
        <f t="shared" ref="C44:R44" si="15">C45+C46+C47</f>
        <v>0</v>
      </c>
      <c r="D44" s="21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3">
        <f t="shared" si="15"/>
        <v>0</v>
      </c>
      <c r="I44" s="21">
        <f t="shared" si="15"/>
        <v>0</v>
      </c>
      <c r="J44" s="22">
        <f t="shared" si="15"/>
        <v>0</v>
      </c>
      <c r="K44" s="22">
        <f t="shared" si="15"/>
        <v>0</v>
      </c>
      <c r="L44" s="22">
        <f t="shared" si="15"/>
        <v>0</v>
      </c>
      <c r="M44" s="23">
        <f t="shared" si="15"/>
        <v>0</v>
      </c>
      <c r="N44" s="46">
        <f t="shared" si="15"/>
        <v>0</v>
      </c>
      <c r="O44" s="47">
        <f t="shared" si="15"/>
        <v>0</v>
      </c>
      <c r="P44" s="47">
        <f t="shared" si="15"/>
        <v>0</v>
      </c>
      <c r="Q44" s="47">
        <f t="shared" si="15"/>
        <v>0</v>
      </c>
      <c r="R44" s="48">
        <f t="shared" si="15"/>
        <v>0</v>
      </c>
      <c r="S44" s="21">
        <f>SUM(S45:S47)</f>
        <v>0</v>
      </c>
      <c r="T44" s="22">
        <f>SUM(T45:T47)</f>
        <v>0</v>
      </c>
      <c r="U44" s="22">
        <f>SUM(U45:U47)</f>
        <v>0</v>
      </c>
      <c r="V44" s="22">
        <f>SUM(V45:V47)</f>
        <v>0</v>
      </c>
      <c r="W44" s="22">
        <f>SUM(W45:W47)</f>
        <v>0</v>
      </c>
      <c r="X44" s="23">
        <f t="shared" si="4"/>
        <v>0</v>
      </c>
    </row>
    <row r="45" spans="1:24">
      <c r="A45" s="40" t="str">
        <f>$A$7</f>
        <v>Paikkakunta 1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16">T45-E45-J45+O45</f>
        <v>0</v>
      </c>
      <c r="V45" s="30">
        <f t="shared" si="16"/>
        <v>0</v>
      </c>
      <c r="W45" s="30">
        <f t="shared" si="16"/>
        <v>0</v>
      </c>
      <c r="X45" s="29">
        <f t="shared" si="4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>D46+E46+F46+G46</f>
        <v>0</v>
      </c>
      <c r="I46" s="25"/>
      <c r="J46" s="26"/>
      <c r="K46" s="26"/>
      <c r="L46" s="26"/>
      <c r="M46" s="27">
        <f>I46+J46+K46+L46</f>
        <v>0</v>
      </c>
      <c r="N46" s="55"/>
      <c r="O46" s="56"/>
      <c r="P46" s="56"/>
      <c r="Q46" s="56"/>
      <c r="R46" s="49">
        <f>N46+O46+P46+Q46</f>
        <v>0</v>
      </c>
      <c r="S46" s="28">
        <f>C46</f>
        <v>0</v>
      </c>
      <c r="T46" s="30">
        <f>S46-D46-I46+N46</f>
        <v>0</v>
      </c>
      <c r="U46" s="30">
        <f t="shared" si="16"/>
        <v>0</v>
      </c>
      <c r="V46" s="30">
        <f t="shared" si="16"/>
        <v>0</v>
      </c>
      <c r="W46" s="30">
        <f t="shared" si="16"/>
        <v>0</v>
      </c>
      <c r="X46" s="29">
        <f t="shared" si="4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>D47+E47+F47+G47</f>
        <v>0</v>
      </c>
      <c r="I47" s="25"/>
      <c r="J47" s="26"/>
      <c r="K47" s="26"/>
      <c r="L47" s="26"/>
      <c r="M47" s="27">
        <f>I47+J47+K47+L47</f>
        <v>0</v>
      </c>
      <c r="N47" s="55"/>
      <c r="O47" s="56"/>
      <c r="P47" s="56"/>
      <c r="Q47" s="56"/>
      <c r="R47" s="49">
        <f>N47+O47+P47+Q47</f>
        <v>0</v>
      </c>
      <c r="S47" s="28">
        <f>C47</f>
        <v>0</v>
      </c>
      <c r="T47" s="30">
        <f>S47-D47-I47+N47</f>
        <v>0</v>
      </c>
      <c r="U47" s="30">
        <f t="shared" si="16"/>
        <v>0</v>
      </c>
      <c r="V47" s="30">
        <f t="shared" si="16"/>
        <v>0</v>
      </c>
      <c r="W47" s="30">
        <f t="shared" si="16"/>
        <v>0</v>
      </c>
      <c r="X47" s="29">
        <f t="shared" si="4"/>
        <v>0</v>
      </c>
    </row>
    <row r="48" spans="1:24">
      <c r="A48" s="37" t="s">
        <v>19</v>
      </c>
      <c r="B48" s="37" t="s">
        <v>24</v>
      </c>
      <c r="C48" s="37">
        <f t="shared" ref="C48:R48" si="17">C49+C50+C51</f>
        <v>0</v>
      </c>
      <c r="D48" s="21">
        <f t="shared" si="17"/>
        <v>0</v>
      </c>
      <c r="E48" s="22">
        <f t="shared" si="17"/>
        <v>0</v>
      </c>
      <c r="F48" s="22">
        <f t="shared" si="17"/>
        <v>0</v>
      </c>
      <c r="G48" s="22">
        <f t="shared" si="17"/>
        <v>0</v>
      </c>
      <c r="H48" s="23">
        <f t="shared" si="17"/>
        <v>0</v>
      </c>
      <c r="I48" s="21">
        <f t="shared" si="17"/>
        <v>0</v>
      </c>
      <c r="J48" s="22">
        <f t="shared" si="17"/>
        <v>0</v>
      </c>
      <c r="K48" s="22">
        <f t="shared" si="17"/>
        <v>0</v>
      </c>
      <c r="L48" s="22">
        <f t="shared" si="17"/>
        <v>0</v>
      </c>
      <c r="M48" s="23">
        <f t="shared" si="17"/>
        <v>0</v>
      </c>
      <c r="N48" s="46">
        <f t="shared" si="17"/>
        <v>0</v>
      </c>
      <c r="O48" s="47">
        <f t="shared" si="17"/>
        <v>0</v>
      </c>
      <c r="P48" s="47">
        <f t="shared" si="17"/>
        <v>0</v>
      </c>
      <c r="Q48" s="47">
        <f t="shared" si="17"/>
        <v>0</v>
      </c>
      <c r="R48" s="48">
        <f t="shared" si="17"/>
        <v>0</v>
      </c>
      <c r="S48" s="21">
        <f>SUM(S49:S51)</f>
        <v>0</v>
      </c>
      <c r="T48" s="22">
        <f>SUM(T49:T51)</f>
        <v>0</v>
      </c>
      <c r="U48" s="22">
        <f>SUM(U49:U51)</f>
        <v>0</v>
      </c>
      <c r="V48" s="22">
        <f>SUM(V49:V51)</f>
        <v>0</v>
      </c>
      <c r="W48" s="22">
        <f>SUM(W49:W51)</f>
        <v>0</v>
      </c>
      <c r="X48" s="23">
        <f t="shared" si="4"/>
        <v>0</v>
      </c>
    </row>
    <row r="49" spans="1:24">
      <c r="A49" s="40" t="str">
        <f>$A$7</f>
        <v>Paikkakunta 1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18">T49-E49-J49+O49</f>
        <v>0</v>
      </c>
      <c r="V49" s="30">
        <f t="shared" si="18"/>
        <v>0</v>
      </c>
      <c r="W49" s="30">
        <f t="shared" si="18"/>
        <v>0</v>
      </c>
      <c r="X49" s="29">
        <f t="shared" si="4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>D50+E50+F50+G50</f>
        <v>0</v>
      </c>
      <c r="I50" s="25"/>
      <c r="J50" s="26"/>
      <c r="K50" s="26"/>
      <c r="L50" s="26"/>
      <c r="M50" s="27">
        <f>I50+J50+K50+L50</f>
        <v>0</v>
      </c>
      <c r="N50" s="55"/>
      <c r="O50" s="56"/>
      <c r="P50" s="56"/>
      <c r="Q50" s="56"/>
      <c r="R50" s="49">
        <f>N50+O50+P50+Q50</f>
        <v>0</v>
      </c>
      <c r="S50" s="28">
        <f>C50</f>
        <v>0</v>
      </c>
      <c r="T50" s="30">
        <f>S50-D50-I50+N50</f>
        <v>0</v>
      </c>
      <c r="U50" s="30">
        <f t="shared" si="18"/>
        <v>0</v>
      </c>
      <c r="V50" s="30">
        <f t="shared" si="18"/>
        <v>0</v>
      </c>
      <c r="W50" s="30">
        <f t="shared" si="18"/>
        <v>0</v>
      </c>
      <c r="X50" s="29">
        <f t="shared" si="4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>D51+E51+F51+G51</f>
        <v>0</v>
      </c>
      <c r="I51" s="25"/>
      <c r="J51" s="26"/>
      <c r="K51" s="26"/>
      <c r="L51" s="26"/>
      <c r="M51" s="27">
        <f>I51+J51+K51+L51</f>
        <v>0</v>
      </c>
      <c r="N51" s="55"/>
      <c r="O51" s="56"/>
      <c r="P51" s="56"/>
      <c r="Q51" s="56"/>
      <c r="R51" s="49">
        <f>N51+O51+P51+Q51</f>
        <v>0</v>
      </c>
      <c r="S51" s="28">
        <f>C51</f>
        <v>0</v>
      </c>
      <c r="T51" s="30">
        <f>S51-D51-I51+N51</f>
        <v>0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29">
        <f t="shared" si="4"/>
        <v>0</v>
      </c>
    </row>
    <row r="52" spans="1:24">
      <c r="A52" s="41" t="s">
        <v>20</v>
      </c>
      <c r="B52" s="41" t="s">
        <v>24</v>
      </c>
      <c r="C52" s="37">
        <f t="shared" ref="C52:R52" si="19">C53+C54+C55</f>
        <v>0</v>
      </c>
      <c r="D52" s="21">
        <f t="shared" si="19"/>
        <v>0</v>
      </c>
      <c r="E52" s="22">
        <f t="shared" si="19"/>
        <v>0</v>
      </c>
      <c r="F52" s="22">
        <f t="shared" si="19"/>
        <v>0</v>
      </c>
      <c r="G52" s="22">
        <f t="shared" si="19"/>
        <v>0</v>
      </c>
      <c r="H52" s="23">
        <f t="shared" si="19"/>
        <v>0</v>
      </c>
      <c r="I52" s="21">
        <f t="shared" si="19"/>
        <v>0</v>
      </c>
      <c r="J52" s="22">
        <f t="shared" si="19"/>
        <v>0</v>
      </c>
      <c r="K52" s="22">
        <f t="shared" si="19"/>
        <v>0</v>
      </c>
      <c r="L52" s="22">
        <f t="shared" si="19"/>
        <v>0</v>
      </c>
      <c r="M52" s="23">
        <f t="shared" si="19"/>
        <v>0</v>
      </c>
      <c r="N52" s="46">
        <f t="shared" si="19"/>
        <v>0</v>
      </c>
      <c r="O52" s="47">
        <f t="shared" si="19"/>
        <v>0</v>
      </c>
      <c r="P52" s="47">
        <f t="shared" si="19"/>
        <v>0</v>
      </c>
      <c r="Q52" s="47">
        <f t="shared" si="19"/>
        <v>0</v>
      </c>
      <c r="R52" s="48">
        <f t="shared" si="19"/>
        <v>0</v>
      </c>
      <c r="S52" s="21">
        <f>SUM(S53:S55)</f>
        <v>0</v>
      </c>
      <c r="T52" s="22">
        <f>SUM(T53:T55)</f>
        <v>0</v>
      </c>
      <c r="U52" s="22">
        <f>SUM(U53:U55)</f>
        <v>0</v>
      </c>
      <c r="V52" s="22">
        <f>SUM(V53:V55)</f>
        <v>0</v>
      </c>
      <c r="W52" s="22">
        <f>SUM(W53:W55)</f>
        <v>0</v>
      </c>
      <c r="X52" s="23">
        <f t="shared" si="4"/>
        <v>0</v>
      </c>
    </row>
    <row r="53" spans="1:24">
      <c r="A53" s="40" t="str">
        <f>$A$7</f>
        <v>Paikkakunta 1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20">T53-E53-J53+O53</f>
        <v>0</v>
      </c>
      <c r="V53" s="30">
        <f t="shared" si="20"/>
        <v>0</v>
      </c>
      <c r="W53" s="30">
        <f t="shared" si="20"/>
        <v>0</v>
      </c>
      <c r="X53" s="29">
        <f t="shared" si="4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>D54+E54+F54+G54</f>
        <v>0</v>
      </c>
      <c r="I54" s="25"/>
      <c r="J54" s="26"/>
      <c r="K54" s="26"/>
      <c r="L54" s="26"/>
      <c r="M54" s="27">
        <f>I54+J54+K54+L54</f>
        <v>0</v>
      </c>
      <c r="N54" s="55"/>
      <c r="O54" s="56"/>
      <c r="P54" s="56"/>
      <c r="Q54" s="56"/>
      <c r="R54" s="49">
        <f>N54+O54+P54+Q54</f>
        <v>0</v>
      </c>
      <c r="S54" s="28">
        <f>C54</f>
        <v>0</v>
      </c>
      <c r="T54" s="30">
        <f>S54-D54-I54+N54</f>
        <v>0</v>
      </c>
      <c r="U54" s="30">
        <f t="shared" si="20"/>
        <v>0</v>
      </c>
      <c r="V54" s="30">
        <f t="shared" si="20"/>
        <v>0</v>
      </c>
      <c r="W54" s="30">
        <f t="shared" si="20"/>
        <v>0</v>
      </c>
      <c r="X54" s="29">
        <f t="shared" si="4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>D55+E55+F55+G55</f>
        <v>0</v>
      </c>
      <c r="I55" s="25"/>
      <c r="J55" s="26"/>
      <c r="K55" s="26"/>
      <c r="L55" s="26"/>
      <c r="M55" s="27">
        <f>I55+J55+K55+L55</f>
        <v>0</v>
      </c>
      <c r="N55" s="55"/>
      <c r="O55" s="56"/>
      <c r="P55" s="56"/>
      <c r="Q55" s="56"/>
      <c r="R55" s="49">
        <f>N55+O55+P55+Q55</f>
        <v>0</v>
      </c>
      <c r="S55" s="28">
        <f>C55</f>
        <v>0</v>
      </c>
      <c r="T55" s="30">
        <f>S55-D55-I55+N55</f>
        <v>0</v>
      </c>
      <c r="U55" s="30">
        <f t="shared" si="20"/>
        <v>0</v>
      </c>
      <c r="V55" s="30">
        <f t="shared" si="20"/>
        <v>0</v>
      </c>
      <c r="W55" s="30">
        <f t="shared" si="20"/>
        <v>0</v>
      </c>
      <c r="X55" s="29">
        <f t="shared" si="4"/>
        <v>0</v>
      </c>
    </row>
    <row r="56" spans="1:24">
      <c r="A56" s="37" t="s">
        <v>10</v>
      </c>
      <c r="B56" s="37"/>
      <c r="C56" s="37">
        <f t="shared" ref="C56:R56" si="21">C57+C58+C59</f>
        <v>0</v>
      </c>
      <c r="D56" s="21">
        <f t="shared" si="21"/>
        <v>0</v>
      </c>
      <c r="E56" s="22">
        <f t="shared" si="21"/>
        <v>0</v>
      </c>
      <c r="F56" s="22">
        <f t="shared" si="21"/>
        <v>0</v>
      </c>
      <c r="G56" s="22">
        <f t="shared" si="21"/>
        <v>0</v>
      </c>
      <c r="H56" s="23">
        <f t="shared" si="21"/>
        <v>0</v>
      </c>
      <c r="I56" s="21">
        <f t="shared" si="21"/>
        <v>0</v>
      </c>
      <c r="J56" s="22">
        <f t="shared" si="21"/>
        <v>0</v>
      </c>
      <c r="K56" s="22">
        <f t="shared" si="21"/>
        <v>0</v>
      </c>
      <c r="L56" s="22">
        <f t="shared" si="21"/>
        <v>0</v>
      </c>
      <c r="M56" s="23">
        <f t="shared" si="21"/>
        <v>0</v>
      </c>
      <c r="N56" s="46">
        <f t="shared" si="21"/>
        <v>0</v>
      </c>
      <c r="O56" s="47">
        <f t="shared" si="21"/>
        <v>0</v>
      </c>
      <c r="P56" s="47">
        <f t="shared" si="21"/>
        <v>0</v>
      </c>
      <c r="Q56" s="47">
        <f t="shared" si="21"/>
        <v>0</v>
      </c>
      <c r="R56" s="48">
        <f t="shared" si="21"/>
        <v>0</v>
      </c>
      <c r="S56" s="21">
        <f>SUM(S57:S59)</f>
        <v>0</v>
      </c>
      <c r="T56" s="22">
        <f>SUM(T57:T59)</f>
        <v>0</v>
      </c>
      <c r="U56" s="22">
        <f>SUM(U57:U59)</f>
        <v>0</v>
      </c>
      <c r="V56" s="22">
        <f>SUM(V57:V59)</f>
        <v>0</v>
      </c>
      <c r="W56" s="22">
        <f>SUM(W57:W59)</f>
        <v>0</v>
      </c>
      <c r="X56" s="23">
        <f t="shared" si="4"/>
        <v>0</v>
      </c>
    </row>
    <row r="57" spans="1:24">
      <c r="A57" s="40" t="str">
        <f>$A$7</f>
        <v>Paikkakunta 1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22">E21+E25+E29+E33+E37+E41+E45+E49+E53</f>
        <v>0</v>
      </c>
      <c r="F57" s="30">
        <f t="shared" si="22"/>
        <v>0</v>
      </c>
      <c r="G57" s="30">
        <f t="shared" si="22"/>
        <v>0</v>
      </c>
      <c r="H57" s="27">
        <f>D57+E57+F57+G57</f>
        <v>0</v>
      </c>
      <c r="I57" s="28">
        <f t="shared" ref="I57:L59" si="23">I21+I25+I29+I33+I37+I41+I45+I49+I53</f>
        <v>0</v>
      </c>
      <c r="J57" s="30">
        <f t="shared" si="23"/>
        <v>0</v>
      </c>
      <c r="K57" s="30">
        <f t="shared" si="23"/>
        <v>0</v>
      </c>
      <c r="L57" s="30">
        <f t="shared" si="23"/>
        <v>0</v>
      </c>
      <c r="M57" s="27">
        <f>I57+J57+K57+L57</f>
        <v>0</v>
      </c>
      <c r="N57" s="50">
        <f t="shared" ref="N57:Q59" si="24">N21+N25+N29+N33+N37+N41+N45+N49+N53</f>
        <v>0</v>
      </c>
      <c r="O57" s="51">
        <f t="shared" si="24"/>
        <v>0</v>
      </c>
      <c r="P57" s="51">
        <f t="shared" si="24"/>
        <v>0</v>
      </c>
      <c r="Q57" s="51">
        <f t="shared" si="24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25">T57-E57-J57+O57</f>
        <v>0</v>
      </c>
      <c r="V57" s="30">
        <f t="shared" si="25"/>
        <v>0</v>
      </c>
      <c r="W57" s="30">
        <f t="shared" si="25"/>
        <v>0</v>
      </c>
      <c r="X57" s="29">
        <f t="shared" si="4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22"/>
        <v>0</v>
      </c>
      <c r="F58" s="30">
        <f t="shared" si="22"/>
        <v>0</v>
      </c>
      <c r="G58" s="30">
        <f t="shared" si="22"/>
        <v>0</v>
      </c>
      <c r="H58" s="27">
        <f>D58+E58+F58+G58</f>
        <v>0</v>
      </c>
      <c r="I58" s="28">
        <f t="shared" si="23"/>
        <v>0</v>
      </c>
      <c r="J58" s="30">
        <f t="shared" si="23"/>
        <v>0</v>
      </c>
      <c r="K58" s="30">
        <f t="shared" si="23"/>
        <v>0</v>
      </c>
      <c r="L58" s="30">
        <f t="shared" si="23"/>
        <v>0</v>
      </c>
      <c r="M58" s="27">
        <f>I58+J58+K58+L58</f>
        <v>0</v>
      </c>
      <c r="N58" s="50">
        <f t="shared" si="24"/>
        <v>0</v>
      </c>
      <c r="O58" s="51">
        <f t="shared" si="24"/>
        <v>0</v>
      </c>
      <c r="P58" s="51">
        <f t="shared" si="24"/>
        <v>0</v>
      </c>
      <c r="Q58" s="51">
        <f t="shared" si="24"/>
        <v>0</v>
      </c>
      <c r="R58" s="49">
        <f>N58+O58+P58+Q58</f>
        <v>0</v>
      </c>
      <c r="S58" s="28">
        <f>C58</f>
        <v>0</v>
      </c>
      <c r="T58" s="30">
        <f>S58-D58-I58+N58</f>
        <v>0</v>
      </c>
      <c r="U58" s="30">
        <f t="shared" si="25"/>
        <v>0</v>
      </c>
      <c r="V58" s="30">
        <f t="shared" si="25"/>
        <v>0</v>
      </c>
      <c r="W58" s="30">
        <f t="shared" si="25"/>
        <v>0</v>
      </c>
      <c r="X58" s="29">
        <f t="shared" si="4"/>
        <v>0</v>
      </c>
    </row>
    <row r="59" spans="1:24" ht="15.75" thickBot="1">
      <c r="A59" s="42" t="str">
        <f>$A$9</f>
        <v>Paikkakunta 3</v>
      </c>
      <c r="B59" s="42"/>
      <c r="C59" s="36">
        <f>C23+C27+C31+C35+C39+C43+C47+C51+C55</f>
        <v>0</v>
      </c>
      <c r="D59" s="32">
        <f t="shared" si="22"/>
        <v>0</v>
      </c>
      <c r="E59" s="33">
        <f t="shared" si="22"/>
        <v>0</v>
      </c>
      <c r="F59" s="33">
        <f t="shared" si="22"/>
        <v>0</v>
      </c>
      <c r="G59" s="33">
        <f t="shared" si="22"/>
        <v>0</v>
      </c>
      <c r="H59" s="31">
        <f>D59+E59+F59+G59</f>
        <v>0</v>
      </c>
      <c r="I59" s="32">
        <f t="shared" si="23"/>
        <v>0</v>
      </c>
      <c r="J59" s="33">
        <f t="shared" si="23"/>
        <v>0</v>
      </c>
      <c r="K59" s="33">
        <f t="shared" si="23"/>
        <v>0</v>
      </c>
      <c r="L59" s="33">
        <f t="shared" si="23"/>
        <v>0</v>
      </c>
      <c r="M59" s="31">
        <f>I59+J59+K59+L59</f>
        <v>0</v>
      </c>
      <c r="N59" s="52">
        <f t="shared" si="24"/>
        <v>0</v>
      </c>
      <c r="O59" s="53">
        <f t="shared" si="24"/>
        <v>0</v>
      </c>
      <c r="P59" s="53">
        <f t="shared" si="24"/>
        <v>0</v>
      </c>
      <c r="Q59" s="53">
        <f t="shared" si="24"/>
        <v>0</v>
      </c>
      <c r="R59" s="54">
        <f>N59+O59+P59+Q59</f>
        <v>0</v>
      </c>
      <c r="S59" s="32">
        <f>C59</f>
        <v>0</v>
      </c>
      <c r="T59" s="33">
        <f>S59-D59-I59+N59</f>
        <v>0</v>
      </c>
      <c r="U59" s="33">
        <f t="shared" si="25"/>
        <v>0</v>
      </c>
      <c r="V59" s="33">
        <f t="shared" si="25"/>
        <v>0</v>
      </c>
      <c r="W59" s="33">
        <f t="shared" si="25"/>
        <v>0</v>
      </c>
      <c r="X59" s="34">
        <f t="shared" si="4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25.570312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74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75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76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44.25" customHeight="1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14.370000000000001</v>
      </c>
      <c r="D13" s="60">
        <f t="shared" si="0"/>
        <v>0</v>
      </c>
      <c r="E13" s="61">
        <f t="shared" si="0"/>
        <v>0</v>
      </c>
      <c r="F13" s="61">
        <f t="shared" si="0"/>
        <v>0.75</v>
      </c>
      <c r="G13" s="61">
        <f t="shared" si="0"/>
        <v>0.25</v>
      </c>
      <c r="H13" s="62">
        <f t="shared" si="0"/>
        <v>1</v>
      </c>
      <c r="I13" s="60">
        <f t="shared" si="0"/>
        <v>2.8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2.8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14.370000000000001</v>
      </c>
      <c r="T13" s="61">
        <f>SUM(T14:T16)</f>
        <v>11.57</v>
      </c>
      <c r="U13" s="61">
        <f>SUM(U14:U16)</f>
        <v>11.57</v>
      </c>
      <c r="V13" s="61">
        <f>SUM(V14:V16)</f>
        <v>10.82</v>
      </c>
      <c r="W13" s="61">
        <f>SUM(W14:W16)</f>
        <v>10.57</v>
      </c>
      <c r="X13" s="62">
        <f>W13-S13</f>
        <v>-3.8000000000000007</v>
      </c>
    </row>
    <row r="14" spans="1:24" s="71" customFormat="1">
      <c r="A14" s="72" t="str">
        <f>$A$7</f>
        <v>Vaasa</v>
      </c>
      <c r="B14" s="183"/>
      <c r="C14" s="242">
        <v>5.4</v>
      </c>
      <c r="D14" s="243"/>
      <c r="E14" s="137"/>
      <c r="F14" s="137"/>
      <c r="G14" s="137"/>
      <c r="H14" s="134">
        <f>D14+E14+F14+G14</f>
        <v>0</v>
      </c>
      <c r="I14" s="243">
        <v>0.9</v>
      </c>
      <c r="J14" s="137"/>
      <c r="K14" s="137"/>
      <c r="L14" s="137"/>
      <c r="M14" s="134">
        <f>I14+J14+K14+L14</f>
        <v>0.9</v>
      </c>
      <c r="N14" s="74"/>
      <c r="O14" s="75"/>
      <c r="P14" s="75"/>
      <c r="Q14" s="75"/>
      <c r="R14" s="73">
        <f>N14+O14+P14+Q14</f>
        <v>0</v>
      </c>
      <c r="S14" s="76">
        <f>C14</f>
        <v>5.4</v>
      </c>
      <c r="T14" s="77">
        <f>S14-D14-I14+N14</f>
        <v>4.5</v>
      </c>
      <c r="U14" s="77">
        <f t="shared" ref="U14:W16" si="1">T14-E14-J14+O14</f>
        <v>4.5</v>
      </c>
      <c r="V14" s="77">
        <f t="shared" si="1"/>
        <v>4.5</v>
      </c>
      <c r="W14" s="77">
        <f t="shared" si="1"/>
        <v>4.5</v>
      </c>
      <c r="X14" s="78">
        <f>W14-S14</f>
        <v>-0.90000000000000036</v>
      </c>
    </row>
    <row r="15" spans="1:24" s="71" customFormat="1">
      <c r="A15" s="72" t="str">
        <f>$A$8</f>
        <v>Tampere</v>
      </c>
      <c r="B15" s="184"/>
      <c r="C15" s="242">
        <v>3.52</v>
      </c>
      <c r="D15" s="243"/>
      <c r="E15" s="137"/>
      <c r="F15" s="137"/>
      <c r="G15" s="137"/>
      <c r="H15" s="134">
        <f>D15+E15+F15+G15</f>
        <v>0</v>
      </c>
      <c r="I15" s="243">
        <v>0.9</v>
      </c>
      <c r="J15" s="137"/>
      <c r="K15" s="137"/>
      <c r="L15" s="137"/>
      <c r="M15" s="134">
        <f t="shared" ref="M15:M16" si="2">I15+J15+K15+L15</f>
        <v>0.9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3.52</v>
      </c>
      <c r="T15" s="77">
        <f t="shared" ref="T15:T16" si="5">S15-D15-I15+N15</f>
        <v>2.62</v>
      </c>
      <c r="U15" s="77">
        <f t="shared" si="1"/>
        <v>2.62</v>
      </c>
      <c r="V15" s="77">
        <f t="shared" si="1"/>
        <v>2.62</v>
      </c>
      <c r="W15" s="77">
        <f t="shared" si="1"/>
        <v>2.62</v>
      </c>
      <c r="X15" s="78">
        <f t="shared" ref="X15:X16" si="6">W15-S15</f>
        <v>-0.89999999999999991</v>
      </c>
    </row>
    <row r="16" spans="1:24" s="71" customFormat="1">
      <c r="A16" s="72" t="str">
        <f>$A$9</f>
        <v>Jyväskylä</v>
      </c>
      <c r="B16" s="185"/>
      <c r="C16" s="242">
        <v>5.45</v>
      </c>
      <c r="D16" s="243"/>
      <c r="E16" s="137"/>
      <c r="F16" s="137">
        <v>0.75</v>
      </c>
      <c r="G16" s="137">
        <v>0.25</v>
      </c>
      <c r="H16" s="134">
        <f t="shared" ref="H16" si="7">D16+E16+F16+G16</f>
        <v>1</v>
      </c>
      <c r="I16" s="243">
        <v>1</v>
      </c>
      <c r="J16" s="137"/>
      <c r="K16" s="137"/>
      <c r="L16" s="137"/>
      <c r="M16" s="134">
        <f t="shared" si="2"/>
        <v>1</v>
      </c>
      <c r="N16" s="74"/>
      <c r="O16" s="75"/>
      <c r="P16" s="75"/>
      <c r="Q16" s="75"/>
      <c r="R16" s="73">
        <f t="shared" si="3"/>
        <v>0</v>
      </c>
      <c r="S16" s="76">
        <f t="shared" si="4"/>
        <v>5.45</v>
      </c>
      <c r="T16" s="77">
        <f t="shared" si="5"/>
        <v>4.45</v>
      </c>
      <c r="U16" s="77">
        <f t="shared" si="1"/>
        <v>4.45</v>
      </c>
      <c r="V16" s="77">
        <f t="shared" si="1"/>
        <v>3.7</v>
      </c>
      <c r="W16" s="77">
        <f t="shared" si="1"/>
        <v>3.45</v>
      </c>
      <c r="X16" s="78">
        <f t="shared" si="6"/>
        <v>-2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48" customHeight="1">
      <c r="A18" s="99" t="s">
        <v>25</v>
      </c>
      <c r="B18" s="95" t="s">
        <v>77</v>
      </c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Vaasa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Tampere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Jyväskylä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0.60000000000000009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0.1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0.1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0.60000000000000009</v>
      </c>
      <c r="T24" s="22">
        <f>SUM(T25:T27)</f>
        <v>0.5</v>
      </c>
      <c r="U24" s="22">
        <f t="shared" ref="U24:W24" si="24">SUM(U25:U27)</f>
        <v>0.5</v>
      </c>
      <c r="V24" s="22">
        <f t="shared" si="24"/>
        <v>0.5</v>
      </c>
      <c r="W24" s="22">
        <f t="shared" si="24"/>
        <v>0.5</v>
      </c>
      <c r="X24" s="23">
        <f t="shared" si="18"/>
        <v>-0.10000000000000009</v>
      </c>
    </row>
    <row r="25" spans="1:24">
      <c r="A25" s="40" t="str">
        <f>$A$7</f>
        <v>Vaasa</v>
      </c>
      <c r="B25" s="180"/>
      <c r="C25" s="24">
        <v>0.2</v>
      </c>
      <c r="D25" s="25"/>
      <c r="E25" s="26"/>
      <c r="F25" s="26"/>
      <c r="G25" s="26"/>
      <c r="H25" s="27">
        <f>D25+E25+F25+G25</f>
        <v>0</v>
      </c>
      <c r="I25" s="25">
        <v>0.05</v>
      </c>
      <c r="J25" s="26"/>
      <c r="K25" s="26"/>
      <c r="L25" s="26"/>
      <c r="M25" s="27">
        <f>I25+J25+K25+L25</f>
        <v>0.05</v>
      </c>
      <c r="N25" s="55"/>
      <c r="O25" s="56"/>
      <c r="P25" s="56"/>
      <c r="Q25" s="56"/>
      <c r="R25" s="49">
        <f>N25+O25+P25+Q25</f>
        <v>0</v>
      </c>
      <c r="S25" s="28">
        <f>C25</f>
        <v>0.2</v>
      </c>
      <c r="T25" s="6">
        <f>S25-D25-I25+N25</f>
        <v>0.15000000000000002</v>
      </c>
      <c r="U25" s="6">
        <f t="shared" ref="U25:W27" si="25">T25-E25-J25+O25</f>
        <v>0.15000000000000002</v>
      </c>
      <c r="V25" s="6">
        <f t="shared" si="25"/>
        <v>0.15000000000000002</v>
      </c>
      <c r="W25" s="6">
        <f t="shared" si="25"/>
        <v>0.15000000000000002</v>
      </c>
      <c r="X25" s="29">
        <f t="shared" si="18"/>
        <v>-4.9999999999999989E-2</v>
      </c>
    </row>
    <row r="26" spans="1:24">
      <c r="A26" s="40" t="str">
        <f>$A$8</f>
        <v>Tampere</v>
      </c>
      <c r="B26" s="181"/>
      <c r="C26" s="24">
        <v>0.2</v>
      </c>
      <c r="D26" s="25"/>
      <c r="E26" s="26"/>
      <c r="F26" s="26"/>
      <c r="G26" s="26"/>
      <c r="H26" s="27">
        <f t="shared" ref="H26:H27" si="26">D26+E26+F26+G26</f>
        <v>0</v>
      </c>
      <c r="I26" s="25">
        <v>0.05</v>
      </c>
      <c r="J26" s="26"/>
      <c r="K26" s="26"/>
      <c r="L26" s="26"/>
      <c r="M26" s="27">
        <f t="shared" ref="M26:M27" si="27">I26+J26+K26+L26</f>
        <v>0.05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0.2</v>
      </c>
      <c r="T26" s="6">
        <f t="shared" ref="T26:T27" si="30">S26-D26-I26+N26</f>
        <v>0.15000000000000002</v>
      </c>
      <c r="U26" s="6">
        <f t="shared" si="25"/>
        <v>0.15000000000000002</v>
      </c>
      <c r="V26" s="6">
        <f t="shared" si="25"/>
        <v>0.15000000000000002</v>
      </c>
      <c r="W26" s="6">
        <f t="shared" si="25"/>
        <v>0.15000000000000002</v>
      </c>
      <c r="X26" s="29">
        <f t="shared" si="18"/>
        <v>-4.9999999999999989E-2</v>
      </c>
    </row>
    <row r="27" spans="1:24">
      <c r="A27" s="39" t="str">
        <f>$A$9</f>
        <v>Jyväskylä</v>
      </c>
      <c r="B27" s="182"/>
      <c r="C27" s="24">
        <v>0.2</v>
      </c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0.2</v>
      </c>
      <c r="T27" s="6">
        <f t="shared" si="30"/>
        <v>0.2</v>
      </c>
      <c r="U27" s="6">
        <f t="shared" si="25"/>
        <v>0.2</v>
      </c>
      <c r="V27" s="6">
        <f t="shared" si="25"/>
        <v>0.2</v>
      </c>
      <c r="W27" s="6">
        <f t="shared" si="25"/>
        <v>0.2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0.3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0.3</v>
      </c>
      <c r="T28" s="22">
        <f>SUM(T29:T31)</f>
        <v>0.3</v>
      </c>
      <c r="U28" s="22">
        <f t="shared" ref="U28:W28" si="35">SUM(U29:U31)</f>
        <v>0.3</v>
      </c>
      <c r="V28" s="22">
        <f t="shared" si="35"/>
        <v>0.3</v>
      </c>
      <c r="W28" s="22">
        <f t="shared" si="35"/>
        <v>0.3</v>
      </c>
      <c r="X28" s="23">
        <f t="shared" si="18"/>
        <v>0</v>
      </c>
    </row>
    <row r="29" spans="1:24">
      <c r="A29" s="40" t="str">
        <f>$A$7</f>
        <v>Vaasa</v>
      </c>
      <c r="B29" s="180"/>
      <c r="C29" s="24">
        <v>0.2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0.2</v>
      </c>
      <c r="T29" s="6">
        <f>S29-D29-I29+N29</f>
        <v>0.2</v>
      </c>
      <c r="U29" s="6">
        <f t="shared" ref="U29:W31" si="36">T29-E29-J29+O29</f>
        <v>0.2</v>
      </c>
      <c r="V29" s="6">
        <f t="shared" si="36"/>
        <v>0.2</v>
      </c>
      <c r="W29" s="6">
        <f t="shared" si="36"/>
        <v>0.2</v>
      </c>
      <c r="X29" s="29">
        <f t="shared" si="18"/>
        <v>0</v>
      </c>
    </row>
    <row r="30" spans="1:24">
      <c r="A30" s="40" t="str">
        <f>$A$8</f>
        <v>Tampere</v>
      </c>
      <c r="B30" s="181"/>
      <c r="C30" s="24">
        <v>0.05</v>
      </c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0.05</v>
      </c>
      <c r="T30" s="6">
        <f t="shared" ref="T30:T31" si="41">S30-D30-I30+N30</f>
        <v>0.05</v>
      </c>
      <c r="U30" s="6">
        <f t="shared" si="36"/>
        <v>0.05</v>
      </c>
      <c r="V30" s="6">
        <f t="shared" si="36"/>
        <v>0.05</v>
      </c>
      <c r="W30" s="6">
        <f t="shared" si="36"/>
        <v>0.05</v>
      </c>
      <c r="X30" s="29">
        <f t="shared" si="18"/>
        <v>0</v>
      </c>
    </row>
    <row r="31" spans="1:24">
      <c r="A31" s="39" t="str">
        <f>$A$9</f>
        <v>Jyväskylä</v>
      </c>
      <c r="B31" s="182"/>
      <c r="C31" s="24">
        <v>0.05</v>
      </c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0.05</v>
      </c>
      <c r="T31" s="6">
        <f t="shared" si="41"/>
        <v>0.05</v>
      </c>
      <c r="U31" s="6">
        <f t="shared" si="36"/>
        <v>0.05</v>
      </c>
      <c r="V31" s="6">
        <f t="shared" si="36"/>
        <v>0.05</v>
      </c>
      <c r="W31" s="6">
        <f t="shared" si="36"/>
        <v>0.05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Vaasa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Tampere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Jyväskylä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Vaasa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Tampere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Jyväskylä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Vaasa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Tampere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Jyväskylä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0.60000000000000009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0.15000000000000002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0.15000000000000002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0.60000000000000009</v>
      </c>
      <c r="T44" s="22">
        <f>SUM(T45:T47)</f>
        <v>0.45000000000000007</v>
      </c>
      <c r="U44" s="22">
        <f t="shared" ref="U44:W44" si="79">SUM(U45:U47)</f>
        <v>0.45000000000000007</v>
      </c>
      <c r="V44" s="22">
        <f t="shared" si="79"/>
        <v>0.45000000000000007</v>
      </c>
      <c r="W44" s="22">
        <f t="shared" si="79"/>
        <v>0.45000000000000007</v>
      </c>
      <c r="X44" s="23">
        <f t="shared" si="18"/>
        <v>-0.15000000000000002</v>
      </c>
    </row>
    <row r="45" spans="1:24">
      <c r="A45" s="40" t="str">
        <f>$A$7</f>
        <v>Vaasa</v>
      </c>
      <c r="B45" s="180"/>
      <c r="C45" s="24">
        <v>0.2</v>
      </c>
      <c r="D45" s="25"/>
      <c r="E45" s="26"/>
      <c r="F45" s="26"/>
      <c r="G45" s="26"/>
      <c r="H45" s="27">
        <f>D45+E45+F45+G45</f>
        <v>0</v>
      </c>
      <c r="I45" s="25">
        <v>0.05</v>
      </c>
      <c r="J45" s="26"/>
      <c r="K45" s="26"/>
      <c r="L45" s="26"/>
      <c r="M45" s="27">
        <f>I45+J45+K45+L45</f>
        <v>0.05</v>
      </c>
      <c r="N45" s="55"/>
      <c r="O45" s="56"/>
      <c r="P45" s="56"/>
      <c r="Q45" s="56"/>
      <c r="R45" s="49">
        <f>N45+O45+P45+Q45</f>
        <v>0</v>
      </c>
      <c r="S45" s="28">
        <f>C45</f>
        <v>0.2</v>
      </c>
      <c r="T45" s="30">
        <f>S45-D45-I45+N45</f>
        <v>0.15000000000000002</v>
      </c>
      <c r="U45" s="30">
        <f t="shared" ref="U45:W47" si="80">T45-E45-J45+O45</f>
        <v>0.15000000000000002</v>
      </c>
      <c r="V45" s="30">
        <f t="shared" si="80"/>
        <v>0.15000000000000002</v>
      </c>
      <c r="W45" s="30">
        <f t="shared" si="80"/>
        <v>0.15000000000000002</v>
      </c>
      <c r="X45" s="29">
        <f t="shared" si="18"/>
        <v>-4.9999999999999989E-2</v>
      </c>
    </row>
    <row r="46" spans="1:24">
      <c r="A46" s="40" t="str">
        <f>$A$8</f>
        <v>Tampere</v>
      </c>
      <c r="B46" s="181"/>
      <c r="C46" s="24">
        <v>0.2</v>
      </c>
      <c r="D46" s="25"/>
      <c r="E46" s="26"/>
      <c r="F46" s="26"/>
      <c r="G46" s="26"/>
      <c r="H46" s="27">
        <f t="shared" ref="H46:H47" si="81">D46+E46+F46+G46</f>
        <v>0</v>
      </c>
      <c r="I46" s="25">
        <v>0.05</v>
      </c>
      <c r="J46" s="26"/>
      <c r="K46" s="26"/>
      <c r="L46" s="26"/>
      <c r="M46" s="27">
        <f t="shared" ref="M46:M47" si="82">I46+J46+K46+L46</f>
        <v>0.05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0.2</v>
      </c>
      <c r="T46" s="30">
        <f t="shared" ref="T46:T47" si="85">S46-D46-I46+N46</f>
        <v>0.15000000000000002</v>
      </c>
      <c r="U46" s="30">
        <f t="shared" si="80"/>
        <v>0.15000000000000002</v>
      </c>
      <c r="V46" s="30">
        <f t="shared" si="80"/>
        <v>0.15000000000000002</v>
      </c>
      <c r="W46" s="30">
        <f t="shared" si="80"/>
        <v>0.15000000000000002</v>
      </c>
      <c r="X46" s="29">
        <f t="shared" si="18"/>
        <v>-4.9999999999999989E-2</v>
      </c>
    </row>
    <row r="47" spans="1:24">
      <c r="A47" s="39" t="str">
        <f>$A$9</f>
        <v>Jyväskylä</v>
      </c>
      <c r="B47" s="182"/>
      <c r="C47" s="24">
        <v>0.2</v>
      </c>
      <c r="D47" s="25"/>
      <c r="E47" s="26"/>
      <c r="F47" s="26"/>
      <c r="G47" s="26"/>
      <c r="H47" s="27">
        <f t="shared" si="81"/>
        <v>0</v>
      </c>
      <c r="I47" s="25">
        <v>0.05</v>
      </c>
      <c r="J47" s="26"/>
      <c r="K47" s="26"/>
      <c r="L47" s="26"/>
      <c r="M47" s="27">
        <f t="shared" si="82"/>
        <v>0.05</v>
      </c>
      <c r="N47" s="55"/>
      <c r="O47" s="56"/>
      <c r="P47" s="56"/>
      <c r="Q47" s="56"/>
      <c r="R47" s="49">
        <f t="shared" si="83"/>
        <v>0</v>
      </c>
      <c r="S47" s="28">
        <f t="shared" si="84"/>
        <v>0.2</v>
      </c>
      <c r="T47" s="30">
        <f t="shared" si="85"/>
        <v>0.15000000000000002</v>
      </c>
      <c r="U47" s="30">
        <f t="shared" si="80"/>
        <v>0.15000000000000002</v>
      </c>
      <c r="V47" s="30">
        <f t="shared" si="80"/>
        <v>0.15000000000000002</v>
      </c>
      <c r="W47" s="30">
        <f t="shared" si="80"/>
        <v>0.15000000000000002</v>
      </c>
      <c r="X47" s="29">
        <f t="shared" si="18"/>
        <v>-4.9999999999999989E-2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Vaasa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Tampere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Jyväskylä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Vaasa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Tampere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Jyväskylä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1.5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0.25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0.25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1.5</v>
      </c>
      <c r="T56" s="22">
        <f>SUM(T57:T59)</f>
        <v>1.25</v>
      </c>
      <c r="U56" s="22">
        <f t="shared" ref="U56:W56" si="112">SUM(U57:U59)</f>
        <v>1.25</v>
      </c>
      <c r="V56" s="22">
        <f t="shared" si="112"/>
        <v>1.25</v>
      </c>
      <c r="W56" s="22">
        <f t="shared" si="112"/>
        <v>1.25</v>
      </c>
      <c r="X56" s="23">
        <f t="shared" si="18"/>
        <v>-0.25</v>
      </c>
    </row>
    <row r="57" spans="1:24">
      <c r="A57" s="40" t="str">
        <f>$A$7</f>
        <v>Vaasa</v>
      </c>
      <c r="B57" s="40"/>
      <c r="C57" s="35">
        <f>C21+C25+C29+C33+C37+C41+C45+C49+C53</f>
        <v>0.60000000000000009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0.1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0.1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0.60000000000000009</v>
      </c>
      <c r="T57" s="30">
        <f>S57-D57-I57+N57</f>
        <v>0.50000000000000011</v>
      </c>
      <c r="U57" s="30">
        <f t="shared" ref="U57:W59" si="116">T57-E57-J57+O57</f>
        <v>0.50000000000000011</v>
      </c>
      <c r="V57" s="30">
        <f t="shared" si="116"/>
        <v>0.50000000000000011</v>
      </c>
      <c r="W57" s="30">
        <f t="shared" si="116"/>
        <v>0.50000000000000011</v>
      </c>
      <c r="X57" s="29">
        <f t="shared" si="18"/>
        <v>-9.9999999999999978E-2</v>
      </c>
    </row>
    <row r="58" spans="1:24">
      <c r="A58" s="40" t="str">
        <f>$A$8</f>
        <v>Tampere</v>
      </c>
      <c r="B58" s="40"/>
      <c r="C58" s="35">
        <f>C22+C26+C30+C34+C38+C42+C46+C50+C54</f>
        <v>0.45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0.1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0.1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0.45</v>
      </c>
      <c r="T58" s="30">
        <f t="shared" ref="T58:T59" si="121">S58-D58-I58+N58</f>
        <v>0.35</v>
      </c>
      <c r="U58" s="30">
        <f t="shared" si="116"/>
        <v>0.35</v>
      </c>
      <c r="V58" s="30">
        <f t="shared" si="116"/>
        <v>0.35</v>
      </c>
      <c r="W58" s="30">
        <f t="shared" si="116"/>
        <v>0.35</v>
      </c>
      <c r="X58" s="29">
        <f t="shared" si="18"/>
        <v>-0.10000000000000003</v>
      </c>
    </row>
    <row r="59" spans="1:24" ht="15.75" thickBot="1">
      <c r="A59" s="42" t="str">
        <f>$A$9</f>
        <v>Jyväskylä</v>
      </c>
      <c r="B59" s="42"/>
      <c r="C59" s="36">
        <f t="shared" ref="C59" si="122">C23+C27+C31+C35+C39+C43+C47+C51+C55</f>
        <v>0.45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0.05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0.05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0.45</v>
      </c>
      <c r="T59" s="33">
        <f t="shared" si="121"/>
        <v>0.4</v>
      </c>
      <c r="U59" s="33">
        <f t="shared" si="116"/>
        <v>0.4</v>
      </c>
      <c r="V59" s="33">
        <f t="shared" si="116"/>
        <v>0.4</v>
      </c>
      <c r="W59" s="33">
        <f t="shared" si="116"/>
        <v>0.4</v>
      </c>
      <c r="X59" s="34">
        <f t="shared" si="18"/>
        <v>-4.9999999999999989E-2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75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52.5" customHeight="1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8.36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8.36</v>
      </c>
      <c r="T13" s="61">
        <f>SUM(T14:T16)</f>
        <v>8.36</v>
      </c>
      <c r="U13" s="61">
        <f>SUM(U14:U16)</f>
        <v>8.36</v>
      </c>
      <c r="V13" s="61">
        <f>SUM(V14:V16)</f>
        <v>8.36</v>
      </c>
      <c r="W13" s="61">
        <f>SUM(W14:W16)</f>
        <v>8.36</v>
      </c>
      <c r="X13" s="62">
        <f>W13-S13</f>
        <v>0</v>
      </c>
    </row>
    <row r="14" spans="1:24" s="71" customFormat="1">
      <c r="A14" s="72" t="str">
        <f>$A$7</f>
        <v>Tampere</v>
      </c>
      <c r="B14" s="215" t="s">
        <v>78</v>
      </c>
      <c r="C14" s="242">
        <v>8.36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8.36</v>
      </c>
      <c r="T14" s="77">
        <f>S14-D14-I14+N14</f>
        <v>8.36</v>
      </c>
      <c r="U14" s="77">
        <f t="shared" ref="U14:W16" si="1">T14-E14-J14+O14</f>
        <v>8.36</v>
      </c>
      <c r="V14" s="77">
        <f t="shared" si="1"/>
        <v>8.36</v>
      </c>
      <c r="W14" s="77">
        <f t="shared" si="1"/>
        <v>8.36</v>
      </c>
      <c r="X14" s="78">
        <f>W14-S14</f>
        <v>0</v>
      </c>
    </row>
    <row r="15" spans="1:24" s="71" customFormat="1">
      <c r="A15" s="72" t="str">
        <f>$A$8</f>
        <v>Paikkakunta 2</v>
      </c>
      <c r="B15" s="216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217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44.2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Tampere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</v>
      </c>
      <c r="T24" s="22">
        <f>SUM(T25:T27)</f>
        <v>0</v>
      </c>
      <c r="U24" s="22">
        <f t="shared" ref="U24:W24" si="24">SUM(U25:U27)</f>
        <v>0</v>
      </c>
      <c r="V24" s="22">
        <f t="shared" si="24"/>
        <v>0</v>
      </c>
      <c r="W24" s="22">
        <f t="shared" si="24"/>
        <v>0</v>
      </c>
      <c r="X24" s="23">
        <f t="shared" si="18"/>
        <v>0</v>
      </c>
    </row>
    <row r="25" spans="1:24">
      <c r="A25" s="40" t="str">
        <f>$A$7</f>
        <v>Tampere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25">T25-E25-J25+O25</f>
        <v>0</v>
      </c>
      <c r="V25" s="6">
        <f t="shared" si="25"/>
        <v>0</v>
      </c>
      <c r="W25" s="6">
        <f t="shared" si="25"/>
        <v>0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2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2</v>
      </c>
      <c r="T28" s="22">
        <f>SUM(T29:T31)</f>
        <v>2</v>
      </c>
      <c r="U28" s="22">
        <f t="shared" ref="U28:W28" si="35">SUM(U29:U31)</f>
        <v>2</v>
      </c>
      <c r="V28" s="22">
        <f t="shared" si="35"/>
        <v>2</v>
      </c>
      <c r="W28" s="22">
        <f t="shared" si="35"/>
        <v>2</v>
      </c>
      <c r="X28" s="23">
        <f t="shared" si="18"/>
        <v>0</v>
      </c>
    </row>
    <row r="29" spans="1:24">
      <c r="A29" s="40" t="str">
        <f>$A$7</f>
        <v>Tampere</v>
      </c>
      <c r="B29" s="218" t="s">
        <v>79</v>
      </c>
      <c r="C29" s="24">
        <v>2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2</v>
      </c>
      <c r="T29" s="6">
        <f>S29-D29-I29+N29</f>
        <v>2</v>
      </c>
      <c r="U29" s="6">
        <f t="shared" ref="U29:W31" si="36">T29-E29-J29+O29</f>
        <v>2</v>
      </c>
      <c r="V29" s="6">
        <f t="shared" si="36"/>
        <v>2</v>
      </c>
      <c r="W29" s="6">
        <f t="shared" si="36"/>
        <v>2</v>
      </c>
      <c r="X29" s="29">
        <f t="shared" si="18"/>
        <v>0</v>
      </c>
    </row>
    <row r="30" spans="1:24">
      <c r="A30" s="40" t="str">
        <f>$A$8</f>
        <v>Paikkakunta 2</v>
      </c>
      <c r="B30" s="219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220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Tampere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Tampere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2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2</v>
      </c>
      <c r="T40" s="22">
        <f>SUM(T41:T43)</f>
        <v>2</v>
      </c>
      <c r="U40" s="22">
        <f t="shared" ref="U40:W40" si="68">SUM(U41:U43)</f>
        <v>2</v>
      </c>
      <c r="V40" s="22">
        <f t="shared" si="68"/>
        <v>2</v>
      </c>
      <c r="W40" s="22">
        <f t="shared" si="68"/>
        <v>2</v>
      </c>
      <c r="X40" s="23">
        <f t="shared" si="18"/>
        <v>0</v>
      </c>
    </row>
    <row r="41" spans="1:24">
      <c r="A41" s="40" t="str">
        <f>$A$7</f>
        <v>Tampere</v>
      </c>
      <c r="B41" s="218" t="s">
        <v>80</v>
      </c>
      <c r="C41" s="24">
        <v>2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2</v>
      </c>
      <c r="T41" s="30">
        <f>S41-D41-I41+N41</f>
        <v>2</v>
      </c>
      <c r="U41" s="30">
        <f t="shared" ref="U41:W43" si="69">T41-E41-J41+O41</f>
        <v>2</v>
      </c>
      <c r="V41" s="30">
        <f t="shared" si="69"/>
        <v>2</v>
      </c>
      <c r="W41" s="30">
        <f t="shared" si="69"/>
        <v>2</v>
      </c>
      <c r="X41" s="29">
        <f t="shared" si="18"/>
        <v>0</v>
      </c>
    </row>
    <row r="42" spans="1:24">
      <c r="A42" s="40" t="str">
        <f>$A$8</f>
        <v>Paikkakunta 2</v>
      </c>
      <c r="B42" s="219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220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1.5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1.5</v>
      </c>
      <c r="T44" s="22">
        <f>SUM(T45:T47)</f>
        <v>1.5</v>
      </c>
      <c r="U44" s="22">
        <f t="shared" ref="U44:W44" si="79">SUM(U45:U47)</f>
        <v>1.5</v>
      </c>
      <c r="V44" s="22">
        <f t="shared" si="79"/>
        <v>1.5</v>
      </c>
      <c r="W44" s="22">
        <f t="shared" si="79"/>
        <v>1.5</v>
      </c>
      <c r="X44" s="23">
        <f t="shared" si="18"/>
        <v>0</v>
      </c>
    </row>
    <row r="45" spans="1:24">
      <c r="A45" s="40" t="str">
        <f>$A$7</f>
        <v>Tampere</v>
      </c>
      <c r="B45" s="218" t="s">
        <v>81</v>
      </c>
      <c r="C45" s="24">
        <v>1.5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1.5</v>
      </c>
      <c r="T45" s="30">
        <f>S45-D45-I45+N45</f>
        <v>1.5</v>
      </c>
      <c r="U45" s="30">
        <f t="shared" ref="U45:W47" si="80">T45-E45-J45+O45</f>
        <v>1.5</v>
      </c>
      <c r="V45" s="30">
        <f t="shared" si="80"/>
        <v>1.5</v>
      </c>
      <c r="W45" s="30">
        <f t="shared" si="80"/>
        <v>1.5</v>
      </c>
      <c r="X45" s="29">
        <f t="shared" si="18"/>
        <v>0</v>
      </c>
    </row>
    <row r="46" spans="1:24">
      <c r="A46" s="40" t="str">
        <f>$A$8</f>
        <v>Paikkakunta 2</v>
      </c>
      <c r="B46" s="219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220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Tampere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Tampere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5.5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5.5</v>
      </c>
      <c r="T56" s="22">
        <f>SUM(T57:T59)</f>
        <v>5.5</v>
      </c>
      <c r="U56" s="22">
        <f t="shared" ref="U56:W56" si="112">SUM(U57:U59)</f>
        <v>5.5</v>
      </c>
      <c r="V56" s="22">
        <f t="shared" si="112"/>
        <v>5.5</v>
      </c>
      <c r="W56" s="22">
        <f t="shared" si="112"/>
        <v>5.5</v>
      </c>
      <c r="X56" s="23">
        <f t="shared" si="18"/>
        <v>0</v>
      </c>
    </row>
    <row r="57" spans="1:24">
      <c r="A57" s="40" t="str">
        <f>$A$7</f>
        <v>Tampere</v>
      </c>
      <c r="B57" s="40"/>
      <c r="C57" s="35">
        <f>C21+C25+C29+C33+C37+C41+C45+C49+C53</f>
        <v>5.5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5.5</v>
      </c>
      <c r="T57" s="30">
        <f>S57-D57-I57+N57</f>
        <v>5.5</v>
      </c>
      <c r="U57" s="30">
        <f t="shared" ref="U57:W59" si="116">T57-E57-J57+O57</f>
        <v>5.5</v>
      </c>
      <c r="V57" s="30">
        <f t="shared" si="116"/>
        <v>5.5</v>
      </c>
      <c r="W57" s="30">
        <f t="shared" si="116"/>
        <v>5.5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74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45.75" customHeight="1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3.05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3.05</v>
      </c>
      <c r="T13" s="61">
        <f>SUM(T14:T16)</f>
        <v>3.05</v>
      </c>
      <c r="U13" s="61">
        <f>SUM(U14:U16)</f>
        <v>3.05</v>
      </c>
      <c r="V13" s="61">
        <f>SUM(V14:V16)</f>
        <v>3.05</v>
      </c>
      <c r="W13" s="61">
        <f>SUM(W14:W16)</f>
        <v>3.05</v>
      </c>
      <c r="X13" s="62">
        <f>W13-S13</f>
        <v>0</v>
      </c>
    </row>
    <row r="14" spans="1:24" s="71" customFormat="1">
      <c r="A14" s="72" t="str">
        <f>$A$7</f>
        <v>Vaasa</v>
      </c>
      <c r="B14" s="183"/>
      <c r="C14" s="242">
        <v>3.05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3.05</v>
      </c>
      <c r="T14" s="77">
        <f>S14-D14-I14+N14</f>
        <v>3.05</v>
      </c>
      <c r="U14" s="77">
        <f t="shared" ref="U14:W16" si="1">T14-E14-J14+O14</f>
        <v>3.05</v>
      </c>
      <c r="V14" s="77">
        <f t="shared" si="1"/>
        <v>3.05</v>
      </c>
      <c r="W14" s="77">
        <f t="shared" si="1"/>
        <v>3.05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43.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Vaasa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0.2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0.2</v>
      </c>
      <c r="T24" s="22">
        <f>SUM(T25:T27)</f>
        <v>0.2</v>
      </c>
      <c r="U24" s="22">
        <f t="shared" ref="U24:W24" si="24">SUM(U25:U27)</f>
        <v>0.2</v>
      </c>
      <c r="V24" s="22">
        <f t="shared" si="24"/>
        <v>0.2</v>
      </c>
      <c r="W24" s="22">
        <f t="shared" si="24"/>
        <v>0.2</v>
      </c>
      <c r="X24" s="23">
        <f t="shared" si="18"/>
        <v>0</v>
      </c>
    </row>
    <row r="25" spans="1:24">
      <c r="A25" s="40" t="str">
        <f>$A$7</f>
        <v>Vaasa</v>
      </c>
      <c r="B25" s="180"/>
      <c r="C25" s="24">
        <v>0.2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0.2</v>
      </c>
      <c r="T25" s="6">
        <f>S25-D25-I25+N25</f>
        <v>0.2</v>
      </c>
      <c r="U25" s="6">
        <f t="shared" ref="U25:W27" si="25">T25-E25-J25+O25</f>
        <v>0.2</v>
      </c>
      <c r="V25" s="6">
        <f t="shared" si="25"/>
        <v>0.2</v>
      </c>
      <c r="W25" s="6">
        <f t="shared" si="25"/>
        <v>0.2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Vaasa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Vaasa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Vaasa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Vaasa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</v>
      </c>
      <c r="T44" s="22">
        <f>SUM(T45:T47)</f>
        <v>0</v>
      </c>
      <c r="U44" s="22">
        <f t="shared" ref="U44:W44" si="79">SUM(U45:U47)</f>
        <v>0</v>
      </c>
      <c r="V44" s="22">
        <f t="shared" si="79"/>
        <v>0</v>
      </c>
      <c r="W44" s="22">
        <f t="shared" si="79"/>
        <v>0</v>
      </c>
      <c r="X44" s="23">
        <f t="shared" si="18"/>
        <v>0</v>
      </c>
    </row>
    <row r="45" spans="1:24">
      <c r="A45" s="40" t="str">
        <f>$A$7</f>
        <v>Vaasa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80">T45-E45-J45+O45</f>
        <v>0</v>
      </c>
      <c r="V45" s="30">
        <f t="shared" si="80"/>
        <v>0</v>
      </c>
      <c r="W45" s="30">
        <f t="shared" si="80"/>
        <v>0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Vaasa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Vaasa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0.2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0.2</v>
      </c>
      <c r="T56" s="22">
        <f>SUM(T57:T59)</f>
        <v>0.2</v>
      </c>
      <c r="U56" s="22">
        <f t="shared" ref="U56:W56" si="112">SUM(U57:U59)</f>
        <v>0.2</v>
      </c>
      <c r="V56" s="22">
        <f t="shared" si="112"/>
        <v>0.2</v>
      </c>
      <c r="W56" s="22">
        <f t="shared" si="112"/>
        <v>0.2</v>
      </c>
      <c r="X56" s="23">
        <f t="shared" si="18"/>
        <v>0</v>
      </c>
    </row>
    <row r="57" spans="1:24">
      <c r="A57" s="40" t="str">
        <f>$A$7</f>
        <v>Vaasa</v>
      </c>
      <c r="B57" s="40"/>
      <c r="C57" s="35">
        <f>C21+C25+C29+C33+C37+C41+C45+C49+C53</f>
        <v>0.2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0.2</v>
      </c>
      <c r="T57" s="30">
        <f>S57-D57-I57+N57</f>
        <v>0.2</v>
      </c>
      <c r="U57" s="30">
        <f t="shared" ref="U57:W59" si="116">T57-E57-J57+O57</f>
        <v>0.2</v>
      </c>
      <c r="V57" s="30">
        <f t="shared" si="116"/>
        <v>0.2</v>
      </c>
      <c r="W57" s="30">
        <f t="shared" si="116"/>
        <v>0.2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26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74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47.25" customHeight="1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0.55000000000000004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0.55000000000000004</v>
      </c>
      <c r="T13" s="61">
        <f>SUM(T14:T16)</f>
        <v>0.55000000000000004</v>
      </c>
      <c r="U13" s="61">
        <f>SUM(U14:U16)</f>
        <v>0.55000000000000004</v>
      </c>
      <c r="V13" s="61">
        <f>SUM(V14:V16)</f>
        <v>0.55000000000000004</v>
      </c>
      <c r="W13" s="61">
        <f>SUM(W14:W16)</f>
        <v>0.55000000000000004</v>
      </c>
      <c r="X13" s="62">
        <f>W13-S13</f>
        <v>0</v>
      </c>
    </row>
    <row r="14" spans="1:24" s="71" customFormat="1">
      <c r="A14" s="72" t="str">
        <f>$A$7</f>
        <v>Vaasa</v>
      </c>
      <c r="B14" s="183"/>
      <c r="C14" s="242">
        <v>0.55000000000000004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0.55000000000000004</v>
      </c>
      <c r="T14" s="77">
        <f>S14-D14-I14+N14</f>
        <v>0.55000000000000004</v>
      </c>
      <c r="U14" s="77">
        <f t="shared" ref="U14:W16" si="1">T14-E14-J14+O14</f>
        <v>0.55000000000000004</v>
      </c>
      <c r="V14" s="77">
        <f t="shared" si="1"/>
        <v>0.55000000000000004</v>
      </c>
      <c r="W14" s="77">
        <f t="shared" si="1"/>
        <v>0.55000000000000004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46.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Vaasa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0.1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0.1</v>
      </c>
      <c r="T24" s="22">
        <f>SUM(T25:T27)</f>
        <v>0.1</v>
      </c>
      <c r="U24" s="22">
        <f t="shared" ref="U24:W24" si="24">SUM(U25:U27)</f>
        <v>0.1</v>
      </c>
      <c r="V24" s="22">
        <f t="shared" si="24"/>
        <v>0.1</v>
      </c>
      <c r="W24" s="22">
        <f t="shared" si="24"/>
        <v>0.1</v>
      </c>
      <c r="X24" s="23">
        <f t="shared" si="18"/>
        <v>0</v>
      </c>
    </row>
    <row r="25" spans="1:24">
      <c r="A25" s="40" t="str">
        <f>$A$7</f>
        <v>Vaasa</v>
      </c>
      <c r="B25" s="180"/>
      <c r="C25" s="24">
        <v>0.1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0.1</v>
      </c>
      <c r="T25" s="6">
        <f>S25-D25-I25+N25</f>
        <v>0.1</v>
      </c>
      <c r="U25" s="6">
        <f t="shared" ref="U25:W27" si="25">T25-E25-J25+O25</f>
        <v>0.1</v>
      </c>
      <c r="V25" s="6">
        <f t="shared" si="25"/>
        <v>0.1</v>
      </c>
      <c r="W25" s="6">
        <f t="shared" si="25"/>
        <v>0.1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0.03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0.03</v>
      </c>
      <c r="T28" s="22">
        <f>SUM(T29:T31)</f>
        <v>0.03</v>
      </c>
      <c r="U28" s="22">
        <f t="shared" ref="U28:W28" si="35">SUM(U29:U31)</f>
        <v>0.03</v>
      </c>
      <c r="V28" s="22">
        <f t="shared" si="35"/>
        <v>0.03</v>
      </c>
      <c r="W28" s="22">
        <f t="shared" si="35"/>
        <v>0.03</v>
      </c>
      <c r="X28" s="23">
        <f t="shared" si="18"/>
        <v>0</v>
      </c>
    </row>
    <row r="29" spans="1:24">
      <c r="A29" s="40" t="str">
        <f>$A$7</f>
        <v>Vaasa</v>
      </c>
      <c r="B29" s="180"/>
      <c r="C29" s="24">
        <v>0.03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0.03</v>
      </c>
      <c r="T29" s="6">
        <f>S29-D29-I29+N29</f>
        <v>0.03</v>
      </c>
      <c r="U29" s="6">
        <f t="shared" ref="U29:W31" si="36">T29-E29-J29+O29</f>
        <v>0.03</v>
      </c>
      <c r="V29" s="6">
        <f t="shared" si="36"/>
        <v>0.03</v>
      </c>
      <c r="W29" s="6">
        <f t="shared" si="36"/>
        <v>0.03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Vaasa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Vaasa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0.06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0.06</v>
      </c>
      <c r="T40" s="22">
        <f>SUM(T41:T43)</f>
        <v>0.06</v>
      </c>
      <c r="U40" s="22">
        <f t="shared" ref="U40:W40" si="68">SUM(U41:U43)</f>
        <v>0.06</v>
      </c>
      <c r="V40" s="22">
        <f t="shared" si="68"/>
        <v>0.06</v>
      </c>
      <c r="W40" s="22">
        <f t="shared" si="68"/>
        <v>0.06</v>
      </c>
      <c r="X40" s="23">
        <f t="shared" si="18"/>
        <v>0</v>
      </c>
    </row>
    <row r="41" spans="1:24">
      <c r="A41" s="40" t="str">
        <f>$A$7</f>
        <v>Vaasa</v>
      </c>
      <c r="B41" s="180"/>
      <c r="C41" s="24">
        <v>0.06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0.06</v>
      </c>
      <c r="T41" s="30">
        <f>S41-D41-I41+N41</f>
        <v>0.06</v>
      </c>
      <c r="U41" s="30">
        <f t="shared" ref="U41:W43" si="69">T41-E41-J41+O41</f>
        <v>0.06</v>
      </c>
      <c r="V41" s="30">
        <f t="shared" si="69"/>
        <v>0.06</v>
      </c>
      <c r="W41" s="30">
        <f t="shared" si="69"/>
        <v>0.06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0.06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0.06</v>
      </c>
      <c r="T44" s="22">
        <f>SUM(T45:T47)</f>
        <v>0.06</v>
      </c>
      <c r="U44" s="22">
        <f t="shared" ref="U44:W44" si="79">SUM(U45:U47)</f>
        <v>0.06</v>
      </c>
      <c r="V44" s="22">
        <f t="shared" si="79"/>
        <v>0.06</v>
      </c>
      <c r="W44" s="22">
        <f t="shared" si="79"/>
        <v>0.06</v>
      </c>
      <c r="X44" s="23">
        <f t="shared" si="18"/>
        <v>0</v>
      </c>
    </row>
    <row r="45" spans="1:24">
      <c r="A45" s="40" t="str">
        <f>$A$7</f>
        <v>Vaasa</v>
      </c>
      <c r="B45" s="180"/>
      <c r="C45" s="24">
        <v>0.06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0.06</v>
      </c>
      <c r="T45" s="30">
        <f>S45-D45-I45+N45</f>
        <v>0.06</v>
      </c>
      <c r="U45" s="30">
        <f t="shared" ref="U45:W47" si="80">T45-E45-J45+O45</f>
        <v>0.06</v>
      </c>
      <c r="V45" s="30">
        <f t="shared" si="80"/>
        <v>0.06</v>
      </c>
      <c r="W45" s="30">
        <f t="shared" si="80"/>
        <v>0.06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Vaasa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Vaasa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0.25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0.25</v>
      </c>
      <c r="T56" s="22">
        <f>SUM(T57:T59)</f>
        <v>0.25</v>
      </c>
      <c r="U56" s="22">
        <f t="shared" ref="U56:W56" si="112">SUM(U57:U59)</f>
        <v>0.25</v>
      </c>
      <c r="V56" s="22">
        <f t="shared" si="112"/>
        <v>0.25</v>
      </c>
      <c r="W56" s="22">
        <f t="shared" si="112"/>
        <v>0.25</v>
      </c>
      <c r="X56" s="23">
        <f t="shared" si="18"/>
        <v>0</v>
      </c>
    </row>
    <row r="57" spans="1:24">
      <c r="A57" s="40" t="str">
        <f>$A$7</f>
        <v>Vaasa</v>
      </c>
      <c r="B57" s="40"/>
      <c r="C57" s="35">
        <f>C21+C25+C29+C33+C37+C41+C45+C49+C53</f>
        <v>0.25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0.25</v>
      </c>
      <c r="T57" s="30">
        <f>S57-D57-I57+N57</f>
        <v>0.25</v>
      </c>
      <c r="U57" s="30">
        <f t="shared" ref="U57:W59" si="116">T57-E57-J57+O57</f>
        <v>0.25</v>
      </c>
      <c r="V57" s="30">
        <f t="shared" si="116"/>
        <v>0.25</v>
      </c>
      <c r="W57" s="30">
        <f t="shared" si="116"/>
        <v>0.25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74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75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76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44.25" customHeight="1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3.7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3.7</v>
      </c>
      <c r="T13" s="61">
        <f>SUM(T14:T16)</f>
        <v>3.7</v>
      </c>
      <c r="U13" s="61">
        <f>SUM(U14:U16)</f>
        <v>3.7</v>
      </c>
      <c r="V13" s="61">
        <f>SUM(V14:V16)</f>
        <v>3.7</v>
      </c>
      <c r="W13" s="61">
        <f>SUM(W14:W16)</f>
        <v>3.7</v>
      </c>
      <c r="X13" s="62">
        <f>W13-S13</f>
        <v>0</v>
      </c>
    </row>
    <row r="14" spans="1:24" s="71" customFormat="1">
      <c r="A14" s="72" t="s">
        <v>74</v>
      </c>
      <c r="B14" s="183"/>
      <c r="C14" s="242">
        <v>0.7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0.7</v>
      </c>
      <c r="T14" s="77">
        <f>S14-D14-I14+N14</f>
        <v>0.7</v>
      </c>
      <c r="U14" s="77">
        <f t="shared" ref="U14:W16" si="1">T14-E14-J14+O14</f>
        <v>0.7</v>
      </c>
      <c r="V14" s="77">
        <f t="shared" si="1"/>
        <v>0.7</v>
      </c>
      <c r="W14" s="77">
        <f t="shared" si="1"/>
        <v>0.7</v>
      </c>
      <c r="X14" s="78">
        <f>W14-S14</f>
        <v>0</v>
      </c>
    </row>
    <row r="15" spans="1:24" s="71" customFormat="1">
      <c r="A15" s="72" t="s">
        <v>75</v>
      </c>
      <c r="B15" s="184"/>
      <c r="C15" s="242">
        <v>1</v>
      </c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1</v>
      </c>
      <c r="T15" s="77">
        <f t="shared" ref="T15:T16" si="5">S15-D15-I15+N15</f>
        <v>1</v>
      </c>
      <c r="U15" s="77">
        <f t="shared" si="1"/>
        <v>1</v>
      </c>
      <c r="V15" s="77">
        <f t="shared" si="1"/>
        <v>1</v>
      </c>
      <c r="W15" s="77">
        <f t="shared" si="1"/>
        <v>1</v>
      </c>
      <c r="X15" s="78">
        <f t="shared" ref="X15:X16" si="6">W15-S15</f>
        <v>0</v>
      </c>
    </row>
    <row r="16" spans="1:24" s="71" customFormat="1">
      <c r="A16" s="72" t="s">
        <v>76</v>
      </c>
      <c r="B16" s="185"/>
      <c r="C16" s="242">
        <v>2</v>
      </c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2</v>
      </c>
      <c r="T16" s="77">
        <f t="shared" si="5"/>
        <v>2</v>
      </c>
      <c r="U16" s="77">
        <f t="shared" si="1"/>
        <v>2</v>
      </c>
      <c r="V16" s="77">
        <f t="shared" si="1"/>
        <v>2</v>
      </c>
      <c r="W16" s="77">
        <f t="shared" si="1"/>
        <v>2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44.2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Vaasa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Tampere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Jyväskylä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0.2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0.2</v>
      </c>
      <c r="T24" s="22">
        <f>SUM(T25:T27)</f>
        <v>0.2</v>
      </c>
      <c r="U24" s="22">
        <f t="shared" ref="U24:W24" si="24">SUM(U25:U27)</f>
        <v>0.2</v>
      </c>
      <c r="V24" s="22">
        <f t="shared" si="24"/>
        <v>0.2</v>
      </c>
      <c r="W24" s="22">
        <f t="shared" si="24"/>
        <v>0.2</v>
      </c>
      <c r="X24" s="23">
        <f t="shared" si="18"/>
        <v>0</v>
      </c>
    </row>
    <row r="25" spans="1:24">
      <c r="A25" s="40" t="str">
        <f>$A$7</f>
        <v>Vaasa</v>
      </c>
      <c r="B25" s="180"/>
      <c r="C25" s="24">
        <v>0.2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0.2</v>
      </c>
      <c r="T25" s="6">
        <f>S25-D25-I25+N25</f>
        <v>0.2</v>
      </c>
      <c r="U25" s="6">
        <f t="shared" ref="U25:W27" si="25">T25-E25-J25+O25</f>
        <v>0.2</v>
      </c>
      <c r="V25" s="6">
        <f t="shared" si="25"/>
        <v>0.2</v>
      </c>
      <c r="W25" s="6">
        <f t="shared" si="25"/>
        <v>0.2</v>
      </c>
      <c r="X25" s="29">
        <f t="shared" si="18"/>
        <v>0</v>
      </c>
    </row>
    <row r="26" spans="1:24">
      <c r="A26" s="40" t="str">
        <f>$A$8</f>
        <v>Tampere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Jyväskylä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0.05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0.05</v>
      </c>
      <c r="T28" s="22">
        <f>SUM(T29:T31)</f>
        <v>0.05</v>
      </c>
      <c r="U28" s="22">
        <f t="shared" ref="U28:W28" si="35">SUM(U29:U31)</f>
        <v>0.05</v>
      </c>
      <c r="V28" s="22">
        <f t="shared" si="35"/>
        <v>0.05</v>
      </c>
      <c r="W28" s="22">
        <f t="shared" si="35"/>
        <v>0.05</v>
      </c>
      <c r="X28" s="23">
        <f t="shared" si="18"/>
        <v>0</v>
      </c>
    </row>
    <row r="29" spans="1:24">
      <c r="A29" s="40" t="str">
        <f>$A$7</f>
        <v>Vaasa</v>
      </c>
      <c r="B29" s="180"/>
      <c r="C29" s="24">
        <v>0.05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0.05</v>
      </c>
      <c r="T29" s="6">
        <f>S29-D29-I29+N29</f>
        <v>0.05</v>
      </c>
      <c r="U29" s="6">
        <f t="shared" ref="U29:W31" si="36">T29-E29-J29+O29</f>
        <v>0.05</v>
      </c>
      <c r="V29" s="6">
        <f t="shared" si="36"/>
        <v>0.05</v>
      </c>
      <c r="W29" s="6">
        <f t="shared" si="36"/>
        <v>0.05</v>
      </c>
      <c r="X29" s="29">
        <f t="shared" si="18"/>
        <v>0</v>
      </c>
    </row>
    <row r="30" spans="1:24">
      <c r="A30" s="40" t="str">
        <f>$A$8</f>
        <v>Tampere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Jyväskylä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Vaasa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Tampere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Jyväskylä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Vaasa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Tampere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Jyväskylä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Vaasa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Tampere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Jyväskylä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0.05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0.05</v>
      </c>
      <c r="T44" s="22">
        <f>SUM(T45:T47)</f>
        <v>0.05</v>
      </c>
      <c r="U44" s="22">
        <f t="shared" ref="U44:W44" si="79">SUM(U45:U47)</f>
        <v>0.05</v>
      </c>
      <c r="V44" s="22">
        <f t="shared" si="79"/>
        <v>0.05</v>
      </c>
      <c r="W44" s="22">
        <f t="shared" si="79"/>
        <v>0.05</v>
      </c>
      <c r="X44" s="23">
        <f t="shared" si="18"/>
        <v>0</v>
      </c>
    </row>
    <row r="45" spans="1:24">
      <c r="A45" s="40" t="str">
        <f>$A$7</f>
        <v>Vaasa</v>
      </c>
      <c r="B45" s="180"/>
      <c r="C45" s="24">
        <v>0.05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0.05</v>
      </c>
      <c r="T45" s="30">
        <f>S45-D45-I45+N45</f>
        <v>0.05</v>
      </c>
      <c r="U45" s="30">
        <f t="shared" ref="U45:W47" si="80">T45-E45-J45+O45</f>
        <v>0.05</v>
      </c>
      <c r="V45" s="30">
        <f t="shared" si="80"/>
        <v>0.05</v>
      </c>
      <c r="W45" s="30">
        <f t="shared" si="80"/>
        <v>0.05</v>
      </c>
      <c r="X45" s="29">
        <f t="shared" si="18"/>
        <v>0</v>
      </c>
    </row>
    <row r="46" spans="1:24">
      <c r="A46" s="40" t="str">
        <f>$A$8</f>
        <v>Tampere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Jyväskylä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Vaasa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Tampere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Jyväskylä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Vaasa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Tampere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Jyväskylä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0.3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0.3</v>
      </c>
      <c r="T56" s="22">
        <f>SUM(T57:T59)</f>
        <v>0.3</v>
      </c>
      <c r="U56" s="22">
        <f t="shared" ref="U56:W56" si="112">SUM(U57:U59)</f>
        <v>0.3</v>
      </c>
      <c r="V56" s="22">
        <f t="shared" si="112"/>
        <v>0.3</v>
      </c>
      <c r="W56" s="22">
        <f t="shared" si="112"/>
        <v>0.3</v>
      </c>
      <c r="X56" s="23">
        <f t="shared" si="18"/>
        <v>0</v>
      </c>
    </row>
    <row r="57" spans="1:24">
      <c r="A57" s="40" t="str">
        <f>$A$7</f>
        <v>Vaasa</v>
      </c>
      <c r="B57" s="40"/>
      <c r="C57" s="35">
        <f>C21+C25+C29+C33+C37+C41+C45+C49+C53</f>
        <v>0.3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0.3</v>
      </c>
      <c r="T57" s="30">
        <f>S57-D57-I57+N57</f>
        <v>0.3</v>
      </c>
      <c r="U57" s="30">
        <f t="shared" ref="U57:W59" si="116">T57-E57-J57+O57</f>
        <v>0.3</v>
      </c>
      <c r="V57" s="30">
        <f t="shared" si="116"/>
        <v>0.3</v>
      </c>
      <c r="W57" s="30">
        <f t="shared" si="116"/>
        <v>0.3</v>
      </c>
      <c r="X57" s="29">
        <f t="shared" si="18"/>
        <v>0</v>
      </c>
    </row>
    <row r="58" spans="1:24">
      <c r="A58" s="40" t="str">
        <f>$A$8</f>
        <v>Tampere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Jyväskylä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74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45.75" customHeight="1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2.82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2.82</v>
      </c>
      <c r="T13" s="61">
        <f>SUM(T14:T16)</f>
        <v>2.82</v>
      </c>
      <c r="U13" s="61">
        <f>SUM(U14:U16)</f>
        <v>2.82</v>
      </c>
      <c r="V13" s="61">
        <f>SUM(V14:V16)</f>
        <v>2.82</v>
      </c>
      <c r="W13" s="61">
        <f>SUM(W14:W16)</f>
        <v>2.82</v>
      </c>
      <c r="X13" s="62">
        <f>W13-S13</f>
        <v>0</v>
      </c>
    </row>
    <row r="14" spans="1:24" s="71" customFormat="1">
      <c r="A14" s="72" t="str">
        <f>$A$7</f>
        <v>Vaasa</v>
      </c>
      <c r="B14" s="183"/>
      <c r="C14" s="242">
        <v>2.82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2.82</v>
      </c>
      <c r="T14" s="77">
        <f>S14-D14-I14+N14</f>
        <v>2.82</v>
      </c>
      <c r="U14" s="77">
        <f t="shared" ref="U14:W16" si="1">T14-E14-J14+O14</f>
        <v>2.82</v>
      </c>
      <c r="V14" s="77">
        <f t="shared" si="1"/>
        <v>2.82</v>
      </c>
      <c r="W14" s="77">
        <f t="shared" si="1"/>
        <v>2.82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47.2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Vaasa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0.4</v>
      </c>
      <c r="D24" s="21">
        <f>D25+D26+D27</f>
        <v>0.1</v>
      </c>
      <c r="E24" s="22">
        <f t="shared" ref="E24:H24" si="21">E25+E26+E27</f>
        <v>0.05</v>
      </c>
      <c r="F24" s="22">
        <f t="shared" si="21"/>
        <v>0</v>
      </c>
      <c r="G24" s="22">
        <f t="shared" si="21"/>
        <v>0</v>
      </c>
      <c r="H24" s="23">
        <f t="shared" si="21"/>
        <v>0.15000000000000002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0.4</v>
      </c>
      <c r="T24" s="22">
        <f>SUM(T25:T27)</f>
        <v>0.30000000000000004</v>
      </c>
      <c r="U24" s="22">
        <f t="shared" ref="U24:W24" si="24">SUM(U25:U27)</f>
        <v>0.25000000000000006</v>
      </c>
      <c r="V24" s="22">
        <f t="shared" si="24"/>
        <v>0.25000000000000006</v>
      </c>
      <c r="W24" s="22">
        <f t="shared" si="24"/>
        <v>0.25000000000000006</v>
      </c>
      <c r="X24" s="23">
        <f t="shared" si="18"/>
        <v>-0.14999999999999997</v>
      </c>
    </row>
    <row r="25" spans="1:24">
      <c r="A25" s="40" t="str">
        <f>$A$7</f>
        <v>Vaasa</v>
      </c>
      <c r="B25" s="180"/>
      <c r="C25" s="24">
        <v>0.4</v>
      </c>
      <c r="D25" s="25">
        <v>0.1</v>
      </c>
      <c r="E25" s="26">
        <v>0.05</v>
      </c>
      <c r="F25" s="26"/>
      <c r="G25" s="26"/>
      <c r="H25" s="27">
        <f>D25+E25+F25+G25</f>
        <v>0.15000000000000002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0.4</v>
      </c>
      <c r="T25" s="6">
        <f>S25-D25-I25+N25</f>
        <v>0.30000000000000004</v>
      </c>
      <c r="U25" s="6">
        <f t="shared" ref="U25:W27" si="25">T25-E25-J25+O25</f>
        <v>0.25000000000000006</v>
      </c>
      <c r="V25" s="6">
        <f t="shared" si="25"/>
        <v>0.25000000000000006</v>
      </c>
      <c r="W25" s="6">
        <f t="shared" si="25"/>
        <v>0.25000000000000006</v>
      </c>
      <c r="X25" s="29">
        <f t="shared" si="18"/>
        <v>-0.14999999999999997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0.1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0.1</v>
      </c>
      <c r="T28" s="22">
        <f>SUM(T29:T31)</f>
        <v>0.1</v>
      </c>
      <c r="U28" s="22">
        <f t="shared" ref="U28:W28" si="35">SUM(U29:U31)</f>
        <v>0.1</v>
      </c>
      <c r="V28" s="22">
        <f t="shared" si="35"/>
        <v>0.1</v>
      </c>
      <c r="W28" s="22">
        <f t="shared" si="35"/>
        <v>0.1</v>
      </c>
      <c r="X28" s="23">
        <f t="shared" si="18"/>
        <v>0</v>
      </c>
    </row>
    <row r="29" spans="1:24">
      <c r="A29" s="40" t="str">
        <f>$A$7</f>
        <v>Vaasa</v>
      </c>
      <c r="B29" s="180"/>
      <c r="C29" s="24">
        <v>0.1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0.1</v>
      </c>
      <c r="T29" s="6">
        <f>S29-D29-I29+N29</f>
        <v>0.1</v>
      </c>
      <c r="U29" s="6">
        <f t="shared" ref="U29:W31" si="36">T29-E29-J29+O29</f>
        <v>0.1</v>
      </c>
      <c r="V29" s="6">
        <f t="shared" si="36"/>
        <v>0.1</v>
      </c>
      <c r="W29" s="6">
        <f t="shared" si="36"/>
        <v>0.1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0.1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0.1</v>
      </c>
      <c r="T32" s="22">
        <f>SUM(T33:T35)</f>
        <v>0.1</v>
      </c>
      <c r="U32" s="22">
        <f t="shared" ref="U32:W32" si="46">SUM(U33:U35)</f>
        <v>0.1</v>
      </c>
      <c r="V32" s="22">
        <f t="shared" si="46"/>
        <v>0.1</v>
      </c>
      <c r="W32" s="22">
        <f t="shared" si="46"/>
        <v>0.1</v>
      </c>
      <c r="X32" s="23">
        <f t="shared" si="18"/>
        <v>0</v>
      </c>
    </row>
    <row r="33" spans="1:24">
      <c r="A33" s="40" t="str">
        <f>$A$7</f>
        <v>Vaasa</v>
      </c>
      <c r="B33" s="180"/>
      <c r="C33" s="24">
        <v>0.1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0.1</v>
      </c>
      <c r="T33" s="30">
        <f>S33-D33-I33+N33</f>
        <v>0.1</v>
      </c>
      <c r="U33" s="30">
        <f t="shared" ref="U33:W35" si="47">T33-E33-J33+O33</f>
        <v>0.1</v>
      </c>
      <c r="V33" s="30">
        <f t="shared" si="47"/>
        <v>0.1</v>
      </c>
      <c r="W33" s="30">
        <f t="shared" si="47"/>
        <v>0.1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0.1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0.1</v>
      </c>
      <c r="T36" s="22">
        <f>SUM(T37:T39)</f>
        <v>0.1</v>
      </c>
      <c r="U36" s="22">
        <f t="shared" ref="U36:W36" si="57">SUM(U37:U39)</f>
        <v>0.1</v>
      </c>
      <c r="V36" s="22">
        <f t="shared" si="57"/>
        <v>0.1</v>
      </c>
      <c r="W36" s="22">
        <f t="shared" si="57"/>
        <v>0.1</v>
      </c>
      <c r="X36" s="23">
        <f t="shared" si="18"/>
        <v>0</v>
      </c>
    </row>
    <row r="37" spans="1:24">
      <c r="A37" s="40" t="str">
        <f>$A$7</f>
        <v>Vaasa</v>
      </c>
      <c r="B37" s="180"/>
      <c r="C37" s="24">
        <v>0.1</v>
      </c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0.1</v>
      </c>
      <c r="T37" s="30">
        <f>S37-D37-I37+N37</f>
        <v>0.1</v>
      </c>
      <c r="U37" s="30">
        <f t="shared" ref="U37:W39" si="58">T37-E37-J37+O37</f>
        <v>0.1</v>
      </c>
      <c r="V37" s="30">
        <f t="shared" si="58"/>
        <v>0.1</v>
      </c>
      <c r="W37" s="30">
        <f t="shared" si="58"/>
        <v>0.1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0.1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0.1</v>
      </c>
      <c r="T40" s="22">
        <f>SUM(T41:T43)</f>
        <v>0.1</v>
      </c>
      <c r="U40" s="22">
        <f t="shared" ref="U40:W40" si="68">SUM(U41:U43)</f>
        <v>0.1</v>
      </c>
      <c r="V40" s="22">
        <f t="shared" si="68"/>
        <v>0.1</v>
      </c>
      <c r="W40" s="22">
        <f t="shared" si="68"/>
        <v>0.1</v>
      </c>
      <c r="X40" s="23">
        <f t="shared" si="18"/>
        <v>0</v>
      </c>
    </row>
    <row r="41" spans="1:24">
      <c r="A41" s="40" t="str">
        <f>$A$7</f>
        <v>Vaasa</v>
      </c>
      <c r="B41" s="180"/>
      <c r="C41" s="24">
        <v>0.1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0.1</v>
      </c>
      <c r="T41" s="30">
        <f>S41-D41-I41+N41</f>
        <v>0.1</v>
      </c>
      <c r="U41" s="30">
        <f t="shared" ref="U41:W43" si="69">T41-E41-J41+O41</f>
        <v>0.1</v>
      </c>
      <c r="V41" s="30">
        <f t="shared" si="69"/>
        <v>0.1</v>
      </c>
      <c r="W41" s="30">
        <f t="shared" si="69"/>
        <v>0.1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0.1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0.1</v>
      </c>
      <c r="T44" s="22">
        <f>SUM(T45:T47)</f>
        <v>0.1</v>
      </c>
      <c r="U44" s="22">
        <f t="shared" ref="U44:W44" si="79">SUM(U45:U47)</f>
        <v>0.1</v>
      </c>
      <c r="V44" s="22">
        <f t="shared" si="79"/>
        <v>0.1</v>
      </c>
      <c r="W44" s="22">
        <f t="shared" si="79"/>
        <v>0.1</v>
      </c>
      <c r="X44" s="23">
        <f t="shared" si="18"/>
        <v>0</v>
      </c>
    </row>
    <row r="45" spans="1:24">
      <c r="A45" s="40" t="str">
        <f>$A$7</f>
        <v>Vaasa</v>
      </c>
      <c r="B45" s="180"/>
      <c r="C45" s="24">
        <v>0.1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0.1</v>
      </c>
      <c r="T45" s="30">
        <f>S45-D45-I45+N45</f>
        <v>0.1</v>
      </c>
      <c r="U45" s="30">
        <f t="shared" ref="U45:W47" si="80">T45-E45-J45+O45</f>
        <v>0.1</v>
      </c>
      <c r="V45" s="30">
        <f t="shared" si="80"/>
        <v>0.1</v>
      </c>
      <c r="W45" s="30">
        <f t="shared" si="80"/>
        <v>0.1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0.1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0.1</v>
      </c>
      <c r="T48" s="22">
        <f>SUM(T49:T51)</f>
        <v>0.1</v>
      </c>
      <c r="U48" s="22">
        <f t="shared" ref="U48:W48" si="90">SUM(U49:U51)</f>
        <v>0.1</v>
      </c>
      <c r="V48" s="22">
        <f t="shared" si="90"/>
        <v>0.1</v>
      </c>
      <c r="W48" s="22">
        <f t="shared" si="90"/>
        <v>0.1</v>
      </c>
      <c r="X48" s="23">
        <f t="shared" si="18"/>
        <v>0</v>
      </c>
    </row>
    <row r="49" spans="1:24">
      <c r="A49" s="40" t="str">
        <f>$A$7</f>
        <v>Vaasa</v>
      </c>
      <c r="B49" s="180"/>
      <c r="C49" s="24">
        <v>0.1</v>
      </c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0.1</v>
      </c>
      <c r="T49" s="30">
        <f>S49-D49-I49+N49</f>
        <v>0.1</v>
      </c>
      <c r="U49" s="30">
        <f t="shared" ref="U49:W51" si="91">T49-E49-J49+O49</f>
        <v>0.1</v>
      </c>
      <c r="V49" s="30">
        <f t="shared" si="91"/>
        <v>0.1</v>
      </c>
      <c r="W49" s="30">
        <f t="shared" si="91"/>
        <v>0.1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Vaasa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0.99999999999999989</v>
      </c>
      <c r="D56" s="21">
        <f>D57+D58+D59</f>
        <v>0.1</v>
      </c>
      <c r="E56" s="22">
        <f t="shared" ref="E56:H56" si="109">E57+E58+E59</f>
        <v>0.05</v>
      </c>
      <c r="F56" s="22">
        <f t="shared" si="109"/>
        <v>0</v>
      </c>
      <c r="G56" s="22">
        <f t="shared" si="109"/>
        <v>0</v>
      </c>
      <c r="H56" s="23">
        <f t="shared" si="109"/>
        <v>0.15000000000000002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0.99999999999999989</v>
      </c>
      <c r="T56" s="22">
        <f>SUM(T57:T59)</f>
        <v>0.89999999999999991</v>
      </c>
      <c r="U56" s="22">
        <f t="shared" ref="U56:W56" si="112">SUM(U57:U59)</f>
        <v>0.84999999999999987</v>
      </c>
      <c r="V56" s="22">
        <f t="shared" si="112"/>
        <v>0.84999999999999987</v>
      </c>
      <c r="W56" s="22">
        <f t="shared" si="112"/>
        <v>0.84999999999999987</v>
      </c>
      <c r="X56" s="23">
        <f t="shared" si="18"/>
        <v>-0.15000000000000002</v>
      </c>
    </row>
    <row r="57" spans="1:24">
      <c r="A57" s="40" t="str">
        <f>$A$7</f>
        <v>Vaasa</v>
      </c>
      <c r="B57" s="40"/>
      <c r="C57" s="35">
        <f>C21+C25+C29+C33+C37+C41+C45+C49+C53</f>
        <v>0.99999999999999989</v>
      </c>
      <c r="D57" s="28">
        <f>D21+D25+D29+D33+D37+D41+D45+D49+D53</f>
        <v>0.1</v>
      </c>
      <c r="E57" s="30">
        <f t="shared" ref="D57:G59" si="113">E21+E25+E29+E33+E37+E41+E45+E49+E53</f>
        <v>0.05</v>
      </c>
      <c r="F57" s="30">
        <f t="shared" si="113"/>
        <v>0</v>
      </c>
      <c r="G57" s="30">
        <f t="shared" si="113"/>
        <v>0</v>
      </c>
      <c r="H57" s="27">
        <f>D57+E57+F57+G57</f>
        <v>0.15000000000000002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0.99999999999999989</v>
      </c>
      <c r="T57" s="30">
        <f>S57-D57-I57+N57</f>
        <v>0.89999999999999991</v>
      </c>
      <c r="U57" s="30">
        <f t="shared" ref="U57:W59" si="116">T57-E57-J57+O57</f>
        <v>0.84999999999999987</v>
      </c>
      <c r="V57" s="30">
        <f t="shared" si="116"/>
        <v>0.84999999999999987</v>
      </c>
      <c r="W57" s="30">
        <f t="shared" si="116"/>
        <v>0.84999999999999987</v>
      </c>
      <c r="X57" s="29">
        <f t="shared" si="18"/>
        <v>-0.15000000000000002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X64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56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57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11.510000000000002</v>
      </c>
      <c r="D13" s="60">
        <f t="shared" si="0"/>
        <v>0</v>
      </c>
      <c r="E13" s="61">
        <f t="shared" si="0"/>
        <v>0</v>
      </c>
      <c r="F13" s="61">
        <f t="shared" si="0"/>
        <v>1</v>
      </c>
      <c r="G13" s="61">
        <f t="shared" si="0"/>
        <v>0</v>
      </c>
      <c r="H13" s="62">
        <f t="shared" si="0"/>
        <v>1</v>
      </c>
      <c r="I13" s="60">
        <f t="shared" si="0"/>
        <v>1.7635000000000001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1.7635000000000001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11.510000000000002</v>
      </c>
      <c r="T13" s="61">
        <f>SUM(T14:T16)</f>
        <v>9.7465000000000011</v>
      </c>
      <c r="U13" s="61">
        <f>SUM(U14:U16)</f>
        <v>9.7465000000000011</v>
      </c>
      <c r="V13" s="61">
        <f>SUM(V14:V16)</f>
        <v>8.7465000000000011</v>
      </c>
      <c r="W13" s="61">
        <f>SUM(W14:W16)</f>
        <v>8.7465000000000011</v>
      </c>
      <c r="X13" s="62">
        <f>W13-S13</f>
        <v>-2.7635000000000005</v>
      </c>
    </row>
    <row r="14" spans="1:24" s="71" customFormat="1">
      <c r="A14" s="72" t="str">
        <f>$A$7</f>
        <v>Mikkeli</v>
      </c>
      <c r="B14" s="221" t="s">
        <v>59</v>
      </c>
      <c r="C14" s="242">
        <v>2.1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2.1</v>
      </c>
      <c r="T14" s="77">
        <f>S14-D14-I14+N14</f>
        <v>2.1</v>
      </c>
      <c r="U14" s="77">
        <f t="shared" ref="U14:W16" si="1">T14-E14-J14+O14</f>
        <v>2.1</v>
      </c>
      <c r="V14" s="77">
        <f t="shared" si="1"/>
        <v>2.1</v>
      </c>
      <c r="W14" s="77">
        <f t="shared" si="1"/>
        <v>2.1</v>
      </c>
      <c r="X14" s="78">
        <f>W14-S14</f>
        <v>0</v>
      </c>
    </row>
    <row r="15" spans="1:24" s="71" customFormat="1">
      <c r="A15" s="72" t="str">
        <f>$A$8</f>
        <v>Kuopio</v>
      </c>
      <c r="B15" s="222"/>
      <c r="C15" s="242">
        <v>5.7</v>
      </c>
      <c r="D15" s="243"/>
      <c r="E15" s="137"/>
      <c r="F15" s="137"/>
      <c r="G15" s="137"/>
      <c r="H15" s="134">
        <f>D15+E15+F15+G15</f>
        <v>0</v>
      </c>
      <c r="I15" s="243">
        <v>1</v>
      </c>
      <c r="J15" s="137"/>
      <c r="K15" s="137"/>
      <c r="L15" s="137"/>
      <c r="M15" s="134">
        <f t="shared" ref="M15:M16" si="2">I15+J15+K15+L15</f>
        <v>1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5.7</v>
      </c>
      <c r="T15" s="77">
        <f t="shared" ref="T15:T16" si="5">S15-D15-I15+N15</f>
        <v>4.7</v>
      </c>
      <c r="U15" s="77">
        <f t="shared" si="1"/>
        <v>4.7</v>
      </c>
      <c r="V15" s="77">
        <f t="shared" si="1"/>
        <v>4.7</v>
      </c>
      <c r="W15" s="77">
        <f t="shared" si="1"/>
        <v>4.7</v>
      </c>
      <c r="X15" s="78">
        <f t="shared" ref="X15:X16" si="6">W15-S15</f>
        <v>-1</v>
      </c>
    </row>
    <row r="16" spans="1:24" s="71" customFormat="1">
      <c r="A16" s="72" t="str">
        <f>$A$9</f>
        <v>Joensuu</v>
      </c>
      <c r="B16" s="223"/>
      <c r="C16" s="242">
        <v>3.71</v>
      </c>
      <c r="D16" s="243"/>
      <c r="E16" s="137"/>
      <c r="F16" s="137">
        <v>1</v>
      </c>
      <c r="G16" s="137"/>
      <c r="H16" s="134">
        <f t="shared" ref="H16" si="7">D16+E16+F16+G16</f>
        <v>1</v>
      </c>
      <c r="I16" s="243">
        <v>0.76349999999999996</v>
      </c>
      <c r="J16" s="137"/>
      <c r="K16" s="137"/>
      <c r="L16" s="137"/>
      <c r="M16" s="134">
        <f t="shared" si="2"/>
        <v>0.76349999999999996</v>
      </c>
      <c r="N16" s="74"/>
      <c r="O16" s="75"/>
      <c r="P16" s="75"/>
      <c r="Q16" s="75"/>
      <c r="R16" s="73">
        <f t="shared" si="3"/>
        <v>0</v>
      </c>
      <c r="S16" s="76">
        <f t="shared" si="4"/>
        <v>3.71</v>
      </c>
      <c r="T16" s="77">
        <f t="shared" si="5"/>
        <v>2.9464999999999999</v>
      </c>
      <c r="U16" s="77">
        <f t="shared" si="1"/>
        <v>2.9464999999999999</v>
      </c>
      <c r="V16" s="77">
        <f t="shared" si="1"/>
        <v>1.9464999999999999</v>
      </c>
      <c r="W16" s="77">
        <f t="shared" si="1"/>
        <v>1.9464999999999999</v>
      </c>
      <c r="X16" s="78">
        <f t="shared" si="6"/>
        <v>-1.7635000000000001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Mikkeli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Kuopio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Joensuu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0.38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0.25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0.25</v>
      </c>
      <c r="N24" s="46">
        <f>N25+N26+N27</f>
        <v>0.2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0.2</v>
      </c>
      <c r="S24" s="21">
        <f>SUM(S25:S27)</f>
        <v>0.38</v>
      </c>
      <c r="T24" s="22">
        <f>SUM(T25:T27)</f>
        <v>0.33</v>
      </c>
      <c r="U24" s="22">
        <f t="shared" ref="U24:W24" si="24">SUM(U25:U27)</f>
        <v>0.33</v>
      </c>
      <c r="V24" s="22">
        <f t="shared" si="24"/>
        <v>0.33</v>
      </c>
      <c r="W24" s="22">
        <f t="shared" si="24"/>
        <v>0.33</v>
      </c>
      <c r="X24" s="23">
        <f t="shared" si="18"/>
        <v>-4.9999999999999989E-2</v>
      </c>
    </row>
    <row r="25" spans="1:24">
      <c r="A25" s="40" t="str">
        <f>$A$7</f>
        <v>Mikkeli</v>
      </c>
      <c r="B25" s="186" t="s">
        <v>60</v>
      </c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>
        <v>0.2</v>
      </c>
      <c r="O25" s="56"/>
      <c r="P25" s="56"/>
      <c r="Q25" s="56"/>
      <c r="R25" s="49">
        <f>N25+O25+P25+Q25</f>
        <v>0.2</v>
      </c>
      <c r="S25" s="28">
        <f>C25</f>
        <v>0</v>
      </c>
      <c r="T25" s="6">
        <f>S25-D25-I25+N25</f>
        <v>0.2</v>
      </c>
      <c r="U25" s="6">
        <f t="shared" ref="U25:W27" si="25">T25-E25-J25+O25</f>
        <v>0.2</v>
      </c>
      <c r="V25" s="6">
        <f t="shared" si="25"/>
        <v>0.2</v>
      </c>
      <c r="W25" s="6">
        <f t="shared" si="25"/>
        <v>0.2</v>
      </c>
      <c r="X25" s="29">
        <f t="shared" si="18"/>
        <v>0.2</v>
      </c>
    </row>
    <row r="26" spans="1:24">
      <c r="A26" s="40" t="str">
        <f>$A$8</f>
        <v>Kuopio</v>
      </c>
      <c r="B26" s="190"/>
      <c r="C26" s="24">
        <v>0.13</v>
      </c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0.13</v>
      </c>
      <c r="T26" s="6">
        <f t="shared" ref="T26:T27" si="30">S26-D26-I26+N26</f>
        <v>0.13</v>
      </c>
      <c r="U26" s="6">
        <f t="shared" si="25"/>
        <v>0.13</v>
      </c>
      <c r="V26" s="6">
        <f t="shared" si="25"/>
        <v>0.13</v>
      </c>
      <c r="W26" s="6">
        <f t="shared" si="25"/>
        <v>0.13</v>
      </c>
      <c r="X26" s="29">
        <f t="shared" si="18"/>
        <v>0</v>
      </c>
    </row>
    <row r="27" spans="1:24">
      <c r="A27" s="39" t="str">
        <f>$A$9</f>
        <v>Joensuu</v>
      </c>
      <c r="B27" s="191"/>
      <c r="C27" s="24">
        <v>0.25</v>
      </c>
      <c r="D27" s="25"/>
      <c r="E27" s="26"/>
      <c r="F27" s="26"/>
      <c r="G27" s="26"/>
      <c r="H27" s="27">
        <f t="shared" si="26"/>
        <v>0</v>
      </c>
      <c r="I27" s="25">
        <v>0.25</v>
      </c>
      <c r="J27" s="26"/>
      <c r="K27" s="26"/>
      <c r="L27" s="26"/>
      <c r="M27" s="27">
        <f t="shared" si="27"/>
        <v>0.25</v>
      </c>
      <c r="N27" s="55"/>
      <c r="O27" s="56"/>
      <c r="P27" s="56"/>
      <c r="Q27" s="56"/>
      <c r="R27" s="49">
        <f t="shared" si="28"/>
        <v>0</v>
      </c>
      <c r="S27" s="28">
        <f t="shared" si="29"/>
        <v>0.25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-0.25</v>
      </c>
    </row>
    <row r="28" spans="1:24">
      <c r="A28" s="37" t="s">
        <v>14</v>
      </c>
      <c r="B28" s="37" t="s">
        <v>24</v>
      </c>
      <c r="C28" s="37">
        <f t="shared" ref="C28" si="31">C29+C30+C31</f>
        <v>0.33500000000000002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0.1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0.1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0.33500000000000002</v>
      </c>
      <c r="T28" s="22">
        <f>SUM(T29:T31)</f>
        <v>0.23500000000000001</v>
      </c>
      <c r="U28" s="22">
        <f t="shared" ref="U28:W28" si="35">SUM(U29:U31)</f>
        <v>0.23500000000000001</v>
      </c>
      <c r="V28" s="22">
        <f t="shared" si="35"/>
        <v>0.23500000000000001</v>
      </c>
      <c r="W28" s="22">
        <f t="shared" si="35"/>
        <v>0.23500000000000001</v>
      </c>
      <c r="X28" s="23">
        <f t="shared" si="18"/>
        <v>-0.1</v>
      </c>
    </row>
    <row r="29" spans="1:24">
      <c r="A29" s="40" t="str">
        <f>$A$7</f>
        <v>Mikkeli</v>
      </c>
      <c r="B29" s="186" t="s">
        <v>61</v>
      </c>
      <c r="C29" s="24">
        <v>0.22500000000000001</v>
      </c>
      <c r="D29" s="25"/>
      <c r="E29" s="26"/>
      <c r="F29" s="26"/>
      <c r="G29" s="26"/>
      <c r="H29" s="27">
        <f>D29+E29+F29+G29</f>
        <v>0</v>
      </c>
      <c r="I29" s="25">
        <v>0.1</v>
      </c>
      <c r="J29" s="26"/>
      <c r="K29" s="26"/>
      <c r="L29" s="26"/>
      <c r="M29" s="27">
        <f>I29+J29+K29+L29</f>
        <v>0.1</v>
      </c>
      <c r="N29" s="55"/>
      <c r="O29" s="56"/>
      <c r="P29" s="56"/>
      <c r="Q29" s="56"/>
      <c r="R29" s="49">
        <f>N29+O29+P29+Q29</f>
        <v>0</v>
      </c>
      <c r="S29" s="28">
        <f>C29</f>
        <v>0.22500000000000001</v>
      </c>
      <c r="T29" s="6">
        <f>S29-D29-I29+N29</f>
        <v>0.125</v>
      </c>
      <c r="U29" s="6">
        <f t="shared" ref="U29:W31" si="36">T29-E29-J29+O29</f>
        <v>0.125</v>
      </c>
      <c r="V29" s="6">
        <f t="shared" si="36"/>
        <v>0.125</v>
      </c>
      <c r="W29" s="6">
        <f t="shared" si="36"/>
        <v>0.125</v>
      </c>
      <c r="X29" s="29">
        <f t="shared" si="18"/>
        <v>-0.1</v>
      </c>
    </row>
    <row r="30" spans="1:24">
      <c r="A30" s="40" t="str">
        <f>$A$8</f>
        <v>Kuopio</v>
      </c>
      <c r="B30" s="190"/>
      <c r="C30" s="24">
        <v>0.01</v>
      </c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0.01</v>
      </c>
      <c r="T30" s="6">
        <f t="shared" ref="T30:T31" si="41">S30-D30-I30+N30</f>
        <v>0.01</v>
      </c>
      <c r="U30" s="6">
        <f t="shared" si="36"/>
        <v>0.01</v>
      </c>
      <c r="V30" s="6">
        <f t="shared" si="36"/>
        <v>0.01</v>
      </c>
      <c r="W30" s="6">
        <f t="shared" si="36"/>
        <v>0.01</v>
      </c>
      <c r="X30" s="29">
        <f t="shared" si="18"/>
        <v>0</v>
      </c>
    </row>
    <row r="31" spans="1:24">
      <c r="A31" s="39" t="str">
        <f>$A$9</f>
        <v>Joensuu</v>
      </c>
      <c r="B31" s="191"/>
      <c r="C31" s="24">
        <v>0.1</v>
      </c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0.1</v>
      </c>
      <c r="T31" s="6">
        <f t="shared" si="41"/>
        <v>0.1</v>
      </c>
      <c r="U31" s="6">
        <f t="shared" si="36"/>
        <v>0.1</v>
      </c>
      <c r="V31" s="6">
        <f t="shared" si="36"/>
        <v>0.1</v>
      </c>
      <c r="W31" s="6">
        <f t="shared" si="36"/>
        <v>0.1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0.05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0.05</v>
      </c>
      <c r="T32" s="22">
        <f>SUM(T33:T35)</f>
        <v>0.05</v>
      </c>
      <c r="U32" s="22">
        <f t="shared" ref="U32:W32" si="46">SUM(U33:U35)</f>
        <v>0.05</v>
      </c>
      <c r="V32" s="22">
        <f t="shared" si="46"/>
        <v>0.05</v>
      </c>
      <c r="W32" s="22">
        <f t="shared" si="46"/>
        <v>0.05</v>
      </c>
      <c r="X32" s="23">
        <f t="shared" si="18"/>
        <v>0</v>
      </c>
    </row>
    <row r="33" spans="1:24">
      <c r="A33" s="40" t="str">
        <f>$A$7</f>
        <v>Mikkeli</v>
      </c>
      <c r="B33" s="224" t="s">
        <v>62</v>
      </c>
      <c r="C33" s="24">
        <v>0.05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0.05</v>
      </c>
      <c r="T33" s="30">
        <f>S33-D33-I33+N33</f>
        <v>0.05</v>
      </c>
      <c r="U33" s="30">
        <f t="shared" ref="U33:W35" si="47">T33-E33-J33+O33</f>
        <v>0.05</v>
      </c>
      <c r="V33" s="30">
        <f t="shared" si="47"/>
        <v>0.05</v>
      </c>
      <c r="W33" s="30">
        <f t="shared" si="47"/>
        <v>0.05</v>
      </c>
      <c r="X33" s="29">
        <f t="shared" si="18"/>
        <v>0</v>
      </c>
    </row>
    <row r="34" spans="1:24">
      <c r="A34" s="40" t="str">
        <f>$A$8</f>
        <v>Kuopio</v>
      </c>
      <c r="B34" s="225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Joensuu</v>
      </c>
      <c r="B35" s="226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0.05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0.05</v>
      </c>
      <c r="T36" s="22">
        <f>SUM(T37:T39)</f>
        <v>0.05</v>
      </c>
      <c r="U36" s="22">
        <f t="shared" ref="U36:W36" si="57">SUM(U37:U39)</f>
        <v>0.05</v>
      </c>
      <c r="V36" s="22">
        <f t="shared" si="57"/>
        <v>0.05</v>
      </c>
      <c r="W36" s="22">
        <f t="shared" si="57"/>
        <v>0.05</v>
      </c>
      <c r="X36" s="23">
        <f t="shared" si="18"/>
        <v>0</v>
      </c>
    </row>
    <row r="37" spans="1:24">
      <c r="A37" s="40" t="str">
        <f>$A$7</f>
        <v>Mikkeli</v>
      </c>
      <c r="B37" s="186" t="s">
        <v>63</v>
      </c>
      <c r="C37" s="24">
        <v>2.5000000000000001E-2</v>
      </c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2.5000000000000001E-2</v>
      </c>
      <c r="T37" s="30">
        <f>S37-D37-I37+N37</f>
        <v>2.5000000000000001E-2</v>
      </c>
      <c r="U37" s="30">
        <f t="shared" ref="U37:W39" si="58">T37-E37-J37+O37</f>
        <v>2.5000000000000001E-2</v>
      </c>
      <c r="V37" s="30">
        <f t="shared" si="58"/>
        <v>2.5000000000000001E-2</v>
      </c>
      <c r="W37" s="30">
        <f t="shared" si="58"/>
        <v>2.5000000000000001E-2</v>
      </c>
      <c r="X37" s="29">
        <f t="shared" si="18"/>
        <v>0</v>
      </c>
    </row>
    <row r="38" spans="1:24">
      <c r="A38" s="40" t="str">
        <f>$A$8</f>
        <v>Kuopio</v>
      </c>
      <c r="B38" s="190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Joensuu</v>
      </c>
      <c r="B39" s="191"/>
      <c r="C39" s="24">
        <v>2.5000000000000001E-2</v>
      </c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2.5000000000000001E-2</v>
      </c>
      <c r="T39" s="30">
        <f t="shared" si="63"/>
        <v>2.5000000000000001E-2</v>
      </c>
      <c r="U39" s="30">
        <f t="shared" si="58"/>
        <v>2.5000000000000001E-2</v>
      </c>
      <c r="V39" s="30">
        <f t="shared" si="58"/>
        <v>2.5000000000000001E-2</v>
      </c>
      <c r="W39" s="30">
        <f t="shared" si="58"/>
        <v>2.5000000000000001E-2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0.78500000000000003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0.2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0.2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0.78500000000000003</v>
      </c>
      <c r="T40" s="22">
        <f>SUM(T41:T43)</f>
        <v>0.58500000000000008</v>
      </c>
      <c r="U40" s="22">
        <f t="shared" ref="U40:W40" si="68">SUM(U41:U43)</f>
        <v>0.58500000000000008</v>
      </c>
      <c r="V40" s="22">
        <f t="shared" si="68"/>
        <v>0.58500000000000008</v>
      </c>
      <c r="W40" s="22">
        <f t="shared" si="68"/>
        <v>0.58500000000000008</v>
      </c>
      <c r="X40" s="23">
        <f t="shared" si="18"/>
        <v>-0.19999999999999996</v>
      </c>
    </row>
    <row r="41" spans="1:24">
      <c r="A41" s="40" t="str">
        <f>$A$7</f>
        <v>Mikkeli</v>
      </c>
      <c r="B41" s="227" t="s">
        <v>64</v>
      </c>
      <c r="C41" s="24">
        <v>0.55000000000000004</v>
      </c>
      <c r="D41" s="25"/>
      <c r="E41" s="26"/>
      <c r="F41" s="26"/>
      <c r="G41" s="26"/>
      <c r="H41" s="27">
        <f>D41+E41+F41+G41</f>
        <v>0</v>
      </c>
      <c r="I41" s="25">
        <v>0.1</v>
      </c>
      <c r="J41" s="26"/>
      <c r="K41" s="26"/>
      <c r="L41" s="26"/>
      <c r="M41" s="27">
        <f>I41+J41+K41+L41</f>
        <v>0.1</v>
      </c>
      <c r="N41" s="55"/>
      <c r="O41" s="56"/>
      <c r="P41" s="56"/>
      <c r="Q41" s="56"/>
      <c r="R41" s="49">
        <f>N41+O41+P41+Q41</f>
        <v>0</v>
      </c>
      <c r="S41" s="28">
        <f>C41</f>
        <v>0.55000000000000004</v>
      </c>
      <c r="T41" s="30">
        <f>S41-D41-I41+N41</f>
        <v>0.45000000000000007</v>
      </c>
      <c r="U41" s="30">
        <f t="shared" ref="U41:W43" si="69">T41-E41-J41+O41</f>
        <v>0.45000000000000007</v>
      </c>
      <c r="V41" s="30">
        <f t="shared" si="69"/>
        <v>0.45000000000000007</v>
      </c>
      <c r="W41" s="30">
        <f t="shared" si="69"/>
        <v>0.45000000000000007</v>
      </c>
      <c r="X41" s="29">
        <f t="shared" si="18"/>
        <v>-9.9999999999999978E-2</v>
      </c>
    </row>
    <row r="42" spans="1:24">
      <c r="A42" s="40" t="str">
        <f>$A$8</f>
        <v>Kuopio</v>
      </c>
      <c r="B42" s="219"/>
      <c r="C42" s="24">
        <v>0.11</v>
      </c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0.11</v>
      </c>
      <c r="T42" s="30">
        <f t="shared" ref="T42:T43" si="74">S42-D42-I42+N42</f>
        <v>0.11</v>
      </c>
      <c r="U42" s="30">
        <f t="shared" si="69"/>
        <v>0.11</v>
      </c>
      <c r="V42" s="30">
        <f t="shared" si="69"/>
        <v>0.11</v>
      </c>
      <c r="W42" s="30">
        <f t="shared" si="69"/>
        <v>0.11</v>
      </c>
      <c r="X42" s="29">
        <f t="shared" si="18"/>
        <v>0</v>
      </c>
    </row>
    <row r="43" spans="1:24">
      <c r="A43" s="39" t="str">
        <f>$A$9</f>
        <v>Joensuu</v>
      </c>
      <c r="B43" s="220"/>
      <c r="C43" s="24">
        <v>0.125</v>
      </c>
      <c r="D43" s="25"/>
      <c r="E43" s="26"/>
      <c r="F43" s="26"/>
      <c r="G43" s="26"/>
      <c r="H43" s="27">
        <f t="shared" si="70"/>
        <v>0</v>
      </c>
      <c r="I43" s="25">
        <v>0.1</v>
      </c>
      <c r="J43" s="26"/>
      <c r="K43" s="26"/>
      <c r="L43" s="26"/>
      <c r="M43" s="27">
        <f t="shared" si="71"/>
        <v>0.1</v>
      </c>
      <c r="N43" s="55"/>
      <c r="O43" s="56"/>
      <c r="P43" s="56"/>
      <c r="Q43" s="56"/>
      <c r="R43" s="49">
        <f t="shared" si="72"/>
        <v>0</v>
      </c>
      <c r="S43" s="28">
        <f t="shared" si="73"/>
        <v>0.125</v>
      </c>
      <c r="T43" s="30">
        <f t="shared" si="74"/>
        <v>2.4999999999999994E-2</v>
      </c>
      <c r="U43" s="30">
        <f t="shared" si="69"/>
        <v>2.4999999999999994E-2</v>
      </c>
      <c r="V43" s="30">
        <f t="shared" si="69"/>
        <v>2.4999999999999994E-2</v>
      </c>
      <c r="W43" s="30">
        <f t="shared" si="69"/>
        <v>2.4999999999999994E-2</v>
      </c>
      <c r="X43" s="29">
        <f t="shared" si="18"/>
        <v>-0.1</v>
      </c>
    </row>
    <row r="44" spans="1:24">
      <c r="A44" s="37" t="s">
        <v>18</v>
      </c>
      <c r="B44" s="37" t="s">
        <v>24</v>
      </c>
      <c r="C44" s="37">
        <f t="shared" ref="C44" si="75">C45+C46+C47</f>
        <v>0.15000000000000002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0.15000000000000002</v>
      </c>
      <c r="T44" s="22">
        <f>SUM(T45:T47)</f>
        <v>0.15000000000000002</v>
      </c>
      <c r="U44" s="22">
        <f t="shared" ref="U44:W44" si="79">SUM(U45:U47)</f>
        <v>0.15000000000000002</v>
      </c>
      <c r="V44" s="22">
        <f t="shared" si="79"/>
        <v>0.15000000000000002</v>
      </c>
      <c r="W44" s="22">
        <f t="shared" si="79"/>
        <v>0.15000000000000002</v>
      </c>
      <c r="X44" s="23">
        <f t="shared" si="18"/>
        <v>0</v>
      </c>
    </row>
    <row r="45" spans="1:24">
      <c r="A45" s="40" t="str">
        <f>$A$7</f>
        <v>Mikkeli</v>
      </c>
      <c r="B45" s="218" t="s">
        <v>65</v>
      </c>
      <c r="C45" s="24">
        <v>0.05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0.05</v>
      </c>
      <c r="T45" s="30">
        <f>S45-D45-I45+N45</f>
        <v>0.05</v>
      </c>
      <c r="U45" s="30">
        <f t="shared" ref="U45:W47" si="80">T45-E45-J45+O45</f>
        <v>0.05</v>
      </c>
      <c r="V45" s="30">
        <f t="shared" si="80"/>
        <v>0.05</v>
      </c>
      <c r="W45" s="30">
        <f t="shared" si="80"/>
        <v>0.05</v>
      </c>
      <c r="X45" s="29">
        <f t="shared" si="18"/>
        <v>0</v>
      </c>
    </row>
    <row r="46" spans="1:24">
      <c r="A46" s="40" t="str">
        <f>$A$8</f>
        <v>Kuopio</v>
      </c>
      <c r="B46" s="219"/>
      <c r="C46" s="24">
        <v>0.05</v>
      </c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0.05</v>
      </c>
      <c r="T46" s="30">
        <f t="shared" ref="T46:T47" si="85">S46-D46-I46+N46</f>
        <v>0.05</v>
      </c>
      <c r="U46" s="30">
        <f t="shared" si="80"/>
        <v>0.05</v>
      </c>
      <c r="V46" s="30">
        <f t="shared" si="80"/>
        <v>0.05</v>
      </c>
      <c r="W46" s="30">
        <f t="shared" si="80"/>
        <v>0.05</v>
      </c>
      <c r="X46" s="29">
        <f t="shared" si="18"/>
        <v>0</v>
      </c>
    </row>
    <row r="47" spans="1:24">
      <c r="A47" s="39" t="str">
        <f>$A$9</f>
        <v>Joensuu</v>
      </c>
      <c r="B47" s="220"/>
      <c r="C47" s="24">
        <v>0.05</v>
      </c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0.05</v>
      </c>
      <c r="T47" s="30">
        <f t="shared" si="85"/>
        <v>0.05</v>
      </c>
      <c r="U47" s="30">
        <f t="shared" si="80"/>
        <v>0.05</v>
      </c>
      <c r="V47" s="30">
        <f t="shared" si="80"/>
        <v>0.05</v>
      </c>
      <c r="W47" s="30">
        <f t="shared" si="80"/>
        <v>0.05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Mikkeli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Kuopio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Joensuu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Mikkeli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Kuopio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Joensuu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1.7500000000000002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0.55000000000000004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0.55000000000000004</v>
      </c>
      <c r="N56" s="46">
        <f>N57+N58+N59</f>
        <v>0.2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0.2</v>
      </c>
      <c r="S56" s="21">
        <f>SUM(S57:S59)</f>
        <v>1.7500000000000002</v>
      </c>
      <c r="T56" s="22">
        <f>SUM(T57:T59)</f>
        <v>1.4000000000000004</v>
      </c>
      <c r="U56" s="22">
        <f t="shared" ref="U56:W56" si="112">SUM(U57:U59)</f>
        <v>1.4000000000000004</v>
      </c>
      <c r="V56" s="22">
        <f t="shared" si="112"/>
        <v>1.4000000000000004</v>
      </c>
      <c r="W56" s="22">
        <f t="shared" si="112"/>
        <v>1.4000000000000004</v>
      </c>
      <c r="X56" s="23">
        <f t="shared" si="18"/>
        <v>-0.34999999999999987</v>
      </c>
    </row>
    <row r="57" spans="1:24">
      <c r="A57" s="40" t="str">
        <f>$A$7</f>
        <v>Mikkeli</v>
      </c>
      <c r="B57" s="40"/>
      <c r="C57" s="35">
        <f>C21+C25+C29+C33+C37+C41+C45+C49+C53</f>
        <v>0.90000000000000013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0.2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0.2</v>
      </c>
      <c r="N57" s="50">
        <f t="shared" ref="N57:Q59" si="115">N21+N25+N29+N33+N37+N41+N45+N49+N53</f>
        <v>0.2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0.2</v>
      </c>
      <c r="S57" s="28">
        <f>C57</f>
        <v>0.90000000000000013</v>
      </c>
      <c r="T57" s="30">
        <f>S57-D57-I57+N57</f>
        <v>0.90000000000000013</v>
      </c>
      <c r="U57" s="30">
        <f t="shared" ref="U57:W59" si="116">T57-E57-J57+O57</f>
        <v>0.90000000000000013</v>
      </c>
      <c r="V57" s="30">
        <f t="shared" si="116"/>
        <v>0.90000000000000013</v>
      </c>
      <c r="W57" s="30">
        <f t="shared" si="116"/>
        <v>0.90000000000000013</v>
      </c>
      <c r="X57" s="29">
        <f t="shared" si="18"/>
        <v>0</v>
      </c>
    </row>
    <row r="58" spans="1:24">
      <c r="A58" s="40" t="str">
        <f>$A$8</f>
        <v>Kuopio</v>
      </c>
      <c r="B58" s="40"/>
      <c r="C58" s="35">
        <f>C22+C26+C30+C34+C38+C42+C46+C50+C54</f>
        <v>0.3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0.3</v>
      </c>
      <c r="T58" s="30">
        <f t="shared" ref="T58:T59" si="121">S58-D58-I58+N58</f>
        <v>0.3</v>
      </c>
      <c r="U58" s="30">
        <f t="shared" si="116"/>
        <v>0.3</v>
      </c>
      <c r="V58" s="30">
        <f t="shared" si="116"/>
        <v>0.3</v>
      </c>
      <c r="W58" s="30">
        <f t="shared" si="116"/>
        <v>0.3</v>
      </c>
      <c r="X58" s="29">
        <f t="shared" si="18"/>
        <v>0</v>
      </c>
    </row>
    <row r="59" spans="1:24" ht="15.75" thickBot="1">
      <c r="A59" s="42" t="str">
        <f>$A$9</f>
        <v>Joensuu</v>
      </c>
      <c r="B59" s="42"/>
      <c r="C59" s="36">
        <f t="shared" ref="C59" si="122">C23+C27+C31+C35+C39+C43+C47+C51+C55</f>
        <v>0.55000000000000004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0.35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0.35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0.55000000000000004</v>
      </c>
      <c r="T59" s="33">
        <f t="shared" si="121"/>
        <v>0.20000000000000007</v>
      </c>
      <c r="U59" s="33">
        <f t="shared" si="116"/>
        <v>0.20000000000000007</v>
      </c>
      <c r="V59" s="33">
        <f t="shared" si="116"/>
        <v>0.20000000000000007</v>
      </c>
      <c r="W59" s="33">
        <f t="shared" si="116"/>
        <v>0.20000000000000007</v>
      </c>
      <c r="X59" s="34">
        <f t="shared" si="18"/>
        <v>-0.35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>
      <c r="A61" s="104" t="s">
        <v>66</v>
      </c>
      <c r="B61" s="105"/>
      <c r="C61" s="105"/>
      <c r="D61" s="105"/>
      <c r="E61" s="105"/>
      <c r="F61" s="105"/>
      <c r="G61" s="105"/>
      <c r="H61" s="105"/>
    </row>
    <row r="62" spans="1:24">
      <c r="A62" s="106" t="s">
        <v>67</v>
      </c>
      <c r="B62" s="106"/>
      <c r="C62" s="106"/>
      <c r="D62" s="106"/>
      <c r="E62" s="106"/>
      <c r="F62" s="106"/>
      <c r="G62" s="105"/>
      <c r="H62" s="105"/>
    </row>
    <row r="63" spans="1:24">
      <c r="A63" s="107" t="s">
        <v>68</v>
      </c>
      <c r="B63" s="107"/>
      <c r="C63" s="107"/>
      <c r="D63" s="107"/>
      <c r="E63" s="107"/>
      <c r="F63" s="107"/>
      <c r="G63" s="107"/>
      <c r="H63" s="107"/>
    </row>
    <row r="64" spans="1:24">
      <c r="A64" s="107" t="s">
        <v>69</v>
      </c>
      <c r="B64" s="107"/>
      <c r="C64" s="107"/>
      <c r="D64" s="107"/>
      <c r="E64" s="107"/>
      <c r="F64" s="10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" right="0" top="0" bottom="0" header="0.31496062992125984" footer="0.31496062992125984"/>
  <pageSetup paperSize="9" scale="5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56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57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3.6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3.6</v>
      </c>
      <c r="T13" s="61">
        <f>SUM(T14:T16)</f>
        <v>3.6</v>
      </c>
      <c r="U13" s="61">
        <f>SUM(U14:U16)</f>
        <v>3.6</v>
      </c>
      <c r="V13" s="61">
        <f>SUM(V14:V16)</f>
        <v>3.6</v>
      </c>
      <c r="W13" s="61">
        <f>SUM(W14:W16)</f>
        <v>3.6</v>
      </c>
      <c r="X13" s="62">
        <f>W13-S13</f>
        <v>0</v>
      </c>
    </row>
    <row r="14" spans="1:24" s="71" customFormat="1">
      <c r="A14" s="72" t="str">
        <f>$A$7</f>
        <v>Mikkeli</v>
      </c>
      <c r="B14" s="183"/>
      <c r="C14" s="242">
        <v>0.8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0.8</v>
      </c>
      <c r="T14" s="77">
        <f>S14-D14-I14+N14</f>
        <v>0.8</v>
      </c>
      <c r="U14" s="77">
        <f t="shared" ref="U14:W16" si="1">T14-E14-J14+O14</f>
        <v>0.8</v>
      </c>
      <c r="V14" s="77">
        <f t="shared" si="1"/>
        <v>0.8</v>
      </c>
      <c r="W14" s="77">
        <f t="shared" si="1"/>
        <v>0.8</v>
      </c>
      <c r="X14" s="78">
        <f>W14-S14</f>
        <v>0</v>
      </c>
    </row>
    <row r="15" spans="1:24" s="71" customFormat="1">
      <c r="A15" s="72" t="str">
        <f>$A$8</f>
        <v>Kuopio</v>
      </c>
      <c r="B15" s="184"/>
      <c r="C15" s="242">
        <v>1.2</v>
      </c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1.2</v>
      </c>
      <c r="T15" s="77">
        <f t="shared" ref="T15:T16" si="5">S15-D15-I15+N15</f>
        <v>1.2</v>
      </c>
      <c r="U15" s="77">
        <f t="shared" si="1"/>
        <v>1.2</v>
      </c>
      <c r="V15" s="77">
        <f t="shared" si="1"/>
        <v>1.2</v>
      </c>
      <c r="W15" s="77">
        <f t="shared" si="1"/>
        <v>1.2</v>
      </c>
      <c r="X15" s="78">
        <f t="shared" ref="X15:X16" si="6">W15-S15</f>
        <v>0</v>
      </c>
    </row>
    <row r="16" spans="1:24" s="71" customFormat="1">
      <c r="A16" s="72" t="str">
        <f>$A$9</f>
        <v>Joensuu</v>
      </c>
      <c r="B16" s="185"/>
      <c r="C16" s="242">
        <v>1.6</v>
      </c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1.6</v>
      </c>
      <c r="T16" s="77">
        <f t="shared" si="5"/>
        <v>1.6</v>
      </c>
      <c r="U16" s="77">
        <f t="shared" si="1"/>
        <v>1.6</v>
      </c>
      <c r="V16" s="77">
        <f t="shared" si="1"/>
        <v>1.6</v>
      </c>
      <c r="W16" s="77">
        <f t="shared" si="1"/>
        <v>1.6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Mikkeli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Kuopio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Joensuu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0.4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0.4</v>
      </c>
      <c r="T24" s="22">
        <f>SUM(T25:T27)</f>
        <v>0.4</v>
      </c>
      <c r="U24" s="22">
        <f t="shared" ref="U24:W24" si="24">SUM(U25:U27)</f>
        <v>0.4</v>
      </c>
      <c r="V24" s="22">
        <f t="shared" si="24"/>
        <v>0.4</v>
      </c>
      <c r="W24" s="22">
        <f t="shared" si="24"/>
        <v>0.4</v>
      </c>
      <c r="X24" s="23">
        <f t="shared" si="18"/>
        <v>0</v>
      </c>
    </row>
    <row r="25" spans="1:24">
      <c r="A25" s="40" t="s">
        <v>56</v>
      </c>
      <c r="B25" s="180"/>
      <c r="C25" s="24">
        <v>0.05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0.05</v>
      </c>
      <c r="T25" s="6">
        <f>S25-D25-I25+N25</f>
        <v>0.05</v>
      </c>
      <c r="U25" s="6">
        <f t="shared" ref="U25:W27" si="25">T25-E25-J25+O25</f>
        <v>0.05</v>
      </c>
      <c r="V25" s="6">
        <f t="shared" si="25"/>
        <v>0.05</v>
      </c>
      <c r="W25" s="6">
        <f t="shared" si="25"/>
        <v>0.05</v>
      </c>
      <c r="X25" s="29">
        <f t="shared" si="18"/>
        <v>0</v>
      </c>
    </row>
    <row r="26" spans="1:24">
      <c r="A26" s="40" t="s">
        <v>57</v>
      </c>
      <c r="B26" s="181"/>
      <c r="C26" s="24">
        <v>0.2</v>
      </c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0.2</v>
      </c>
      <c r="T26" s="6">
        <f t="shared" ref="T26:T27" si="30">S26-D26-I26+N26</f>
        <v>0.2</v>
      </c>
      <c r="U26" s="6">
        <f t="shared" si="25"/>
        <v>0.2</v>
      </c>
      <c r="V26" s="6">
        <f t="shared" si="25"/>
        <v>0.2</v>
      </c>
      <c r="W26" s="6">
        <f t="shared" si="25"/>
        <v>0.2</v>
      </c>
      <c r="X26" s="29">
        <f t="shared" si="18"/>
        <v>0</v>
      </c>
    </row>
    <row r="27" spans="1:24">
      <c r="A27" s="39" t="s">
        <v>58</v>
      </c>
      <c r="B27" s="182"/>
      <c r="C27" s="24">
        <v>0.15</v>
      </c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0.15</v>
      </c>
      <c r="T27" s="6">
        <f t="shared" si="30"/>
        <v>0.15</v>
      </c>
      <c r="U27" s="6">
        <f t="shared" si="25"/>
        <v>0.15</v>
      </c>
      <c r="V27" s="6">
        <f t="shared" si="25"/>
        <v>0.15</v>
      </c>
      <c r="W27" s="6">
        <f t="shared" si="25"/>
        <v>0.15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Mikkeli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Kuopio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Joensuu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Mikkeli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Kuopio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Joensuu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0.15000000000000002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0.15000000000000002</v>
      </c>
      <c r="T36" s="22">
        <f>SUM(T37:T39)</f>
        <v>0.15000000000000002</v>
      </c>
      <c r="U36" s="22">
        <f t="shared" ref="U36:W36" si="57">SUM(U37:U39)</f>
        <v>0.15000000000000002</v>
      </c>
      <c r="V36" s="22">
        <f t="shared" si="57"/>
        <v>0.15000000000000002</v>
      </c>
      <c r="W36" s="22">
        <f t="shared" si="57"/>
        <v>0.15000000000000002</v>
      </c>
      <c r="X36" s="23">
        <f t="shared" si="18"/>
        <v>0</v>
      </c>
    </row>
    <row r="37" spans="1:24">
      <c r="A37" s="40" t="str">
        <f>$A$7</f>
        <v>Mikkeli</v>
      </c>
      <c r="B37" s="180"/>
      <c r="C37" s="24">
        <v>0.05</v>
      </c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0.05</v>
      </c>
      <c r="T37" s="30">
        <f>S37-D37-I37+N37</f>
        <v>0.05</v>
      </c>
      <c r="U37" s="30">
        <f t="shared" ref="U37:W39" si="58">T37-E37-J37+O37</f>
        <v>0.05</v>
      </c>
      <c r="V37" s="30">
        <f t="shared" si="58"/>
        <v>0.05</v>
      </c>
      <c r="W37" s="30">
        <f t="shared" si="58"/>
        <v>0.05</v>
      </c>
      <c r="X37" s="29">
        <f t="shared" si="18"/>
        <v>0</v>
      </c>
    </row>
    <row r="38" spans="1:24">
      <c r="A38" s="40" t="str">
        <f>$A$8</f>
        <v>Kuopio</v>
      </c>
      <c r="B38" s="181"/>
      <c r="C38" s="24">
        <v>0.05</v>
      </c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0.05</v>
      </c>
      <c r="T38" s="30">
        <f t="shared" ref="T38:T39" si="63">S38-D38-I38+N38</f>
        <v>0.05</v>
      </c>
      <c r="U38" s="30">
        <f t="shared" si="58"/>
        <v>0.05</v>
      </c>
      <c r="V38" s="30">
        <f t="shared" si="58"/>
        <v>0.05</v>
      </c>
      <c r="W38" s="30">
        <f t="shared" si="58"/>
        <v>0.05</v>
      </c>
      <c r="X38" s="29">
        <f t="shared" si="18"/>
        <v>0</v>
      </c>
    </row>
    <row r="39" spans="1:24">
      <c r="A39" s="39" t="str">
        <f>$A$9</f>
        <v>Joensuu</v>
      </c>
      <c r="B39" s="182"/>
      <c r="C39" s="24">
        <v>0.05</v>
      </c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0.05</v>
      </c>
      <c r="T39" s="30">
        <f t="shared" si="63"/>
        <v>0.05</v>
      </c>
      <c r="U39" s="30">
        <f t="shared" si="58"/>
        <v>0.05</v>
      </c>
      <c r="V39" s="30">
        <f t="shared" si="58"/>
        <v>0.05</v>
      </c>
      <c r="W39" s="30">
        <f t="shared" si="58"/>
        <v>0.05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0.25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0.25</v>
      </c>
      <c r="T40" s="22">
        <f>SUM(T41:T43)</f>
        <v>0.25</v>
      </c>
      <c r="U40" s="22">
        <f t="shared" ref="U40:W40" si="68">SUM(U41:U43)</f>
        <v>0.25</v>
      </c>
      <c r="V40" s="22">
        <f t="shared" si="68"/>
        <v>0.25</v>
      </c>
      <c r="W40" s="22">
        <f t="shared" si="68"/>
        <v>0.25</v>
      </c>
      <c r="X40" s="23">
        <f t="shared" si="18"/>
        <v>0</v>
      </c>
    </row>
    <row r="41" spans="1:24">
      <c r="A41" s="40" t="str">
        <f>$A$7</f>
        <v>Mikkeli</v>
      </c>
      <c r="B41" s="180"/>
      <c r="C41" s="24">
        <v>0.05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0.05</v>
      </c>
      <c r="T41" s="30">
        <f>S41-D41-I41+N41</f>
        <v>0.05</v>
      </c>
      <c r="U41" s="30">
        <f t="shared" ref="U41:W43" si="69">T41-E41-J41+O41</f>
        <v>0.05</v>
      </c>
      <c r="V41" s="30">
        <f t="shared" si="69"/>
        <v>0.05</v>
      </c>
      <c r="W41" s="30">
        <f t="shared" si="69"/>
        <v>0.05</v>
      </c>
      <c r="X41" s="29">
        <f t="shared" si="18"/>
        <v>0</v>
      </c>
    </row>
    <row r="42" spans="1:24">
      <c r="A42" s="40" t="str">
        <f>$A$8</f>
        <v>Kuopio</v>
      </c>
      <c r="B42" s="181"/>
      <c r="C42" s="24">
        <v>0.15</v>
      </c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0.15</v>
      </c>
      <c r="T42" s="30">
        <f t="shared" ref="T42:T43" si="74">S42-D42-I42+N42</f>
        <v>0.15</v>
      </c>
      <c r="U42" s="30">
        <f t="shared" si="69"/>
        <v>0.15</v>
      </c>
      <c r="V42" s="30">
        <f t="shared" si="69"/>
        <v>0.15</v>
      </c>
      <c r="W42" s="30">
        <f t="shared" si="69"/>
        <v>0.15</v>
      </c>
      <c r="X42" s="29">
        <f t="shared" si="18"/>
        <v>0</v>
      </c>
    </row>
    <row r="43" spans="1:24">
      <c r="A43" s="39" t="str">
        <f>$A$9</f>
        <v>Joensuu</v>
      </c>
      <c r="B43" s="182"/>
      <c r="C43" s="24">
        <v>0.05</v>
      </c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0.05</v>
      </c>
      <c r="T43" s="30">
        <f t="shared" si="74"/>
        <v>0.05</v>
      </c>
      <c r="U43" s="30">
        <f t="shared" si="69"/>
        <v>0.05</v>
      </c>
      <c r="V43" s="30">
        <f t="shared" si="69"/>
        <v>0.05</v>
      </c>
      <c r="W43" s="30">
        <f t="shared" si="69"/>
        <v>0.05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0.9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0.9</v>
      </c>
      <c r="T44" s="22">
        <f>SUM(T45:T47)</f>
        <v>0.9</v>
      </c>
      <c r="U44" s="22">
        <f t="shared" ref="U44:W44" si="79">SUM(U45:U47)</f>
        <v>0.9</v>
      </c>
      <c r="V44" s="22">
        <f t="shared" si="79"/>
        <v>0.9</v>
      </c>
      <c r="W44" s="22">
        <f t="shared" si="79"/>
        <v>0.9</v>
      </c>
      <c r="X44" s="23">
        <f t="shared" si="18"/>
        <v>0</v>
      </c>
    </row>
    <row r="45" spans="1:24">
      <c r="A45" s="40" t="str">
        <f>$A$7</f>
        <v>Mikkeli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80">T45-E45-J45+O45</f>
        <v>0</v>
      </c>
      <c r="V45" s="30">
        <f t="shared" si="80"/>
        <v>0</v>
      </c>
      <c r="W45" s="30">
        <f t="shared" si="80"/>
        <v>0</v>
      </c>
      <c r="X45" s="29">
        <f t="shared" si="18"/>
        <v>0</v>
      </c>
    </row>
    <row r="46" spans="1:24">
      <c r="A46" s="40" t="str">
        <f>$A$8</f>
        <v>Kuopio</v>
      </c>
      <c r="B46" s="181"/>
      <c r="C46" s="24">
        <v>0.8</v>
      </c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0.8</v>
      </c>
      <c r="T46" s="30">
        <f t="shared" ref="T46:T47" si="85">S46-D46-I46+N46</f>
        <v>0.8</v>
      </c>
      <c r="U46" s="30">
        <f t="shared" si="80"/>
        <v>0.8</v>
      </c>
      <c r="V46" s="30">
        <f t="shared" si="80"/>
        <v>0.8</v>
      </c>
      <c r="W46" s="30">
        <f t="shared" si="80"/>
        <v>0.8</v>
      </c>
      <c r="X46" s="29">
        <f t="shared" si="18"/>
        <v>0</v>
      </c>
    </row>
    <row r="47" spans="1:24">
      <c r="A47" s="39" t="str">
        <f>$A$9</f>
        <v>Joensuu</v>
      </c>
      <c r="B47" s="182"/>
      <c r="C47" s="24">
        <v>0.1</v>
      </c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0.1</v>
      </c>
      <c r="T47" s="30">
        <f t="shared" si="85"/>
        <v>0.1</v>
      </c>
      <c r="U47" s="30">
        <f t="shared" si="80"/>
        <v>0.1</v>
      </c>
      <c r="V47" s="30">
        <f t="shared" si="80"/>
        <v>0.1</v>
      </c>
      <c r="W47" s="30">
        <f t="shared" si="80"/>
        <v>0.1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0.1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0.1</v>
      </c>
      <c r="T48" s="22">
        <f>SUM(T49:T51)</f>
        <v>0.1</v>
      </c>
      <c r="U48" s="22">
        <f t="shared" ref="U48:W48" si="90">SUM(U49:U51)</f>
        <v>0.1</v>
      </c>
      <c r="V48" s="22">
        <f t="shared" si="90"/>
        <v>0.1</v>
      </c>
      <c r="W48" s="22">
        <f t="shared" si="90"/>
        <v>0.1</v>
      </c>
      <c r="X48" s="23">
        <f t="shared" si="18"/>
        <v>0</v>
      </c>
    </row>
    <row r="49" spans="1:24">
      <c r="A49" s="40" t="str">
        <f>$A$7</f>
        <v>Mikkeli</v>
      </c>
      <c r="B49" s="180"/>
      <c r="C49" s="24">
        <v>0.05</v>
      </c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0.05</v>
      </c>
      <c r="T49" s="30">
        <f>S49-D49-I49+N49</f>
        <v>0.05</v>
      </c>
      <c r="U49" s="30">
        <f t="shared" ref="U49:W51" si="91">T49-E49-J49+O49</f>
        <v>0.05</v>
      </c>
      <c r="V49" s="30">
        <f t="shared" si="91"/>
        <v>0.05</v>
      </c>
      <c r="W49" s="30">
        <f t="shared" si="91"/>
        <v>0.05</v>
      </c>
      <c r="X49" s="29">
        <f t="shared" si="18"/>
        <v>0</v>
      </c>
    </row>
    <row r="50" spans="1:24">
      <c r="A50" s="40" t="str">
        <f>$A$8</f>
        <v>Kuopio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Joensuu</v>
      </c>
      <c r="B51" s="182"/>
      <c r="C51" s="24">
        <v>0.05</v>
      </c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0.05</v>
      </c>
      <c r="T51" s="30">
        <f t="shared" si="96"/>
        <v>0.05</v>
      </c>
      <c r="U51" s="30">
        <f t="shared" si="91"/>
        <v>0.05</v>
      </c>
      <c r="V51" s="30">
        <f t="shared" si="91"/>
        <v>0.05</v>
      </c>
      <c r="W51" s="30">
        <f t="shared" si="91"/>
        <v>0.05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Mikkeli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Kuopio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Joensuu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1.8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1.8</v>
      </c>
      <c r="T56" s="22">
        <f>SUM(T57:T59)</f>
        <v>1.8</v>
      </c>
      <c r="U56" s="22">
        <f t="shared" ref="U56:W56" si="112">SUM(U57:U59)</f>
        <v>1.8</v>
      </c>
      <c r="V56" s="22">
        <f t="shared" si="112"/>
        <v>1.8</v>
      </c>
      <c r="W56" s="22">
        <f t="shared" si="112"/>
        <v>1.8</v>
      </c>
      <c r="X56" s="23">
        <f t="shared" si="18"/>
        <v>0</v>
      </c>
    </row>
    <row r="57" spans="1:24">
      <c r="A57" s="40" t="str">
        <f>$A$7</f>
        <v>Mikkeli</v>
      </c>
      <c r="B57" s="40"/>
      <c r="C57" s="35">
        <f>C21+C25+C29+C33+C37+C41+C45+C49+C53</f>
        <v>0.2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0.2</v>
      </c>
      <c r="T57" s="30">
        <f>S57-D57-I57+N57</f>
        <v>0.2</v>
      </c>
      <c r="U57" s="30">
        <f t="shared" ref="U57:W59" si="116">T57-E57-J57+O57</f>
        <v>0.2</v>
      </c>
      <c r="V57" s="30">
        <f t="shared" si="116"/>
        <v>0.2</v>
      </c>
      <c r="W57" s="30">
        <f t="shared" si="116"/>
        <v>0.2</v>
      </c>
      <c r="X57" s="29">
        <f t="shared" si="18"/>
        <v>0</v>
      </c>
    </row>
    <row r="58" spans="1:24">
      <c r="A58" s="40" t="str">
        <f>$A$8</f>
        <v>Kuopio</v>
      </c>
      <c r="B58" s="40"/>
      <c r="C58" s="35">
        <f>C22+C26+C30+C34+C38+C42+C46+C50+C54</f>
        <v>1.2000000000000002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1.2000000000000002</v>
      </c>
      <c r="T58" s="30">
        <f t="shared" ref="T58:T59" si="121">S58-D58-I58+N58</f>
        <v>1.2000000000000002</v>
      </c>
      <c r="U58" s="30">
        <f t="shared" si="116"/>
        <v>1.2000000000000002</v>
      </c>
      <c r="V58" s="30">
        <f t="shared" si="116"/>
        <v>1.2000000000000002</v>
      </c>
      <c r="W58" s="30">
        <f t="shared" si="116"/>
        <v>1.2000000000000002</v>
      </c>
      <c r="X58" s="29">
        <f t="shared" si="18"/>
        <v>0</v>
      </c>
    </row>
    <row r="59" spans="1:24" ht="15.75" thickBot="1">
      <c r="A59" s="42" t="str">
        <f>$A$9</f>
        <v>Joensuu</v>
      </c>
      <c r="B59" s="42"/>
      <c r="C59" s="36">
        <f t="shared" ref="C59" si="122">C23+C27+C31+C35+C39+C43+C47+C51+C55</f>
        <v>0.39999999999999997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0.39999999999999997</v>
      </c>
      <c r="T59" s="33">
        <f t="shared" si="121"/>
        <v>0.39999999999999997</v>
      </c>
      <c r="U59" s="33">
        <f t="shared" si="116"/>
        <v>0.39999999999999997</v>
      </c>
      <c r="V59" s="33">
        <f t="shared" si="116"/>
        <v>0.39999999999999997</v>
      </c>
      <c r="W59" s="33">
        <f t="shared" si="116"/>
        <v>0.39999999999999997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" right="0" top="0.15748031496062992" bottom="0" header="0" footer="0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56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57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2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2</v>
      </c>
      <c r="T13" s="61">
        <f>SUM(T14:T16)</f>
        <v>2</v>
      </c>
      <c r="U13" s="61">
        <f>SUM(U14:U16)</f>
        <v>2</v>
      </c>
      <c r="V13" s="61">
        <f>SUM(V14:V16)</f>
        <v>2</v>
      </c>
      <c r="W13" s="61">
        <f>SUM(W14:W16)</f>
        <v>2</v>
      </c>
      <c r="X13" s="62">
        <f>W13-S13</f>
        <v>0</v>
      </c>
    </row>
    <row r="14" spans="1:24" s="71" customFormat="1">
      <c r="A14" s="72" t="s">
        <v>56</v>
      </c>
      <c r="B14" s="228" t="s">
        <v>70</v>
      </c>
      <c r="C14" s="242">
        <v>1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1</v>
      </c>
      <c r="T14" s="77">
        <f>S14-D14-I14+N14</f>
        <v>1</v>
      </c>
      <c r="U14" s="77">
        <f t="shared" ref="U14:W16" si="1">T14-E14-J14+O14</f>
        <v>1</v>
      </c>
      <c r="V14" s="77">
        <f t="shared" si="1"/>
        <v>1</v>
      </c>
      <c r="W14" s="77">
        <f t="shared" si="1"/>
        <v>1</v>
      </c>
      <c r="X14" s="78">
        <f>W14-S14</f>
        <v>0</v>
      </c>
    </row>
    <row r="15" spans="1:24" s="71" customFormat="1">
      <c r="A15" s="72" t="s">
        <v>57</v>
      </c>
      <c r="B15" s="229"/>
      <c r="C15" s="242">
        <v>1</v>
      </c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1</v>
      </c>
      <c r="T15" s="77">
        <f t="shared" ref="T15:T16" si="5">S15-D15-I15+N15</f>
        <v>1</v>
      </c>
      <c r="U15" s="77">
        <f t="shared" si="1"/>
        <v>1</v>
      </c>
      <c r="V15" s="77">
        <f t="shared" si="1"/>
        <v>1</v>
      </c>
      <c r="W15" s="77">
        <f t="shared" si="1"/>
        <v>1</v>
      </c>
      <c r="X15" s="78">
        <f t="shared" ref="X15:X16" si="6">W15-S15</f>
        <v>0</v>
      </c>
    </row>
    <row r="16" spans="1:24" s="71" customFormat="1">
      <c r="A16" s="72" t="str">
        <f>$A$9</f>
        <v>Joensuu</v>
      </c>
      <c r="B16" s="230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Mikkeli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Kuopio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Joensuu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</v>
      </c>
      <c r="T24" s="22">
        <f>SUM(T25:T27)</f>
        <v>0</v>
      </c>
      <c r="U24" s="22">
        <f t="shared" ref="U24:W24" si="24">SUM(U25:U27)</f>
        <v>0</v>
      </c>
      <c r="V24" s="22">
        <f t="shared" si="24"/>
        <v>0</v>
      </c>
      <c r="W24" s="22">
        <f t="shared" si="24"/>
        <v>0</v>
      </c>
      <c r="X24" s="23">
        <f t="shared" si="18"/>
        <v>0</v>
      </c>
    </row>
    <row r="25" spans="1:24">
      <c r="A25" s="40" t="str">
        <f>$A$7</f>
        <v>Mikkeli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25">T25-E25-J25+O25</f>
        <v>0</v>
      </c>
      <c r="V25" s="6">
        <f t="shared" si="25"/>
        <v>0</v>
      </c>
      <c r="W25" s="6">
        <f t="shared" si="25"/>
        <v>0</v>
      </c>
      <c r="X25" s="29">
        <f t="shared" si="18"/>
        <v>0</v>
      </c>
    </row>
    <row r="26" spans="1:24">
      <c r="A26" s="40" t="str">
        <f>$A$8</f>
        <v>Kuopio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Joensuu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Mikkeli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Kuopio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Joensuu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Mikkeli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Kuopio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Joensuu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Mikkeli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Kuopio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Joensuu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Mikkeli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Kuopio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Joensuu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1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1</v>
      </c>
      <c r="T44" s="22">
        <f>SUM(T45:T47)</f>
        <v>1</v>
      </c>
      <c r="U44" s="22">
        <f t="shared" ref="U44:W44" si="79">SUM(U45:U47)</f>
        <v>1</v>
      </c>
      <c r="V44" s="22">
        <f t="shared" si="79"/>
        <v>1</v>
      </c>
      <c r="W44" s="22">
        <f t="shared" si="79"/>
        <v>1</v>
      </c>
      <c r="X44" s="23">
        <f t="shared" si="18"/>
        <v>0</v>
      </c>
    </row>
    <row r="45" spans="1:24">
      <c r="A45" s="40" t="s">
        <v>56</v>
      </c>
      <c r="B45" s="186" t="s">
        <v>71</v>
      </c>
      <c r="C45" s="24">
        <v>1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1</v>
      </c>
      <c r="T45" s="30">
        <f>S45-D45-I45+N45</f>
        <v>1</v>
      </c>
      <c r="U45" s="30">
        <f t="shared" ref="U45:W47" si="80">T45-E45-J45+O45</f>
        <v>1</v>
      </c>
      <c r="V45" s="30">
        <f t="shared" si="80"/>
        <v>1</v>
      </c>
      <c r="W45" s="30">
        <f t="shared" si="80"/>
        <v>1</v>
      </c>
      <c r="X45" s="29">
        <f t="shared" si="18"/>
        <v>0</v>
      </c>
    </row>
    <row r="46" spans="1:24">
      <c r="A46" s="40" t="str">
        <f>$A$8</f>
        <v>Kuopio</v>
      </c>
      <c r="B46" s="187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Joensuu</v>
      </c>
      <c r="B47" s="188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Mikkeli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Kuopio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Joensuu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Mikkeli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Kuopio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Joensuu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</v>
      </c>
      <c r="T56" s="22">
        <f>SUM(T57:T59)</f>
        <v>1</v>
      </c>
      <c r="U56" s="22">
        <f t="shared" ref="U56:W56" si="112">SUM(U57:U59)</f>
        <v>1</v>
      </c>
      <c r="V56" s="22">
        <f t="shared" si="112"/>
        <v>1</v>
      </c>
      <c r="W56" s="22">
        <f t="shared" si="112"/>
        <v>1</v>
      </c>
      <c r="X56" s="23">
        <f t="shared" si="18"/>
        <v>0</v>
      </c>
    </row>
    <row r="57" spans="1:24">
      <c r="A57" s="40" t="str">
        <f>$A$7</f>
        <v>Mikkeli</v>
      </c>
      <c r="B57" s="40"/>
      <c r="C57" s="35">
        <f>C21+C25+C29+C33+C37+C41+C45+C49+C53</f>
        <v>1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1</v>
      </c>
      <c r="T57" s="30">
        <f>S57-D57-I57+N57</f>
        <v>1</v>
      </c>
      <c r="U57" s="30">
        <f t="shared" ref="U57:W59" si="116">T57-E57-J57+O57</f>
        <v>1</v>
      </c>
      <c r="V57" s="30">
        <f t="shared" si="116"/>
        <v>1</v>
      </c>
      <c r="W57" s="30">
        <f t="shared" si="116"/>
        <v>1</v>
      </c>
      <c r="X57" s="29">
        <f t="shared" si="18"/>
        <v>0</v>
      </c>
    </row>
    <row r="58" spans="1:24">
      <c r="A58" s="40" t="str">
        <f>$A$8</f>
        <v>Kuopio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Joensuu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" right="0" top="0.35433070866141736" bottom="0" header="0.31496062992125984" footer="0.31496062992125984"/>
  <pageSetup paperSize="9" scale="5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56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57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1.7000000000000002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1.7000000000000002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1.7000000000000002</v>
      </c>
      <c r="S13" s="60">
        <f>SUM(S14:S16)</f>
        <v>1.7000000000000002</v>
      </c>
      <c r="T13" s="61">
        <f>SUM(T14:T16)</f>
        <v>1.7000000000000002</v>
      </c>
      <c r="U13" s="61">
        <f>SUM(U14:U16)</f>
        <v>1.7000000000000002</v>
      </c>
      <c r="V13" s="61">
        <f>SUM(V14:V16)</f>
        <v>1.7000000000000002</v>
      </c>
      <c r="W13" s="61">
        <f>SUM(W14:W16)</f>
        <v>1.7000000000000002</v>
      </c>
      <c r="X13" s="62">
        <f>W13-S13</f>
        <v>0</v>
      </c>
    </row>
    <row r="14" spans="1:24" s="71" customFormat="1">
      <c r="A14" s="72" t="s">
        <v>56</v>
      </c>
      <c r="B14" s="221" t="s">
        <v>72</v>
      </c>
      <c r="C14" s="242"/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</v>
      </c>
      <c r="T14" s="77">
        <v>0</v>
      </c>
      <c r="U14" s="77">
        <f t="shared" ref="U14:W16" si="1">T14-E14-J14+O14</f>
        <v>0</v>
      </c>
      <c r="V14" s="77">
        <f t="shared" si="1"/>
        <v>0</v>
      </c>
      <c r="W14" s="77">
        <f t="shared" si="1"/>
        <v>0</v>
      </c>
      <c r="X14" s="78">
        <f>W14-S14</f>
        <v>0</v>
      </c>
    </row>
    <row r="15" spans="1:24" s="71" customFormat="1">
      <c r="A15" s="72" t="s">
        <v>57</v>
      </c>
      <c r="B15" s="222"/>
      <c r="C15" s="242">
        <v>0.9</v>
      </c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>
        <v>0.9</v>
      </c>
      <c r="O15" s="75"/>
      <c r="P15" s="75"/>
      <c r="Q15" s="75"/>
      <c r="R15" s="73">
        <f t="shared" ref="R15:R16" si="3">N15+O15+P15+Q15</f>
        <v>0.9</v>
      </c>
      <c r="S15" s="76">
        <f t="shared" ref="S15:S16" si="4">C15</f>
        <v>0.9</v>
      </c>
      <c r="T15" s="77">
        <v>0.9</v>
      </c>
      <c r="U15" s="77">
        <f t="shared" si="1"/>
        <v>0.9</v>
      </c>
      <c r="V15" s="77">
        <f t="shared" si="1"/>
        <v>0.9</v>
      </c>
      <c r="W15" s="77">
        <f t="shared" si="1"/>
        <v>0.9</v>
      </c>
      <c r="X15" s="78">
        <f t="shared" ref="X15:X16" si="5">W15-S15</f>
        <v>0</v>
      </c>
    </row>
    <row r="16" spans="1:24" s="71" customFormat="1">
      <c r="A16" s="72" t="str">
        <f>$A$9</f>
        <v>Joensuu</v>
      </c>
      <c r="B16" s="223"/>
      <c r="C16" s="242">
        <v>0.8</v>
      </c>
      <c r="D16" s="243"/>
      <c r="E16" s="137"/>
      <c r="F16" s="137"/>
      <c r="G16" s="137"/>
      <c r="H16" s="134">
        <f t="shared" ref="H16" si="6">D16+E16+F16+G16</f>
        <v>0</v>
      </c>
      <c r="I16" s="243"/>
      <c r="J16" s="137"/>
      <c r="K16" s="137"/>
      <c r="L16" s="137"/>
      <c r="M16" s="134">
        <f t="shared" si="2"/>
        <v>0</v>
      </c>
      <c r="N16" s="74">
        <v>0.8</v>
      </c>
      <c r="O16" s="75"/>
      <c r="P16" s="75"/>
      <c r="Q16" s="75"/>
      <c r="R16" s="73">
        <f t="shared" si="3"/>
        <v>0.8</v>
      </c>
      <c r="S16" s="76">
        <f t="shared" si="4"/>
        <v>0.8</v>
      </c>
      <c r="T16" s="77">
        <v>0.8</v>
      </c>
      <c r="U16" s="77">
        <f t="shared" si="1"/>
        <v>0.8</v>
      </c>
      <c r="V16" s="77">
        <f t="shared" si="1"/>
        <v>0.8</v>
      </c>
      <c r="W16" s="77">
        <f t="shared" si="1"/>
        <v>0.8</v>
      </c>
      <c r="X16" s="78">
        <f t="shared" si="5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7">C21+C22+C23</f>
        <v>0</v>
      </c>
      <c r="D20" s="46">
        <f>D21+D22+D23</f>
        <v>0</v>
      </c>
      <c r="E20" s="47">
        <f t="shared" ref="E20:H20" si="8">E21+E22+E23</f>
        <v>0</v>
      </c>
      <c r="F20" s="47">
        <f t="shared" si="8"/>
        <v>0</v>
      </c>
      <c r="G20" s="47">
        <f t="shared" si="8"/>
        <v>0</v>
      </c>
      <c r="H20" s="48">
        <f t="shared" si="8"/>
        <v>0</v>
      </c>
      <c r="I20" s="46">
        <f>I21+I22+I23</f>
        <v>0</v>
      </c>
      <c r="J20" s="47">
        <f t="shared" ref="J20:M20" si="9">J21+J22+J23</f>
        <v>0</v>
      </c>
      <c r="K20" s="47">
        <f t="shared" si="9"/>
        <v>0</v>
      </c>
      <c r="L20" s="47">
        <f t="shared" si="9"/>
        <v>0</v>
      </c>
      <c r="M20" s="48">
        <f t="shared" si="9"/>
        <v>0</v>
      </c>
      <c r="N20" s="46">
        <f>N21+N22+N23</f>
        <v>0</v>
      </c>
      <c r="O20" s="47">
        <f t="shared" ref="O20:R20" si="10">O21+O22+O23</f>
        <v>0</v>
      </c>
      <c r="P20" s="47">
        <f t="shared" si="10"/>
        <v>0</v>
      </c>
      <c r="Q20" s="47">
        <f t="shared" si="10"/>
        <v>0</v>
      </c>
      <c r="R20" s="48">
        <f t="shared" si="10"/>
        <v>0</v>
      </c>
      <c r="S20" s="46">
        <f>SUM(S21:S23)</f>
        <v>0</v>
      </c>
      <c r="T20" s="47">
        <f>SUM(T21:T23)</f>
        <v>0</v>
      </c>
      <c r="U20" s="47">
        <f t="shared" ref="U20:W20" si="11">SUM(U21:U23)</f>
        <v>0</v>
      </c>
      <c r="V20" s="47">
        <f t="shared" si="11"/>
        <v>0</v>
      </c>
      <c r="W20" s="47">
        <f t="shared" si="11"/>
        <v>0</v>
      </c>
      <c r="X20" s="48">
        <f>W20-S20</f>
        <v>0</v>
      </c>
    </row>
    <row r="21" spans="1:24" s="64" customFormat="1">
      <c r="A21" s="65" t="str">
        <f>$A$7</f>
        <v>Mikkeli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2">T21-E21-J21+O21</f>
        <v>0</v>
      </c>
      <c r="V21" s="69">
        <f t="shared" si="12"/>
        <v>0</v>
      </c>
      <c r="W21" s="69">
        <f t="shared" si="12"/>
        <v>0</v>
      </c>
      <c r="X21" s="70">
        <f>W21-S21</f>
        <v>0</v>
      </c>
    </row>
    <row r="22" spans="1:24" s="64" customFormat="1">
      <c r="A22" s="65" t="str">
        <f>$A$8</f>
        <v>Kuopio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3">I22+J22+K22+L22</f>
        <v>0</v>
      </c>
      <c r="N22" s="55"/>
      <c r="O22" s="56"/>
      <c r="P22" s="56"/>
      <c r="Q22" s="56"/>
      <c r="R22" s="49">
        <f t="shared" ref="R22:R23" si="14">N22+O22+P22+Q22</f>
        <v>0</v>
      </c>
      <c r="S22" s="50">
        <f t="shared" ref="S22:S23" si="15">C22</f>
        <v>0</v>
      </c>
      <c r="T22" s="69">
        <f t="shared" ref="T22:T23" si="16">S22-D22-I22+N22</f>
        <v>0</v>
      </c>
      <c r="U22" s="69">
        <f t="shared" si="12"/>
        <v>0</v>
      </c>
      <c r="V22" s="69">
        <f t="shared" si="12"/>
        <v>0</v>
      </c>
      <c r="W22" s="69">
        <f t="shared" si="12"/>
        <v>0</v>
      </c>
      <c r="X22" s="70">
        <f t="shared" ref="X22:X59" si="17">W22-S22</f>
        <v>0</v>
      </c>
    </row>
    <row r="23" spans="1:24" s="64" customFormat="1">
      <c r="A23" s="65" t="str">
        <f>$A$9</f>
        <v>Joensuu</v>
      </c>
      <c r="B23" s="102"/>
      <c r="C23" s="66"/>
      <c r="D23" s="67"/>
      <c r="E23" s="68"/>
      <c r="F23" s="68"/>
      <c r="G23" s="68"/>
      <c r="H23" s="49">
        <f t="shared" ref="H23" si="18">D23+E23+F23+G23</f>
        <v>0</v>
      </c>
      <c r="I23" s="67"/>
      <c r="J23" s="68"/>
      <c r="K23" s="68"/>
      <c r="L23" s="68"/>
      <c r="M23" s="49">
        <f t="shared" si="13"/>
        <v>0</v>
      </c>
      <c r="N23" s="55"/>
      <c r="O23" s="56"/>
      <c r="P23" s="56"/>
      <c r="Q23" s="56"/>
      <c r="R23" s="49">
        <f t="shared" si="14"/>
        <v>0</v>
      </c>
      <c r="S23" s="50">
        <f t="shared" si="15"/>
        <v>0</v>
      </c>
      <c r="T23" s="69">
        <f t="shared" si="16"/>
        <v>0</v>
      </c>
      <c r="U23" s="69">
        <f t="shared" si="12"/>
        <v>0</v>
      </c>
      <c r="V23" s="69">
        <f t="shared" si="12"/>
        <v>0</v>
      </c>
      <c r="W23" s="69">
        <f t="shared" si="12"/>
        <v>0</v>
      </c>
      <c r="X23" s="70">
        <f t="shared" si="17"/>
        <v>0</v>
      </c>
    </row>
    <row r="24" spans="1:24">
      <c r="A24" s="37" t="s">
        <v>13</v>
      </c>
      <c r="B24" s="37" t="s">
        <v>24</v>
      </c>
      <c r="C24" s="37">
        <f t="shared" ref="C24" si="19">C25+C26+C27</f>
        <v>0.30000000000000004</v>
      </c>
      <c r="D24" s="21">
        <f>D25+D26+D27</f>
        <v>0</v>
      </c>
      <c r="E24" s="22">
        <f t="shared" ref="E24:H24" si="20">E25+E26+E27</f>
        <v>0</v>
      </c>
      <c r="F24" s="22">
        <f t="shared" si="20"/>
        <v>0</v>
      </c>
      <c r="G24" s="22">
        <f t="shared" si="20"/>
        <v>0</v>
      </c>
      <c r="H24" s="23">
        <f t="shared" si="20"/>
        <v>0</v>
      </c>
      <c r="I24" s="21">
        <f>I25+I26+I27</f>
        <v>0</v>
      </c>
      <c r="J24" s="22">
        <f t="shared" ref="J24:M24" si="21">J25+J26+J27</f>
        <v>0</v>
      </c>
      <c r="K24" s="22">
        <f t="shared" si="21"/>
        <v>0</v>
      </c>
      <c r="L24" s="22">
        <f t="shared" si="21"/>
        <v>0</v>
      </c>
      <c r="M24" s="23">
        <f t="shared" si="21"/>
        <v>0</v>
      </c>
      <c r="N24" s="46">
        <f>N25+N26+N27</f>
        <v>0</v>
      </c>
      <c r="O24" s="47">
        <f t="shared" ref="O24:R24" si="22">O25+O26+O27</f>
        <v>0</v>
      </c>
      <c r="P24" s="47">
        <f t="shared" si="22"/>
        <v>0</v>
      </c>
      <c r="Q24" s="47">
        <f t="shared" si="22"/>
        <v>0</v>
      </c>
      <c r="R24" s="48">
        <f t="shared" si="22"/>
        <v>0</v>
      </c>
      <c r="S24" s="21">
        <f>SUM(S25:S27)</f>
        <v>0.30000000000000004</v>
      </c>
      <c r="T24" s="22">
        <f>SUM(T25:T27)</f>
        <v>0.30000000000000004</v>
      </c>
      <c r="U24" s="22">
        <f t="shared" ref="U24:W24" si="23">SUM(U25:U27)</f>
        <v>0.30000000000000004</v>
      </c>
      <c r="V24" s="22">
        <f t="shared" si="23"/>
        <v>0.30000000000000004</v>
      </c>
      <c r="W24" s="22">
        <f t="shared" si="23"/>
        <v>0.30000000000000004</v>
      </c>
      <c r="X24" s="23">
        <f t="shared" si="17"/>
        <v>0</v>
      </c>
    </row>
    <row r="25" spans="1:24">
      <c r="A25" s="40" t="s">
        <v>56</v>
      </c>
      <c r="B25" s="224" t="s">
        <v>73</v>
      </c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v>0</v>
      </c>
      <c r="U25" s="6">
        <f t="shared" ref="U25:W27" si="24">T25-E25-J25+O25</f>
        <v>0</v>
      </c>
      <c r="V25" s="6">
        <f t="shared" si="24"/>
        <v>0</v>
      </c>
      <c r="W25" s="6">
        <f t="shared" si="24"/>
        <v>0</v>
      </c>
      <c r="X25" s="29">
        <f t="shared" si="17"/>
        <v>0</v>
      </c>
    </row>
    <row r="26" spans="1:24">
      <c r="A26" s="40" t="s">
        <v>57</v>
      </c>
      <c r="B26" s="231"/>
      <c r="C26" s="24">
        <v>0.1</v>
      </c>
      <c r="D26" s="25"/>
      <c r="E26" s="26"/>
      <c r="F26" s="26"/>
      <c r="G26" s="26"/>
      <c r="H26" s="27">
        <f t="shared" ref="H26:H27" si="25">D26+E26+F26+G26</f>
        <v>0</v>
      </c>
      <c r="I26" s="25"/>
      <c r="J26" s="26"/>
      <c r="K26" s="26"/>
      <c r="L26" s="26"/>
      <c r="M26" s="27">
        <f t="shared" ref="M26:M27" si="26">I26+J26+K26+L26</f>
        <v>0</v>
      </c>
      <c r="N26" s="55"/>
      <c r="O26" s="56"/>
      <c r="P26" s="56"/>
      <c r="Q26" s="56"/>
      <c r="R26" s="49">
        <f t="shared" ref="R26:R27" si="27">N26+O26+P26+Q26</f>
        <v>0</v>
      </c>
      <c r="S26" s="28">
        <f t="shared" ref="S26:S27" si="28">C26</f>
        <v>0.1</v>
      </c>
      <c r="T26" s="6">
        <v>0.1</v>
      </c>
      <c r="U26" s="6">
        <v>0.1</v>
      </c>
      <c r="V26" s="6">
        <v>0.1</v>
      </c>
      <c r="W26" s="6">
        <v>0.1</v>
      </c>
      <c r="X26" s="29">
        <f t="shared" si="17"/>
        <v>0</v>
      </c>
    </row>
    <row r="27" spans="1:24">
      <c r="A27" s="39" t="str">
        <f>$A$9</f>
        <v>Joensuu</v>
      </c>
      <c r="B27" s="232"/>
      <c r="C27" s="24">
        <v>0.2</v>
      </c>
      <c r="D27" s="25"/>
      <c r="E27" s="26"/>
      <c r="F27" s="26"/>
      <c r="G27" s="26"/>
      <c r="H27" s="27">
        <f t="shared" si="25"/>
        <v>0</v>
      </c>
      <c r="I27" s="25"/>
      <c r="J27" s="26"/>
      <c r="K27" s="26"/>
      <c r="L27" s="26"/>
      <c r="M27" s="27">
        <f t="shared" si="26"/>
        <v>0</v>
      </c>
      <c r="N27" s="55"/>
      <c r="O27" s="56"/>
      <c r="P27" s="56"/>
      <c r="Q27" s="56"/>
      <c r="R27" s="49">
        <f t="shared" si="27"/>
        <v>0</v>
      </c>
      <c r="S27" s="28">
        <f t="shared" si="28"/>
        <v>0.2</v>
      </c>
      <c r="T27" s="6">
        <v>0.2</v>
      </c>
      <c r="U27" s="6">
        <f t="shared" si="24"/>
        <v>0.2</v>
      </c>
      <c r="V27" s="6">
        <f t="shared" si="24"/>
        <v>0.2</v>
      </c>
      <c r="W27" s="6">
        <f t="shared" si="24"/>
        <v>0.2</v>
      </c>
      <c r="X27" s="29">
        <f t="shared" si="17"/>
        <v>0</v>
      </c>
    </row>
    <row r="28" spans="1:24">
      <c r="A28" s="37" t="s">
        <v>14</v>
      </c>
      <c r="B28" s="37" t="s">
        <v>24</v>
      </c>
      <c r="C28" s="37">
        <f t="shared" ref="C28" si="29">C29+C30+C31</f>
        <v>0</v>
      </c>
      <c r="D28" s="21">
        <f>D29+D30+D31</f>
        <v>0</v>
      </c>
      <c r="E28" s="22">
        <f t="shared" ref="E28:H28" si="30">E29+E30+E31</f>
        <v>0</v>
      </c>
      <c r="F28" s="22">
        <f t="shared" si="30"/>
        <v>0</v>
      </c>
      <c r="G28" s="22">
        <f t="shared" si="30"/>
        <v>0</v>
      </c>
      <c r="H28" s="23">
        <f t="shared" si="30"/>
        <v>0</v>
      </c>
      <c r="I28" s="21">
        <f>I29+I30+I31</f>
        <v>0</v>
      </c>
      <c r="J28" s="22">
        <f t="shared" ref="J28:M28" si="31">J29+J30+J31</f>
        <v>0</v>
      </c>
      <c r="K28" s="22">
        <f t="shared" si="31"/>
        <v>0</v>
      </c>
      <c r="L28" s="22">
        <f t="shared" si="31"/>
        <v>0</v>
      </c>
      <c r="M28" s="23">
        <f t="shared" si="31"/>
        <v>0</v>
      </c>
      <c r="N28" s="46">
        <f>N29+N30+N31</f>
        <v>0</v>
      </c>
      <c r="O28" s="47">
        <f t="shared" ref="O28:R28" si="32">O29+O30+O31</f>
        <v>0</v>
      </c>
      <c r="P28" s="47">
        <f t="shared" si="32"/>
        <v>0</v>
      </c>
      <c r="Q28" s="47">
        <f t="shared" si="32"/>
        <v>0</v>
      </c>
      <c r="R28" s="48">
        <f t="shared" si="32"/>
        <v>0</v>
      </c>
      <c r="S28" s="21">
        <f>SUM(S29:S31)</f>
        <v>0</v>
      </c>
      <c r="T28" s="22">
        <f>SUM(T29:T31)</f>
        <v>0</v>
      </c>
      <c r="U28" s="22">
        <f t="shared" ref="U28:W28" si="33">SUM(U29:U31)</f>
        <v>0</v>
      </c>
      <c r="V28" s="22">
        <f t="shared" si="33"/>
        <v>0</v>
      </c>
      <c r="W28" s="22">
        <f t="shared" si="33"/>
        <v>0</v>
      </c>
      <c r="X28" s="23">
        <f t="shared" si="17"/>
        <v>0</v>
      </c>
    </row>
    <row r="29" spans="1:24">
      <c r="A29" s="40" t="str">
        <f>$A$7</f>
        <v>Mikkeli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4">T29-E29-J29+O29</f>
        <v>0</v>
      </c>
      <c r="V29" s="6">
        <f t="shared" si="34"/>
        <v>0</v>
      </c>
      <c r="W29" s="6">
        <f t="shared" si="34"/>
        <v>0</v>
      </c>
      <c r="X29" s="29">
        <f t="shared" si="17"/>
        <v>0</v>
      </c>
    </row>
    <row r="30" spans="1:24">
      <c r="A30" s="40" t="str">
        <f>$A$8</f>
        <v>Kuopio</v>
      </c>
      <c r="B30" s="181"/>
      <c r="C30" s="24"/>
      <c r="D30" s="25"/>
      <c r="E30" s="26"/>
      <c r="F30" s="26"/>
      <c r="G30" s="26"/>
      <c r="H30" s="27">
        <f t="shared" ref="H30:H31" si="35">D30+E30+F30+G30</f>
        <v>0</v>
      </c>
      <c r="I30" s="25"/>
      <c r="J30" s="26"/>
      <c r="K30" s="26"/>
      <c r="L30" s="26"/>
      <c r="M30" s="27">
        <f t="shared" ref="M30:M31" si="36">I30+J30+K30+L30</f>
        <v>0</v>
      </c>
      <c r="N30" s="55"/>
      <c r="O30" s="56"/>
      <c r="P30" s="56"/>
      <c r="Q30" s="56"/>
      <c r="R30" s="49">
        <f t="shared" ref="R30:R31" si="37">N30+O30+P30+Q30</f>
        <v>0</v>
      </c>
      <c r="S30" s="28">
        <f t="shared" ref="S30:S31" si="38">C30</f>
        <v>0</v>
      </c>
      <c r="T30" s="6">
        <f t="shared" ref="T30:T31" si="39">S30-D30-I30+N30</f>
        <v>0</v>
      </c>
      <c r="U30" s="6">
        <f t="shared" si="34"/>
        <v>0</v>
      </c>
      <c r="V30" s="6">
        <f t="shared" si="34"/>
        <v>0</v>
      </c>
      <c r="W30" s="6">
        <f t="shared" si="34"/>
        <v>0</v>
      </c>
      <c r="X30" s="29">
        <f t="shared" si="17"/>
        <v>0</v>
      </c>
    </row>
    <row r="31" spans="1:24">
      <c r="A31" s="39" t="str">
        <f>$A$9</f>
        <v>Joensuu</v>
      </c>
      <c r="B31" s="182"/>
      <c r="C31" s="24"/>
      <c r="D31" s="25"/>
      <c r="E31" s="26"/>
      <c r="F31" s="26"/>
      <c r="G31" s="26"/>
      <c r="H31" s="27">
        <f t="shared" si="35"/>
        <v>0</v>
      </c>
      <c r="I31" s="25"/>
      <c r="J31" s="26"/>
      <c r="K31" s="26"/>
      <c r="L31" s="26"/>
      <c r="M31" s="27">
        <f t="shared" si="36"/>
        <v>0</v>
      </c>
      <c r="N31" s="55"/>
      <c r="O31" s="56"/>
      <c r="P31" s="56"/>
      <c r="Q31" s="56"/>
      <c r="R31" s="49">
        <f t="shared" si="37"/>
        <v>0</v>
      </c>
      <c r="S31" s="28">
        <f t="shared" si="38"/>
        <v>0</v>
      </c>
      <c r="T31" s="6">
        <f t="shared" si="39"/>
        <v>0</v>
      </c>
      <c r="U31" s="6">
        <f t="shared" si="34"/>
        <v>0</v>
      </c>
      <c r="V31" s="6">
        <f t="shared" si="34"/>
        <v>0</v>
      </c>
      <c r="W31" s="6">
        <f t="shared" si="34"/>
        <v>0</v>
      </c>
      <c r="X31" s="29">
        <f t="shared" si="17"/>
        <v>0</v>
      </c>
    </row>
    <row r="32" spans="1:24">
      <c r="A32" s="37" t="s">
        <v>15</v>
      </c>
      <c r="B32" s="37" t="s">
        <v>24</v>
      </c>
      <c r="C32" s="37">
        <f t="shared" ref="C32" si="40">C33+C34+C35</f>
        <v>0</v>
      </c>
      <c r="D32" s="21">
        <f>D33+D34+D35</f>
        <v>0</v>
      </c>
      <c r="E32" s="22">
        <f t="shared" ref="E32:H32" si="41">E33+E34+E35</f>
        <v>0</v>
      </c>
      <c r="F32" s="22">
        <f t="shared" si="41"/>
        <v>0</v>
      </c>
      <c r="G32" s="22">
        <f t="shared" si="41"/>
        <v>0</v>
      </c>
      <c r="H32" s="23">
        <f t="shared" si="41"/>
        <v>0</v>
      </c>
      <c r="I32" s="21">
        <f>I33+I34+I35</f>
        <v>0</v>
      </c>
      <c r="J32" s="22">
        <f t="shared" ref="J32:M32" si="42">J33+J34+J35</f>
        <v>0</v>
      </c>
      <c r="K32" s="22">
        <f t="shared" si="42"/>
        <v>0</v>
      </c>
      <c r="L32" s="22">
        <f t="shared" si="42"/>
        <v>0</v>
      </c>
      <c r="M32" s="23">
        <f t="shared" si="42"/>
        <v>0</v>
      </c>
      <c r="N32" s="46">
        <f>N33+N34+N35</f>
        <v>0</v>
      </c>
      <c r="O32" s="47">
        <f t="shared" ref="O32:R32" si="43">O33+O34+O35</f>
        <v>0</v>
      </c>
      <c r="P32" s="47">
        <f t="shared" si="43"/>
        <v>0</v>
      </c>
      <c r="Q32" s="47">
        <f t="shared" si="43"/>
        <v>0</v>
      </c>
      <c r="R32" s="48">
        <f t="shared" si="43"/>
        <v>0</v>
      </c>
      <c r="S32" s="21">
        <f>SUM(S33:S35)</f>
        <v>0</v>
      </c>
      <c r="T32" s="22">
        <f>SUM(T33:T35)</f>
        <v>0</v>
      </c>
      <c r="U32" s="22">
        <f t="shared" ref="U32:W32" si="44">SUM(U33:U35)</f>
        <v>0</v>
      </c>
      <c r="V32" s="22">
        <f t="shared" si="44"/>
        <v>0</v>
      </c>
      <c r="W32" s="22">
        <f t="shared" si="44"/>
        <v>0</v>
      </c>
      <c r="X32" s="23">
        <f t="shared" si="17"/>
        <v>0</v>
      </c>
    </row>
    <row r="33" spans="1:24">
      <c r="A33" s="40" t="str">
        <f>$A$7</f>
        <v>Mikkeli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5">T33-E33-J33+O33</f>
        <v>0</v>
      </c>
      <c r="V33" s="30">
        <f t="shared" si="45"/>
        <v>0</v>
      </c>
      <c r="W33" s="30">
        <f t="shared" si="45"/>
        <v>0</v>
      </c>
      <c r="X33" s="29">
        <f t="shared" si="17"/>
        <v>0</v>
      </c>
    </row>
    <row r="34" spans="1:24">
      <c r="A34" s="40" t="str">
        <f>$A$8</f>
        <v>Kuopio</v>
      </c>
      <c r="B34" s="181"/>
      <c r="C34" s="24"/>
      <c r="D34" s="25"/>
      <c r="E34" s="26"/>
      <c r="F34" s="26"/>
      <c r="G34" s="26"/>
      <c r="H34" s="27">
        <f t="shared" ref="H34:H35" si="46">D34+E34+F34+G34</f>
        <v>0</v>
      </c>
      <c r="I34" s="25"/>
      <c r="J34" s="26"/>
      <c r="K34" s="26"/>
      <c r="L34" s="26"/>
      <c r="M34" s="27">
        <f t="shared" ref="M34:M35" si="47">I34+J34+K34+L34</f>
        <v>0</v>
      </c>
      <c r="N34" s="55"/>
      <c r="O34" s="56"/>
      <c r="P34" s="56"/>
      <c r="Q34" s="56"/>
      <c r="R34" s="49">
        <f t="shared" ref="R34:R35" si="48">N34+O34+P34+Q34</f>
        <v>0</v>
      </c>
      <c r="S34" s="28">
        <f t="shared" ref="S34:S35" si="49">C34</f>
        <v>0</v>
      </c>
      <c r="T34" s="30">
        <f t="shared" ref="T34:T35" si="50">S34-D34-I34+N34</f>
        <v>0</v>
      </c>
      <c r="U34" s="30">
        <f t="shared" si="45"/>
        <v>0</v>
      </c>
      <c r="V34" s="30">
        <f t="shared" si="45"/>
        <v>0</v>
      </c>
      <c r="W34" s="30">
        <f t="shared" si="45"/>
        <v>0</v>
      </c>
      <c r="X34" s="29">
        <f t="shared" si="17"/>
        <v>0</v>
      </c>
    </row>
    <row r="35" spans="1:24">
      <c r="A35" s="39" t="str">
        <f>$A$9</f>
        <v>Joensuu</v>
      </c>
      <c r="B35" s="182"/>
      <c r="C35" s="24"/>
      <c r="D35" s="25"/>
      <c r="E35" s="26"/>
      <c r="F35" s="26"/>
      <c r="G35" s="26"/>
      <c r="H35" s="27">
        <f t="shared" si="46"/>
        <v>0</v>
      </c>
      <c r="I35" s="25"/>
      <c r="J35" s="26"/>
      <c r="K35" s="26"/>
      <c r="L35" s="26"/>
      <c r="M35" s="27">
        <f t="shared" si="47"/>
        <v>0</v>
      </c>
      <c r="N35" s="55"/>
      <c r="O35" s="56"/>
      <c r="P35" s="56"/>
      <c r="Q35" s="56"/>
      <c r="R35" s="49">
        <f t="shared" si="48"/>
        <v>0</v>
      </c>
      <c r="S35" s="28">
        <f t="shared" si="49"/>
        <v>0</v>
      </c>
      <c r="T35" s="30">
        <f t="shared" si="50"/>
        <v>0</v>
      </c>
      <c r="U35" s="30">
        <f t="shared" si="45"/>
        <v>0</v>
      </c>
      <c r="V35" s="30">
        <f t="shared" si="45"/>
        <v>0</v>
      </c>
      <c r="W35" s="30">
        <f t="shared" si="45"/>
        <v>0</v>
      </c>
      <c r="X35" s="29">
        <f t="shared" si="17"/>
        <v>0</v>
      </c>
    </row>
    <row r="36" spans="1:24">
      <c r="A36" s="37" t="s">
        <v>16</v>
      </c>
      <c r="B36" s="37" t="s">
        <v>24</v>
      </c>
      <c r="C36" s="37">
        <f t="shared" ref="C36" si="51">C37+C38+C39</f>
        <v>0</v>
      </c>
      <c r="D36" s="21">
        <f>D37+D38+D39</f>
        <v>0</v>
      </c>
      <c r="E36" s="22">
        <f t="shared" ref="E36:H36" si="52">E37+E38+E39</f>
        <v>0</v>
      </c>
      <c r="F36" s="22">
        <f t="shared" si="52"/>
        <v>0</v>
      </c>
      <c r="G36" s="22">
        <f t="shared" si="52"/>
        <v>0</v>
      </c>
      <c r="H36" s="23">
        <f t="shared" si="52"/>
        <v>0</v>
      </c>
      <c r="I36" s="21">
        <f>I37+I38+I39</f>
        <v>0</v>
      </c>
      <c r="J36" s="22">
        <f t="shared" ref="J36:M36" si="53">J37+J38+J39</f>
        <v>0</v>
      </c>
      <c r="K36" s="22">
        <f t="shared" si="53"/>
        <v>0</v>
      </c>
      <c r="L36" s="22">
        <f t="shared" si="53"/>
        <v>0</v>
      </c>
      <c r="M36" s="23">
        <f t="shared" si="53"/>
        <v>0</v>
      </c>
      <c r="N36" s="46">
        <f>N37+N38+N39</f>
        <v>0</v>
      </c>
      <c r="O36" s="47">
        <f t="shared" ref="O36:R36" si="54">O37+O38+O39</f>
        <v>0</v>
      </c>
      <c r="P36" s="47">
        <f t="shared" si="54"/>
        <v>0</v>
      </c>
      <c r="Q36" s="47">
        <f t="shared" si="54"/>
        <v>0</v>
      </c>
      <c r="R36" s="48">
        <f t="shared" si="54"/>
        <v>0</v>
      </c>
      <c r="S36" s="21">
        <f>SUM(S37:S39)</f>
        <v>0</v>
      </c>
      <c r="T36" s="22">
        <f>SUM(T37:T39)</f>
        <v>0</v>
      </c>
      <c r="U36" s="22">
        <f t="shared" ref="U36:W36" si="55">SUM(U37:U39)</f>
        <v>0</v>
      </c>
      <c r="V36" s="22">
        <f t="shared" si="55"/>
        <v>0</v>
      </c>
      <c r="W36" s="22">
        <f t="shared" si="55"/>
        <v>0</v>
      </c>
      <c r="X36" s="23">
        <f t="shared" si="17"/>
        <v>0</v>
      </c>
    </row>
    <row r="37" spans="1:24">
      <c r="A37" s="40" t="str">
        <f>$A$7</f>
        <v>Mikkeli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6">T37-E37-J37+O37</f>
        <v>0</v>
      </c>
      <c r="V37" s="30">
        <f t="shared" si="56"/>
        <v>0</v>
      </c>
      <c r="W37" s="30">
        <f t="shared" si="56"/>
        <v>0</v>
      </c>
      <c r="X37" s="29">
        <f t="shared" si="17"/>
        <v>0</v>
      </c>
    </row>
    <row r="38" spans="1:24">
      <c r="A38" s="40" t="str">
        <f>$A$8</f>
        <v>Kuopio</v>
      </c>
      <c r="B38" s="181"/>
      <c r="C38" s="24"/>
      <c r="D38" s="25"/>
      <c r="E38" s="26"/>
      <c r="F38" s="26"/>
      <c r="G38" s="26"/>
      <c r="H38" s="27">
        <f t="shared" ref="H38:H39" si="57">D38+E38+F38+G38</f>
        <v>0</v>
      </c>
      <c r="I38" s="25"/>
      <c r="J38" s="26"/>
      <c r="K38" s="26"/>
      <c r="L38" s="26"/>
      <c r="M38" s="27">
        <f t="shared" ref="M38:M39" si="58">I38+J38+K38+L38</f>
        <v>0</v>
      </c>
      <c r="N38" s="55"/>
      <c r="O38" s="56"/>
      <c r="P38" s="56"/>
      <c r="Q38" s="56"/>
      <c r="R38" s="49">
        <f t="shared" ref="R38:R39" si="59">N38+O38+P38+Q38</f>
        <v>0</v>
      </c>
      <c r="S38" s="28">
        <f t="shared" ref="S38:S39" si="60">C38</f>
        <v>0</v>
      </c>
      <c r="T38" s="30">
        <f t="shared" ref="T38:T39" si="61">S38-D38-I38+N38</f>
        <v>0</v>
      </c>
      <c r="U38" s="30">
        <f t="shared" si="56"/>
        <v>0</v>
      </c>
      <c r="V38" s="30">
        <f t="shared" si="56"/>
        <v>0</v>
      </c>
      <c r="W38" s="30">
        <f t="shared" si="56"/>
        <v>0</v>
      </c>
      <c r="X38" s="29">
        <f t="shared" si="17"/>
        <v>0</v>
      </c>
    </row>
    <row r="39" spans="1:24">
      <c r="A39" s="39" t="str">
        <f>$A$9</f>
        <v>Joensuu</v>
      </c>
      <c r="B39" s="182"/>
      <c r="C39" s="24"/>
      <c r="D39" s="25"/>
      <c r="E39" s="26"/>
      <c r="F39" s="26"/>
      <c r="G39" s="26"/>
      <c r="H39" s="27">
        <f t="shared" si="57"/>
        <v>0</v>
      </c>
      <c r="I39" s="25"/>
      <c r="J39" s="26"/>
      <c r="K39" s="26"/>
      <c r="L39" s="26"/>
      <c r="M39" s="27">
        <f t="shared" si="58"/>
        <v>0</v>
      </c>
      <c r="N39" s="55"/>
      <c r="O39" s="56"/>
      <c r="P39" s="56"/>
      <c r="Q39" s="56"/>
      <c r="R39" s="49">
        <f t="shared" si="59"/>
        <v>0</v>
      </c>
      <c r="S39" s="28">
        <f t="shared" si="60"/>
        <v>0</v>
      </c>
      <c r="T39" s="30">
        <f t="shared" si="61"/>
        <v>0</v>
      </c>
      <c r="U39" s="30">
        <f t="shared" si="56"/>
        <v>0</v>
      </c>
      <c r="V39" s="30">
        <f t="shared" si="56"/>
        <v>0</v>
      </c>
      <c r="W39" s="30">
        <f t="shared" si="56"/>
        <v>0</v>
      </c>
      <c r="X39" s="29">
        <f t="shared" si="17"/>
        <v>0</v>
      </c>
    </row>
    <row r="40" spans="1:24">
      <c r="A40" s="37" t="s">
        <v>17</v>
      </c>
      <c r="B40" s="37" t="s">
        <v>24</v>
      </c>
      <c r="C40" s="37">
        <f t="shared" ref="C40" si="62">C41+C42+C43</f>
        <v>0</v>
      </c>
      <c r="D40" s="21">
        <f>D41+D42+D43</f>
        <v>0</v>
      </c>
      <c r="E40" s="22">
        <f t="shared" ref="E40:H40" si="63">E41+E42+E43</f>
        <v>0</v>
      </c>
      <c r="F40" s="22">
        <f t="shared" si="63"/>
        <v>0</v>
      </c>
      <c r="G40" s="22">
        <f t="shared" si="63"/>
        <v>0</v>
      </c>
      <c r="H40" s="23">
        <f t="shared" si="63"/>
        <v>0</v>
      </c>
      <c r="I40" s="21">
        <f>I41+I42+I43</f>
        <v>0</v>
      </c>
      <c r="J40" s="22">
        <f t="shared" ref="J40:M40" si="64">J41+J42+J43</f>
        <v>0</v>
      </c>
      <c r="K40" s="22">
        <f t="shared" si="64"/>
        <v>0</v>
      </c>
      <c r="L40" s="22">
        <f t="shared" si="64"/>
        <v>0</v>
      </c>
      <c r="M40" s="23">
        <f t="shared" si="64"/>
        <v>0</v>
      </c>
      <c r="N40" s="46">
        <f>N41+N42+N43</f>
        <v>0</v>
      </c>
      <c r="O40" s="47">
        <f t="shared" ref="O40:R40" si="65">O41+O42+O43</f>
        <v>0</v>
      </c>
      <c r="P40" s="47">
        <f t="shared" si="65"/>
        <v>0</v>
      </c>
      <c r="Q40" s="47">
        <f t="shared" si="65"/>
        <v>0</v>
      </c>
      <c r="R40" s="48">
        <f t="shared" si="65"/>
        <v>0</v>
      </c>
      <c r="S40" s="21">
        <f>SUM(S41:S43)</f>
        <v>0</v>
      </c>
      <c r="T40" s="22">
        <f>SUM(T41:T43)</f>
        <v>0</v>
      </c>
      <c r="U40" s="22">
        <f t="shared" ref="U40:W40" si="66">SUM(U41:U43)</f>
        <v>0</v>
      </c>
      <c r="V40" s="22">
        <f t="shared" si="66"/>
        <v>0</v>
      </c>
      <c r="W40" s="22">
        <f t="shared" si="66"/>
        <v>0</v>
      </c>
      <c r="X40" s="23">
        <f t="shared" si="17"/>
        <v>0</v>
      </c>
    </row>
    <row r="41" spans="1:24">
      <c r="A41" s="40" t="str">
        <f>$A$7</f>
        <v>Mikkeli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7">T41-E41-J41+O41</f>
        <v>0</v>
      </c>
      <c r="V41" s="30">
        <f t="shared" si="67"/>
        <v>0</v>
      </c>
      <c r="W41" s="30">
        <f t="shared" si="67"/>
        <v>0</v>
      </c>
      <c r="X41" s="29">
        <f t="shared" si="17"/>
        <v>0</v>
      </c>
    </row>
    <row r="42" spans="1:24">
      <c r="A42" s="40" t="str">
        <f>$A$8</f>
        <v>Kuopio</v>
      </c>
      <c r="B42" s="181"/>
      <c r="C42" s="24"/>
      <c r="D42" s="25"/>
      <c r="E42" s="26"/>
      <c r="F42" s="26"/>
      <c r="G42" s="26"/>
      <c r="H42" s="27">
        <f t="shared" ref="H42:H43" si="68">D42+E42+F42+G42</f>
        <v>0</v>
      </c>
      <c r="I42" s="25"/>
      <c r="J42" s="26"/>
      <c r="K42" s="26"/>
      <c r="L42" s="26"/>
      <c r="M42" s="27">
        <f t="shared" ref="M42:M43" si="69">I42+J42+K42+L42</f>
        <v>0</v>
      </c>
      <c r="N42" s="55"/>
      <c r="O42" s="56"/>
      <c r="P42" s="56"/>
      <c r="Q42" s="56"/>
      <c r="R42" s="49">
        <f t="shared" ref="R42:R43" si="70">N42+O42+P42+Q42</f>
        <v>0</v>
      </c>
      <c r="S42" s="28">
        <f t="shared" ref="S42:S43" si="71">C42</f>
        <v>0</v>
      </c>
      <c r="T42" s="30">
        <f t="shared" ref="T42:T43" si="72">S42-D42-I42+N42</f>
        <v>0</v>
      </c>
      <c r="U42" s="30">
        <f t="shared" si="67"/>
        <v>0</v>
      </c>
      <c r="V42" s="30">
        <f t="shared" si="67"/>
        <v>0</v>
      </c>
      <c r="W42" s="30">
        <f t="shared" si="67"/>
        <v>0</v>
      </c>
      <c r="X42" s="29">
        <f t="shared" si="17"/>
        <v>0</v>
      </c>
    </row>
    <row r="43" spans="1:24">
      <c r="A43" s="39" t="str">
        <f>$A$9</f>
        <v>Joensuu</v>
      </c>
      <c r="B43" s="182"/>
      <c r="C43" s="24"/>
      <c r="D43" s="25"/>
      <c r="E43" s="26"/>
      <c r="F43" s="26"/>
      <c r="G43" s="26"/>
      <c r="H43" s="27">
        <f t="shared" si="68"/>
        <v>0</v>
      </c>
      <c r="I43" s="25"/>
      <c r="J43" s="26"/>
      <c r="K43" s="26"/>
      <c r="L43" s="26"/>
      <c r="M43" s="27">
        <f t="shared" si="69"/>
        <v>0</v>
      </c>
      <c r="N43" s="55"/>
      <c r="O43" s="56"/>
      <c r="P43" s="56"/>
      <c r="Q43" s="56"/>
      <c r="R43" s="49">
        <f t="shared" si="70"/>
        <v>0</v>
      </c>
      <c r="S43" s="28">
        <f t="shared" si="71"/>
        <v>0</v>
      </c>
      <c r="T43" s="30">
        <f t="shared" si="72"/>
        <v>0</v>
      </c>
      <c r="U43" s="30">
        <f t="shared" si="67"/>
        <v>0</v>
      </c>
      <c r="V43" s="30">
        <f t="shared" si="67"/>
        <v>0</v>
      </c>
      <c r="W43" s="30">
        <f t="shared" si="67"/>
        <v>0</v>
      </c>
      <c r="X43" s="29">
        <f t="shared" si="17"/>
        <v>0</v>
      </c>
    </row>
    <row r="44" spans="1:24">
      <c r="A44" s="37" t="s">
        <v>18</v>
      </c>
      <c r="B44" s="37" t="s">
        <v>24</v>
      </c>
      <c r="C44" s="37">
        <f t="shared" ref="C44" si="73">C45+C46+C47</f>
        <v>0</v>
      </c>
      <c r="D44" s="21">
        <f>D45+D46+D47</f>
        <v>0</v>
      </c>
      <c r="E44" s="22">
        <f t="shared" ref="E44:H44" si="74">E45+E46+E47</f>
        <v>0</v>
      </c>
      <c r="F44" s="22">
        <f t="shared" si="74"/>
        <v>0</v>
      </c>
      <c r="G44" s="22">
        <f t="shared" si="74"/>
        <v>0</v>
      </c>
      <c r="H44" s="23">
        <f t="shared" si="74"/>
        <v>0</v>
      </c>
      <c r="I44" s="21">
        <f>I45+I46+I47</f>
        <v>0</v>
      </c>
      <c r="J44" s="22">
        <f t="shared" ref="J44:M44" si="75">J45+J46+J47</f>
        <v>0</v>
      </c>
      <c r="K44" s="22">
        <f t="shared" si="75"/>
        <v>0</v>
      </c>
      <c r="L44" s="22">
        <f t="shared" si="75"/>
        <v>0</v>
      </c>
      <c r="M44" s="23">
        <f t="shared" si="75"/>
        <v>0</v>
      </c>
      <c r="N44" s="46">
        <f>N45+N46+N47</f>
        <v>0</v>
      </c>
      <c r="O44" s="47">
        <f t="shared" ref="O44:R44" si="76">O45+O46+O47</f>
        <v>0</v>
      </c>
      <c r="P44" s="47">
        <f t="shared" si="76"/>
        <v>0</v>
      </c>
      <c r="Q44" s="47">
        <f t="shared" si="76"/>
        <v>0</v>
      </c>
      <c r="R44" s="48">
        <f t="shared" si="76"/>
        <v>0</v>
      </c>
      <c r="S44" s="21">
        <f>SUM(S45:S47)</f>
        <v>0</v>
      </c>
      <c r="T44" s="22">
        <f>SUM(T45:T47)</f>
        <v>0</v>
      </c>
      <c r="U44" s="22">
        <f t="shared" ref="U44:W44" si="77">SUM(U45:U47)</f>
        <v>0</v>
      </c>
      <c r="V44" s="22">
        <f t="shared" si="77"/>
        <v>0</v>
      </c>
      <c r="W44" s="22">
        <f t="shared" si="77"/>
        <v>0</v>
      </c>
      <c r="X44" s="23">
        <f t="shared" si="17"/>
        <v>0</v>
      </c>
    </row>
    <row r="45" spans="1:24">
      <c r="A45" s="40" t="str">
        <f>$A$7</f>
        <v>Mikkeli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78">T45-E45-J45+O45</f>
        <v>0</v>
      </c>
      <c r="V45" s="30">
        <f t="shared" si="78"/>
        <v>0</v>
      </c>
      <c r="W45" s="30">
        <f t="shared" si="78"/>
        <v>0</v>
      </c>
      <c r="X45" s="29">
        <f t="shared" si="17"/>
        <v>0</v>
      </c>
    </row>
    <row r="46" spans="1:24">
      <c r="A46" s="40" t="str">
        <f>$A$8</f>
        <v>Kuopio</v>
      </c>
      <c r="B46" s="181"/>
      <c r="C46" s="24"/>
      <c r="D46" s="25"/>
      <c r="E46" s="26"/>
      <c r="F46" s="26"/>
      <c r="G46" s="26"/>
      <c r="H46" s="27">
        <f t="shared" ref="H46:H47" si="79">D46+E46+F46+G46</f>
        <v>0</v>
      </c>
      <c r="I46" s="25"/>
      <c r="J46" s="26"/>
      <c r="K46" s="26"/>
      <c r="L46" s="26"/>
      <c r="M46" s="27">
        <f t="shared" ref="M46:M47" si="80">I46+J46+K46+L46</f>
        <v>0</v>
      </c>
      <c r="N46" s="55"/>
      <c r="O46" s="56"/>
      <c r="P46" s="56"/>
      <c r="Q46" s="56"/>
      <c r="R46" s="49">
        <f t="shared" ref="R46:R47" si="81">N46+O46+P46+Q46</f>
        <v>0</v>
      </c>
      <c r="S46" s="28">
        <f t="shared" ref="S46:S47" si="82">C46</f>
        <v>0</v>
      </c>
      <c r="T46" s="30">
        <f t="shared" ref="T46:T47" si="83">S46-D46-I46+N46</f>
        <v>0</v>
      </c>
      <c r="U46" s="30">
        <f t="shared" si="78"/>
        <v>0</v>
      </c>
      <c r="V46" s="30">
        <f t="shared" si="78"/>
        <v>0</v>
      </c>
      <c r="W46" s="30">
        <f t="shared" si="78"/>
        <v>0</v>
      </c>
      <c r="X46" s="29">
        <f t="shared" si="17"/>
        <v>0</v>
      </c>
    </row>
    <row r="47" spans="1:24">
      <c r="A47" s="39" t="str">
        <f>$A$9</f>
        <v>Joensuu</v>
      </c>
      <c r="B47" s="182"/>
      <c r="C47" s="24"/>
      <c r="D47" s="25"/>
      <c r="E47" s="26"/>
      <c r="F47" s="26"/>
      <c r="G47" s="26"/>
      <c r="H47" s="27">
        <f t="shared" si="79"/>
        <v>0</v>
      </c>
      <c r="I47" s="25"/>
      <c r="J47" s="26"/>
      <c r="K47" s="26"/>
      <c r="L47" s="26"/>
      <c r="M47" s="27">
        <f t="shared" si="80"/>
        <v>0</v>
      </c>
      <c r="N47" s="55"/>
      <c r="O47" s="56"/>
      <c r="P47" s="56"/>
      <c r="Q47" s="56"/>
      <c r="R47" s="49">
        <f t="shared" si="81"/>
        <v>0</v>
      </c>
      <c r="S47" s="28">
        <f t="shared" si="82"/>
        <v>0</v>
      </c>
      <c r="T47" s="30">
        <f t="shared" si="83"/>
        <v>0</v>
      </c>
      <c r="U47" s="30">
        <f t="shared" si="78"/>
        <v>0</v>
      </c>
      <c r="V47" s="30">
        <f t="shared" si="78"/>
        <v>0</v>
      </c>
      <c r="W47" s="30">
        <f t="shared" si="78"/>
        <v>0</v>
      </c>
      <c r="X47" s="29">
        <f t="shared" si="17"/>
        <v>0</v>
      </c>
    </row>
    <row r="48" spans="1:24">
      <c r="A48" s="37" t="s">
        <v>19</v>
      </c>
      <c r="B48" s="37" t="s">
        <v>24</v>
      </c>
      <c r="C48" s="37">
        <f t="shared" ref="C48" si="84">C49+C50+C51</f>
        <v>0</v>
      </c>
      <c r="D48" s="21">
        <f>D49+D50+D51</f>
        <v>0</v>
      </c>
      <c r="E48" s="22">
        <f t="shared" ref="E48:H48" si="85">E49+E50+E51</f>
        <v>0</v>
      </c>
      <c r="F48" s="22">
        <f t="shared" si="85"/>
        <v>0</v>
      </c>
      <c r="G48" s="22">
        <f t="shared" si="85"/>
        <v>0</v>
      </c>
      <c r="H48" s="23">
        <f t="shared" si="85"/>
        <v>0</v>
      </c>
      <c r="I48" s="21">
        <f>I49+I50+I51</f>
        <v>0</v>
      </c>
      <c r="J48" s="22">
        <f t="shared" ref="J48:M48" si="86">J49+J50+J51</f>
        <v>0</v>
      </c>
      <c r="K48" s="22">
        <f t="shared" si="86"/>
        <v>0</v>
      </c>
      <c r="L48" s="22">
        <f t="shared" si="86"/>
        <v>0</v>
      </c>
      <c r="M48" s="23">
        <f t="shared" si="86"/>
        <v>0</v>
      </c>
      <c r="N48" s="46">
        <f>N49+N50+N51</f>
        <v>0</v>
      </c>
      <c r="O48" s="47">
        <f t="shared" ref="O48:R48" si="87">O49+O50+O51</f>
        <v>0</v>
      </c>
      <c r="P48" s="47">
        <f t="shared" si="87"/>
        <v>0</v>
      </c>
      <c r="Q48" s="47">
        <f t="shared" si="87"/>
        <v>0</v>
      </c>
      <c r="R48" s="48">
        <f t="shared" si="87"/>
        <v>0</v>
      </c>
      <c r="S48" s="21">
        <f>SUM(S49:S51)</f>
        <v>0</v>
      </c>
      <c r="T48" s="22">
        <f>SUM(T49:T51)</f>
        <v>0</v>
      </c>
      <c r="U48" s="22">
        <f t="shared" ref="U48:W48" si="88">SUM(U49:U51)</f>
        <v>0</v>
      </c>
      <c r="V48" s="22">
        <f t="shared" si="88"/>
        <v>0</v>
      </c>
      <c r="W48" s="22">
        <f t="shared" si="88"/>
        <v>0</v>
      </c>
      <c r="X48" s="23">
        <f t="shared" si="17"/>
        <v>0</v>
      </c>
    </row>
    <row r="49" spans="1:24">
      <c r="A49" s="40" t="str">
        <f>$A$7</f>
        <v>Mikkeli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89">T49-E49-J49+O49</f>
        <v>0</v>
      </c>
      <c r="V49" s="30">
        <f t="shared" si="89"/>
        <v>0</v>
      </c>
      <c r="W49" s="30">
        <f t="shared" si="89"/>
        <v>0</v>
      </c>
      <c r="X49" s="29">
        <f t="shared" si="17"/>
        <v>0</v>
      </c>
    </row>
    <row r="50" spans="1:24">
      <c r="A50" s="40" t="str">
        <f>$A$8</f>
        <v>Kuopio</v>
      </c>
      <c r="B50" s="181"/>
      <c r="C50" s="24"/>
      <c r="D50" s="25"/>
      <c r="E50" s="26"/>
      <c r="F50" s="26"/>
      <c r="G50" s="26"/>
      <c r="H50" s="27">
        <f t="shared" ref="H50:H51" si="90">D50+E50+F50+G50</f>
        <v>0</v>
      </c>
      <c r="I50" s="25"/>
      <c r="J50" s="26"/>
      <c r="K50" s="26"/>
      <c r="L50" s="26"/>
      <c r="M50" s="27">
        <f t="shared" ref="M50:M51" si="91">I50+J50+K50+L50</f>
        <v>0</v>
      </c>
      <c r="N50" s="55"/>
      <c r="O50" s="56"/>
      <c r="P50" s="56"/>
      <c r="Q50" s="56"/>
      <c r="R50" s="49">
        <f t="shared" ref="R50:R51" si="92">N50+O50+P50+Q50</f>
        <v>0</v>
      </c>
      <c r="S50" s="28">
        <f t="shared" ref="S50:S51" si="93">C50</f>
        <v>0</v>
      </c>
      <c r="T50" s="30">
        <f t="shared" ref="T50:T51" si="94">S50-D50-I50+N50</f>
        <v>0</v>
      </c>
      <c r="U50" s="30">
        <f t="shared" si="89"/>
        <v>0</v>
      </c>
      <c r="V50" s="30">
        <f t="shared" si="89"/>
        <v>0</v>
      </c>
      <c r="W50" s="30">
        <f t="shared" si="89"/>
        <v>0</v>
      </c>
      <c r="X50" s="29">
        <f t="shared" si="17"/>
        <v>0</v>
      </c>
    </row>
    <row r="51" spans="1:24">
      <c r="A51" s="39" t="str">
        <f>$A$9</f>
        <v>Joensuu</v>
      </c>
      <c r="B51" s="182"/>
      <c r="C51" s="24"/>
      <c r="D51" s="25"/>
      <c r="E51" s="26"/>
      <c r="F51" s="26"/>
      <c r="G51" s="26"/>
      <c r="H51" s="27">
        <f t="shared" si="90"/>
        <v>0</v>
      </c>
      <c r="I51" s="25"/>
      <c r="J51" s="26"/>
      <c r="K51" s="26"/>
      <c r="L51" s="26"/>
      <c r="M51" s="27">
        <f t="shared" si="91"/>
        <v>0</v>
      </c>
      <c r="N51" s="55"/>
      <c r="O51" s="56"/>
      <c r="P51" s="56"/>
      <c r="Q51" s="56"/>
      <c r="R51" s="49">
        <f t="shared" si="92"/>
        <v>0</v>
      </c>
      <c r="S51" s="28">
        <f t="shared" si="93"/>
        <v>0</v>
      </c>
      <c r="T51" s="30">
        <f t="shared" si="94"/>
        <v>0</v>
      </c>
      <c r="U51" s="30">
        <f t="shared" si="89"/>
        <v>0</v>
      </c>
      <c r="V51" s="30">
        <f t="shared" si="89"/>
        <v>0</v>
      </c>
      <c r="W51" s="30">
        <f t="shared" si="89"/>
        <v>0</v>
      </c>
      <c r="X51" s="29">
        <f t="shared" si="17"/>
        <v>0</v>
      </c>
    </row>
    <row r="52" spans="1:24">
      <c r="A52" s="41" t="s">
        <v>20</v>
      </c>
      <c r="B52" s="41" t="s">
        <v>24</v>
      </c>
      <c r="C52" s="37">
        <f t="shared" ref="C52" si="95">C53+C54+C55</f>
        <v>0</v>
      </c>
      <c r="D52" s="21">
        <f>D53+D54+D55</f>
        <v>0</v>
      </c>
      <c r="E52" s="22">
        <f t="shared" ref="E52:H52" si="96">E53+E54+E55</f>
        <v>0</v>
      </c>
      <c r="F52" s="22">
        <f t="shared" si="96"/>
        <v>0</v>
      </c>
      <c r="G52" s="22">
        <f t="shared" si="96"/>
        <v>0</v>
      </c>
      <c r="H52" s="23">
        <f t="shared" si="96"/>
        <v>0</v>
      </c>
      <c r="I52" s="21">
        <f>I53+I54+I55</f>
        <v>0</v>
      </c>
      <c r="J52" s="22">
        <f t="shared" ref="J52:M52" si="97">J53+J54+J55</f>
        <v>0</v>
      </c>
      <c r="K52" s="22">
        <f t="shared" si="97"/>
        <v>0</v>
      </c>
      <c r="L52" s="22">
        <f t="shared" si="97"/>
        <v>0</v>
      </c>
      <c r="M52" s="23">
        <f t="shared" si="97"/>
        <v>0</v>
      </c>
      <c r="N52" s="46">
        <f>N53+N54+N55</f>
        <v>0</v>
      </c>
      <c r="O52" s="47">
        <f t="shared" ref="O52:R52" si="98">O53+O54+O55</f>
        <v>0</v>
      </c>
      <c r="P52" s="47">
        <f t="shared" si="98"/>
        <v>0</v>
      </c>
      <c r="Q52" s="47">
        <f t="shared" si="98"/>
        <v>0</v>
      </c>
      <c r="R52" s="48">
        <f t="shared" si="98"/>
        <v>0</v>
      </c>
      <c r="S52" s="21">
        <f>SUM(S53:S55)</f>
        <v>0</v>
      </c>
      <c r="T52" s="22">
        <f>SUM(T53:T55)</f>
        <v>0</v>
      </c>
      <c r="U52" s="22">
        <f t="shared" ref="U52:W52" si="99">SUM(U53:U55)</f>
        <v>0</v>
      </c>
      <c r="V52" s="22">
        <f t="shared" si="99"/>
        <v>0</v>
      </c>
      <c r="W52" s="22">
        <f t="shared" si="99"/>
        <v>0</v>
      </c>
      <c r="X52" s="23">
        <f t="shared" si="17"/>
        <v>0</v>
      </c>
    </row>
    <row r="53" spans="1:24">
      <c r="A53" s="40" t="str">
        <f>$A$7</f>
        <v>Mikkeli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0">T53-E53-J53+O53</f>
        <v>0</v>
      </c>
      <c r="V53" s="30">
        <f t="shared" si="100"/>
        <v>0</v>
      </c>
      <c r="W53" s="30">
        <f t="shared" si="100"/>
        <v>0</v>
      </c>
      <c r="X53" s="29">
        <f t="shared" si="17"/>
        <v>0</v>
      </c>
    </row>
    <row r="54" spans="1:24">
      <c r="A54" s="40" t="str">
        <f>$A$8</f>
        <v>Kuopio</v>
      </c>
      <c r="B54" s="181"/>
      <c r="C54" s="24"/>
      <c r="D54" s="25"/>
      <c r="E54" s="26"/>
      <c r="F54" s="26"/>
      <c r="G54" s="26"/>
      <c r="H54" s="27">
        <f t="shared" ref="H54:H55" si="101">D54+E54+F54+G54</f>
        <v>0</v>
      </c>
      <c r="I54" s="25"/>
      <c r="J54" s="26"/>
      <c r="K54" s="26"/>
      <c r="L54" s="26"/>
      <c r="M54" s="27">
        <f t="shared" ref="M54:M55" si="102">I54+J54+K54+L54</f>
        <v>0</v>
      </c>
      <c r="N54" s="55"/>
      <c r="O54" s="56"/>
      <c r="P54" s="56"/>
      <c r="Q54" s="56"/>
      <c r="R54" s="49">
        <f t="shared" ref="R54:R55" si="103">N54+O54+P54+Q54</f>
        <v>0</v>
      </c>
      <c r="S54" s="28">
        <f t="shared" ref="S54:S55" si="104">C54</f>
        <v>0</v>
      </c>
      <c r="T54" s="30">
        <f t="shared" ref="T54:T55" si="105">S54-D54-I54+N54</f>
        <v>0</v>
      </c>
      <c r="U54" s="30">
        <f t="shared" si="100"/>
        <v>0</v>
      </c>
      <c r="V54" s="30">
        <f t="shared" si="100"/>
        <v>0</v>
      </c>
      <c r="W54" s="30">
        <f t="shared" si="100"/>
        <v>0</v>
      </c>
      <c r="X54" s="29">
        <f t="shared" si="17"/>
        <v>0</v>
      </c>
    </row>
    <row r="55" spans="1:24">
      <c r="A55" s="39" t="str">
        <f>$A$9</f>
        <v>Joensuu</v>
      </c>
      <c r="B55" s="182"/>
      <c r="C55" s="24"/>
      <c r="D55" s="25"/>
      <c r="E55" s="26"/>
      <c r="F55" s="26"/>
      <c r="G55" s="26"/>
      <c r="H55" s="27">
        <f t="shared" si="101"/>
        <v>0</v>
      </c>
      <c r="I55" s="25"/>
      <c r="J55" s="26"/>
      <c r="K55" s="26"/>
      <c r="L55" s="26"/>
      <c r="M55" s="27">
        <f t="shared" si="102"/>
        <v>0</v>
      </c>
      <c r="N55" s="55"/>
      <c r="O55" s="56"/>
      <c r="P55" s="56"/>
      <c r="Q55" s="56"/>
      <c r="R55" s="49">
        <f t="shared" si="103"/>
        <v>0</v>
      </c>
      <c r="S55" s="28">
        <f t="shared" si="104"/>
        <v>0</v>
      </c>
      <c r="T55" s="30">
        <f t="shared" si="105"/>
        <v>0</v>
      </c>
      <c r="U55" s="30">
        <f t="shared" si="100"/>
        <v>0</v>
      </c>
      <c r="V55" s="30">
        <f t="shared" si="100"/>
        <v>0</v>
      </c>
      <c r="W55" s="30">
        <f t="shared" si="100"/>
        <v>0</v>
      </c>
      <c r="X55" s="29">
        <f t="shared" si="17"/>
        <v>0</v>
      </c>
    </row>
    <row r="56" spans="1:24">
      <c r="A56" s="37" t="s">
        <v>10</v>
      </c>
      <c r="B56" s="37"/>
      <c r="C56" s="37">
        <f t="shared" ref="C56" si="106">C57+C58+C59</f>
        <v>0.30000000000000004</v>
      </c>
      <c r="D56" s="21">
        <f>D57+D58+D59</f>
        <v>0</v>
      </c>
      <c r="E56" s="22">
        <f t="shared" ref="E56:H56" si="107">E57+E58+E59</f>
        <v>0</v>
      </c>
      <c r="F56" s="22">
        <f t="shared" si="107"/>
        <v>0</v>
      </c>
      <c r="G56" s="22">
        <f t="shared" si="107"/>
        <v>0</v>
      </c>
      <c r="H56" s="23">
        <f t="shared" si="107"/>
        <v>0</v>
      </c>
      <c r="I56" s="21">
        <f>I57+I58+I59</f>
        <v>0</v>
      </c>
      <c r="J56" s="22">
        <f t="shared" ref="J56:M56" si="108">J57+J58+J59</f>
        <v>0</v>
      </c>
      <c r="K56" s="22">
        <f t="shared" si="108"/>
        <v>0</v>
      </c>
      <c r="L56" s="22">
        <f t="shared" si="108"/>
        <v>0</v>
      </c>
      <c r="M56" s="23">
        <f t="shared" si="108"/>
        <v>0</v>
      </c>
      <c r="N56" s="46">
        <f>N57+N58+N59</f>
        <v>0</v>
      </c>
      <c r="O56" s="47">
        <f t="shared" ref="O56:R56" si="109">O57+O58+O59</f>
        <v>0</v>
      </c>
      <c r="P56" s="47">
        <f t="shared" si="109"/>
        <v>0</v>
      </c>
      <c r="Q56" s="47">
        <f t="shared" si="109"/>
        <v>0</v>
      </c>
      <c r="R56" s="48">
        <f t="shared" si="109"/>
        <v>0</v>
      </c>
      <c r="S56" s="21">
        <f>SUM(S57:S59)</f>
        <v>0.30000000000000004</v>
      </c>
      <c r="T56" s="22">
        <f>SUM(T57:T59)</f>
        <v>0.30000000000000004</v>
      </c>
      <c r="U56" s="22">
        <f t="shared" ref="U56:W56" si="110">SUM(U57:U59)</f>
        <v>0.30000000000000004</v>
      </c>
      <c r="V56" s="22">
        <f t="shared" si="110"/>
        <v>0.30000000000000004</v>
      </c>
      <c r="W56" s="22">
        <f t="shared" si="110"/>
        <v>0.30000000000000004</v>
      </c>
      <c r="X56" s="23">
        <f t="shared" si="17"/>
        <v>0</v>
      </c>
    </row>
    <row r="57" spans="1:24">
      <c r="A57" s="40" t="str">
        <f>$A$7</f>
        <v>Mikkeli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111">E21+E25+E29+E33+E37+E41+E45+E49+E53</f>
        <v>0</v>
      </c>
      <c r="F57" s="30">
        <f t="shared" si="111"/>
        <v>0</v>
      </c>
      <c r="G57" s="30">
        <f t="shared" si="111"/>
        <v>0</v>
      </c>
      <c r="H57" s="27">
        <f>D57+E57+F57+G57</f>
        <v>0</v>
      </c>
      <c r="I57" s="28">
        <f t="shared" ref="I57:L59" si="112">I21+I25+I29+I33+I37+I41+I45+I49+I53</f>
        <v>0</v>
      </c>
      <c r="J57" s="30">
        <f t="shared" si="112"/>
        <v>0</v>
      </c>
      <c r="K57" s="30">
        <f t="shared" si="112"/>
        <v>0</v>
      </c>
      <c r="L57" s="30">
        <f t="shared" si="112"/>
        <v>0</v>
      </c>
      <c r="M57" s="27">
        <f>I57+J57+K57+L57</f>
        <v>0</v>
      </c>
      <c r="N57" s="50">
        <f t="shared" ref="N57:Q59" si="113">N21+N25+N29+N33+N37+N41+N45+N49+N53</f>
        <v>0</v>
      </c>
      <c r="O57" s="51">
        <f t="shared" si="113"/>
        <v>0</v>
      </c>
      <c r="P57" s="51">
        <f t="shared" si="113"/>
        <v>0</v>
      </c>
      <c r="Q57" s="51">
        <f t="shared" si="113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114">T57-E57-J57+O57</f>
        <v>0</v>
      </c>
      <c r="V57" s="30">
        <f t="shared" si="114"/>
        <v>0</v>
      </c>
      <c r="W57" s="30">
        <f t="shared" si="114"/>
        <v>0</v>
      </c>
      <c r="X57" s="29">
        <f t="shared" si="17"/>
        <v>0</v>
      </c>
    </row>
    <row r="58" spans="1:24">
      <c r="A58" s="40" t="str">
        <f>$A$8</f>
        <v>Kuopio</v>
      </c>
      <c r="B58" s="40"/>
      <c r="C58" s="35">
        <f>C22+C26+C30+C34+C38+C42+C46+C50+C54</f>
        <v>0.1</v>
      </c>
      <c r="D58" s="28">
        <f>D22+D26+D30+D34+D38+D42+D46+D50+D54</f>
        <v>0</v>
      </c>
      <c r="E58" s="30">
        <f t="shared" si="111"/>
        <v>0</v>
      </c>
      <c r="F58" s="30">
        <f t="shared" si="111"/>
        <v>0</v>
      </c>
      <c r="G58" s="30">
        <f t="shared" si="111"/>
        <v>0</v>
      </c>
      <c r="H58" s="27">
        <f t="shared" ref="H58:H59" si="115">D58+E58+F58+G58</f>
        <v>0</v>
      </c>
      <c r="I58" s="28">
        <f t="shared" si="112"/>
        <v>0</v>
      </c>
      <c r="J58" s="30">
        <f t="shared" si="112"/>
        <v>0</v>
      </c>
      <c r="K58" s="30">
        <f t="shared" si="112"/>
        <v>0</v>
      </c>
      <c r="L58" s="30">
        <f t="shared" si="112"/>
        <v>0</v>
      </c>
      <c r="M58" s="27">
        <f t="shared" ref="M58:M59" si="116">I58+J58+K58+L58</f>
        <v>0</v>
      </c>
      <c r="N58" s="50">
        <f t="shared" si="113"/>
        <v>0</v>
      </c>
      <c r="O58" s="51">
        <f t="shared" si="113"/>
        <v>0</v>
      </c>
      <c r="P58" s="51">
        <f t="shared" si="113"/>
        <v>0</v>
      </c>
      <c r="Q58" s="51">
        <f t="shared" si="113"/>
        <v>0</v>
      </c>
      <c r="R58" s="49">
        <f t="shared" ref="R58:R59" si="117">N58+O58+P58+Q58</f>
        <v>0</v>
      </c>
      <c r="S58" s="28">
        <f t="shared" ref="S58:S59" si="118">C58</f>
        <v>0.1</v>
      </c>
      <c r="T58" s="30">
        <f t="shared" ref="T58:T59" si="119">S58-D58-I58+N58</f>
        <v>0.1</v>
      </c>
      <c r="U58" s="30">
        <f t="shared" si="114"/>
        <v>0.1</v>
      </c>
      <c r="V58" s="30">
        <f t="shared" si="114"/>
        <v>0.1</v>
      </c>
      <c r="W58" s="30">
        <f t="shared" si="114"/>
        <v>0.1</v>
      </c>
      <c r="X58" s="29">
        <f t="shared" si="17"/>
        <v>0</v>
      </c>
    </row>
    <row r="59" spans="1:24" ht="15.75" thickBot="1">
      <c r="A59" s="42" t="str">
        <f>$A$9</f>
        <v>Joensuu</v>
      </c>
      <c r="B59" s="42"/>
      <c r="C59" s="36">
        <f t="shared" ref="C59" si="120">C23+C27+C31+C35+C39+C43+C47+C51+C55</f>
        <v>0.2</v>
      </c>
      <c r="D59" s="32">
        <f t="shared" si="111"/>
        <v>0</v>
      </c>
      <c r="E59" s="33">
        <f t="shared" si="111"/>
        <v>0</v>
      </c>
      <c r="F59" s="33">
        <f t="shared" si="111"/>
        <v>0</v>
      </c>
      <c r="G59" s="33">
        <f t="shared" si="111"/>
        <v>0</v>
      </c>
      <c r="H59" s="31">
        <f t="shared" si="115"/>
        <v>0</v>
      </c>
      <c r="I59" s="32">
        <f t="shared" si="112"/>
        <v>0</v>
      </c>
      <c r="J59" s="33">
        <f t="shared" si="112"/>
        <v>0</v>
      </c>
      <c r="K59" s="33">
        <f t="shared" si="112"/>
        <v>0</v>
      </c>
      <c r="L59" s="33">
        <f t="shared" si="112"/>
        <v>0</v>
      </c>
      <c r="M59" s="31">
        <f t="shared" si="116"/>
        <v>0</v>
      </c>
      <c r="N59" s="52">
        <f t="shared" si="113"/>
        <v>0</v>
      </c>
      <c r="O59" s="53">
        <f t="shared" si="113"/>
        <v>0</v>
      </c>
      <c r="P59" s="53">
        <f t="shared" si="113"/>
        <v>0</v>
      </c>
      <c r="Q59" s="53">
        <f t="shared" si="113"/>
        <v>0</v>
      </c>
      <c r="R59" s="54">
        <f t="shared" si="117"/>
        <v>0</v>
      </c>
      <c r="S59" s="32">
        <f t="shared" si="118"/>
        <v>0.2</v>
      </c>
      <c r="T59" s="33">
        <f t="shared" si="119"/>
        <v>0.2</v>
      </c>
      <c r="U59" s="33">
        <f t="shared" si="114"/>
        <v>0.2</v>
      </c>
      <c r="V59" s="33">
        <f t="shared" si="114"/>
        <v>0.2</v>
      </c>
      <c r="W59" s="33">
        <f t="shared" si="114"/>
        <v>0.2</v>
      </c>
      <c r="X59" s="34">
        <f t="shared" si="17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" right="0" top="0.15748031496062992" bottom="0" header="0" footer="0"/>
  <pageSetup paperSize="9"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7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56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57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</v>
      </c>
      <c r="T13" s="61">
        <f>SUM(T14:T16)</f>
        <v>1</v>
      </c>
      <c r="U13" s="61">
        <f>SUM(U14:U16)</f>
        <v>1</v>
      </c>
      <c r="V13" s="61">
        <f>SUM(V14:V16)</f>
        <v>1</v>
      </c>
      <c r="W13" s="61">
        <f>SUM(W14:W16)</f>
        <v>1</v>
      </c>
      <c r="X13" s="62">
        <f>W13-S13</f>
        <v>0</v>
      </c>
    </row>
    <row r="14" spans="1:24" s="71" customFormat="1">
      <c r="A14" s="72" t="str">
        <f>$A$7</f>
        <v>Mikkeli</v>
      </c>
      <c r="B14" s="183"/>
      <c r="C14" s="242"/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</v>
      </c>
      <c r="T14" s="77">
        <f>S14-D14-I14+N14</f>
        <v>0</v>
      </c>
      <c r="U14" s="77">
        <f t="shared" ref="U14:W16" si="1">T14-E14-J14+O14</f>
        <v>0</v>
      </c>
      <c r="V14" s="77">
        <f t="shared" si="1"/>
        <v>0</v>
      </c>
      <c r="W14" s="77">
        <f t="shared" si="1"/>
        <v>0</v>
      </c>
      <c r="X14" s="78">
        <f>W14-S14</f>
        <v>0</v>
      </c>
    </row>
    <row r="15" spans="1:24" s="71" customFormat="1">
      <c r="A15" s="72" t="str">
        <f>$A$8</f>
        <v>Kuopio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Joensuu</v>
      </c>
      <c r="B16" s="185"/>
      <c r="C16" s="242">
        <v>1</v>
      </c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1</v>
      </c>
      <c r="T16" s="77">
        <f t="shared" si="5"/>
        <v>1</v>
      </c>
      <c r="U16" s="77">
        <f t="shared" si="1"/>
        <v>1</v>
      </c>
      <c r="V16" s="77">
        <f t="shared" si="1"/>
        <v>1</v>
      </c>
      <c r="W16" s="77">
        <f t="shared" si="1"/>
        <v>1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Mikkeli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Kuopio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Joensuu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</v>
      </c>
      <c r="T24" s="22">
        <f>SUM(T25:T27)</f>
        <v>0</v>
      </c>
      <c r="U24" s="22">
        <f t="shared" ref="U24:W24" si="24">SUM(U25:U27)</f>
        <v>0</v>
      </c>
      <c r="V24" s="22">
        <f t="shared" si="24"/>
        <v>0</v>
      </c>
      <c r="W24" s="22">
        <f t="shared" si="24"/>
        <v>0</v>
      </c>
      <c r="X24" s="23">
        <f t="shared" si="18"/>
        <v>0</v>
      </c>
    </row>
    <row r="25" spans="1:24">
      <c r="A25" s="40" t="str">
        <f>$A$7</f>
        <v>Mikkeli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25">T25-E25-J25+O25</f>
        <v>0</v>
      </c>
      <c r="V25" s="6">
        <f t="shared" si="25"/>
        <v>0</v>
      </c>
      <c r="W25" s="6">
        <f t="shared" si="25"/>
        <v>0</v>
      </c>
      <c r="X25" s="29">
        <f t="shared" si="18"/>
        <v>0</v>
      </c>
    </row>
    <row r="26" spans="1:24">
      <c r="A26" s="40" t="str">
        <f>$A$8</f>
        <v>Kuopio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Joensuu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Mikkeli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Kuopio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Joensuu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Mikkeli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Kuopio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Joensuu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Mikkeli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Kuopio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Joensuu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Mikkeli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Kuopio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Joensuu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</v>
      </c>
      <c r="T44" s="22">
        <f>SUM(T45:T47)</f>
        <v>0</v>
      </c>
      <c r="U44" s="22">
        <f t="shared" ref="U44:W44" si="79">SUM(U45:U47)</f>
        <v>0</v>
      </c>
      <c r="V44" s="22">
        <f t="shared" si="79"/>
        <v>0</v>
      </c>
      <c r="W44" s="22">
        <f t="shared" si="79"/>
        <v>0</v>
      </c>
      <c r="X44" s="23">
        <f t="shared" si="18"/>
        <v>0</v>
      </c>
    </row>
    <row r="45" spans="1:24">
      <c r="A45" s="40" t="str">
        <f>$A$7</f>
        <v>Mikkeli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80">T45-E45-J45+O45</f>
        <v>0</v>
      </c>
      <c r="V45" s="30">
        <f t="shared" si="80"/>
        <v>0</v>
      </c>
      <c r="W45" s="30">
        <f t="shared" si="80"/>
        <v>0</v>
      </c>
      <c r="X45" s="29">
        <f t="shared" si="18"/>
        <v>0</v>
      </c>
    </row>
    <row r="46" spans="1:24">
      <c r="A46" s="40" t="str">
        <f>$A$8</f>
        <v>Kuopio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Joensuu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Mikkeli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Kuopio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Joensuu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Mikkeli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Kuopio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Joensuu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</v>
      </c>
      <c r="T56" s="22">
        <f>SUM(T57:T59)</f>
        <v>0</v>
      </c>
      <c r="U56" s="22">
        <f t="shared" ref="U56:W56" si="112">SUM(U57:U59)</f>
        <v>0</v>
      </c>
      <c r="V56" s="22">
        <f t="shared" si="112"/>
        <v>0</v>
      </c>
      <c r="W56" s="22">
        <f t="shared" si="112"/>
        <v>0</v>
      </c>
      <c r="X56" s="23">
        <f t="shared" si="18"/>
        <v>0</v>
      </c>
    </row>
    <row r="57" spans="1:24">
      <c r="A57" s="40" t="str">
        <f>$A$7</f>
        <v>Mikkeli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116">T57-E57-J57+O57</f>
        <v>0</v>
      </c>
      <c r="V57" s="30">
        <f t="shared" si="116"/>
        <v>0</v>
      </c>
      <c r="W57" s="30">
        <f t="shared" si="116"/>
        <v>0</v>
      </c>
      <c r="X57" s="29">
        <f t="shared" si="18"/>
        <v>0</v>
      </c>
    </row>
    <row r="58" spans="1:24">
      <c r="A58" s="40" t="str">
        <f>$A$8</f>
        <v>Kuopio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Joensuu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" right="0" top="0.15748031496062992" bottom="0" header="0.31496062992125984" footer="0.31496062992125984"/>
  <pageSetup paperSize="9" scale="5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8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30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4.6100000000000003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1.53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1.53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4.6100000000000003</v>
      </c>
      <c r="T13" s="61">
        <f>SUM(T14:T16)</f>
        <v>3.08</v>
      </c>
      <c r="U13" s="61">
        <f>SUM(U14:U16)</f>
        <v>3.08</v>
      </c>
      <c r="V13" s="61">
        <f>SUM(V14:V16)</f>
        <v>3.08</v>
      </c>
      <c r="W13" s="61">
        <f>SUM(W14:W16)</f>
        <v>3.08</v>
      </c>
      <c r="X13" s="62">
        <f>W13-S13</f>
        <v>-1.5300000000000002</v>
      </c>
    </row>
    <row r="14" spans="1:24" s="71" customFormat="1">
      <c r="A14" s="72" t="str">
        <f>$A$7</f>
        <v>Oulu</v>
      </c>
      <c r="B14" s="233" t="s">
        <v>32</v>
      </c>
      <c r="C14" s="242">
        <v>4.6100000000000003</v>
      </c>
      <c r="D14" s="243"/>
      <c r="E14" s="137"/>
      <c r="F14" s="137"/>
      <c r="G14" s="137"/>
      <c r="H14" s="134">
        <f>D14+E14+F14+G14</f>
        <v>0</v>
      </c>
      <c r="I14" s="243">
        <v>1.53</v>
      </c>
      <c r="J14" s="137"/>
      <c r="K14" s="137"/>
      <c r="L14" s="137"/>
      <c r="M14" s="134">
        <f>I14+J14+K14+L14</f>
        <v>1.53</v>
      </c>
      <c r="N14" s="74"/>
      <c r="O14" s="75"/>
      <c r="P14" s="75"/>
      <c r="Q14" s="75"/>
      <c r="R14" s="73">
        <f>N14+O14+P14+Q14</f>
        <v>0</v>
      </c>
      <c r="S14" s="76">
        <f>C14</f>
        <v>4.6100000000000003</v>
      </c>
      <c r="T14" s="77">
        <f>S14-D14-I14+N14</f>
        <v>3.08</v>
      </c>
      <c r="U14" s="77">
        <f t="shared" ref="U14:W16" si="1">T14-E14-J14+O14</f>
        <v>3.08</v>
      </c>
      <c r="V14" s="77">
        <f t="shared" si="1"/>
        <v>3.08</v>
      </c>
      <c r="W14" s="77">
        <f t="shared" si="1"/>
        <v>3.08</v>
      </c>
      <c r="X14" s="78">
        <f>W14-S14</f>
        <v>-1.5300000000000002</v>
      </c>
    </row>
    <row r="15" spans="1:24" s="71" customFormat="1">
      <c r="A15" s="72" t="str">
        <f>$A$8</f>
        <v>Paikkakunta 2</v>
      </c>
      <c r="B15" s="216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 ht="188.25" customHeight="1">
      <c r="A16" s="72" t="str">
        <f>$A$9</f>
        <v>Paikkakunta 3</v>
      </c>
      <c r="B16" s="217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Oulu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1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0.5</v>
      </c>
      <c r="H24" s="23">
        <f t="shared" si="21"/>
        <v>0.5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1</v>
      </c>
      <c r="T24" s="22">
        <f>SUM(T25:T27)</f>
        <v>1</v>
      </c>
      <c r="U24" s="22">
        <f t="shared" ref="U24:W24" si="24">SUM(U25:U27)</f>
        <v>1</v>
      </c>
      <c r="V24" s="22">
        <f t="shared" si="24"/>
        <v>1</v>
      </c>
      <c r="W24" s="22">
        <f t="shared" si="24"/>
        <v>0.5</v>
      </c>
      <c r="X24" s="23">
        <f t="shared" si="18"/>
        <v>-0.5</v>
      </c>
    </row>
    <row r="25" spans="1:24">
      <c r="A25" s="40" t="str">
        <f>$A$7</f>
        <v>Oulu</v>
      </c>
      <c r="B25" s="204" t="s">
        <v>33</v>
      </c>
      <c r="C25" s="24">
        <v>1</v>
      </c>
      <c r="D25" s="25"/>
      <c r="E25" s="26"/>
      <c r="F25" s="26"/>
      <c r="G25" s="26">
        <v>0.5</v>
      </c>
      <c r="H25" s="27">
        <f>D25+E25+F25+G25</f>
        <v>0.5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1</v>
      </c>
      <c r="T25" s="6">
        <f>S25-D25-I25+N25</f>
        <v>1</v>
      </c>
      <c r="U25" s="6">
        <f t="shared" ref="U25:W27" si="25">T25-E25-J25+O25</f>
        <v>1</v>
      </c>
      <c r="V25" s="6">
        <f t="shared" si="25"/>
        <v>1</v>
      </c>
      <c r="W25" s="6">
        <f t="shared" si="25"/>
        <v>0.5</v>
      </c>
      <c r="X25" s="29">
        <f t="shared" si="18"/>
        <v>-0.5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0.08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0.08</v>
      </c>
      <c r="H28" s="23">
        <f t="shared" si="32"/>
        <v>0.08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0.08</v>
      </c>
      <c r="T28" s="22">
        <f>SUM(T29:T31)</f>
        <v>0.08</v>
      </c>
      <c r="U28" s="22">
        <f t="shared" ref="U28:W28" si="35">SUM(U29:U31)</f>
        <v>0.08</v>
      </c>
      <c r="V28" s="22">
        <f t="shared" si="35"/>
        <v>0.08</v>
      </c>
      <c r="W28" s="22">
        <f t="shared" si="35"/>
        <v>0</v>
      </c>
      <c r="X28" s="23">
        <f t="shared" si="18"/>
        <v>-0.08</v>
      </c>
    </row>
    <row r="29" spans="1:24">
      <c r="A29" s="40" t="str">
        <f>$A$7</f>
        <v>Oulu</v>
      </c>
      <c r="B29" s="180" t="s">
        <v>34</v>
      </c>
      <c r="C29" s="24">
        <v>0.08</v>
      </c>
      <c r="D29" s="25"/>
      <c r="E29" s="26"/>
      <c r="F29" s="26"/>
      <c r="G29" s="26">
        <v>0.08</v>
      </c>
      <c r="H29" s="27">
        <f>D29+E29+F29+G29</f>
        <v>0.08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0.08</v>
      </c>
      <c r="T29" s="6">
        <f>S29-D29-I29+N29</f>
        <v>0.08</v>
      </c>
      <c r="U29" s="6">
        <f t="shared" ref="U29:W31" si="36">T29-E29-J29+O29</f>
        <v>0.08</v>
      </c>
      <c r="V29" s="6">
        <f t="shared" si="36"/>
        <v>0.08</v>
      </c>
      <c r="W29" s="6">
        <f t="shared" si="36"/>
        <v>0</v>
      </c>
      <c r="X29" s="29">
        <f t="shared" si="18"/>
        <v>-0.08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Oulu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Oulu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0.24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0.24</v>
      </c>
      <c r="H40" s="23">
        <f t="shared" si="65"/>
        <v>0.24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0.24</v>
      </c>
      <c r="T40" s="22">
        <f>SUM(T41:T43)</f>
        <v>0.24</v>
      </c>
      <c r="U40" s="22">
        <f t="shared" ref="U40:W40" si="68">SUM(U41:U43)</f>
        <v>0.24</v>
      </c>
      <c r="V40" s="22">
        <f t="shared" si="68"/>
        <v>0.24</v>
      </c>
      <c r="W40" s="22">
        <f t="shared" si="68"/>
        <v>0</v>
      </c>
      <c r="X40" s="23">
        <f t="shared" si="18"/>
        <v>-0.24</v>
      </c>
    </row>
    <row r="41" spans="1:24">
      <c r="A41" s="40" t="str">
        <f>$A$7</f>
        <v>Oulu</v>
      </c>
      <c r="B41" s="218" t="s">
        <v>35</v>
      </c>
      <c r="C41" s="24">
        <v>0.24</v>
      </c>
      <c r="D41" s="25"/>
      <c r="E41" s="26"/>
      <c r="F41" s="26"/>
      <c r="G41" s="26">
        <v>0.24</v>
      </c>
      <c r="H41" s="27">
        <f>D41+E41+F41+G41</f>
        <v>0.24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0.24</v>
      </c>
      <c r="T41" s="30">
        <f>S41-D41-I41+N41</f>
        <v>0.24</v>
      </c>
      <c r="U41" s="30">
        <f t="shared" ref="U41:W43" si="69">T41-E41-J41+O41</f>
        <v>0.24</v>
      </c>
      <c r="V41" s="30">
        <f t="shared" si="69"/>
        <v>0.24</v>
      </c>
      <c r="W41" s="30">
        <f t="shared" si="69"/>
        <v>0</v>
      </c>
      <c r="X41" s="29">
        <f t="shared" si="18"/>
        <v>-0.24</v>
      </c>
    </row>
    <row r="42" spans="1:24">
      <c r="A42" s="40" t="str">
        <f>$A$8</f>
        <v>Paikkakunta 2</v>
      </c>
      <c r="B42" s="219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220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0.13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0.13</v>
      </c>
      <c r="H44" s="23">
        <f t="shared" si="76"/>
        <v>0.13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0.13</v>
      </c>
      <c r="T44" s="22">
        <f>SUM(T45:T47)</f>
        <v>0.13</v>
      </c>
      <c r="U44" s="22">
        <f t="shared" ref="U44:W44" si="79">SUM(U45:U47)</f>
        <v>0.13</v>
      </c>
      <c r="V44" s="22">
        <f t="shared" si="79"/>
        <v>0.13</v>
      </c>
      <c r="W44" s="22">
        <f t="shared" si="79"/>
        <v>0</v>
      </c>
      <c r="X44" s="23">
        <f t="shared" si="18"/>
        <v>-0.13</v>
      </c>
    </row>
    <row r="45" spans="1:24">
      <c r="A45" s="40" t="str">
        <f>$A$7</f>
        <v>Oulu</v>
      </c>
      <c r="B45" s="218" t="s">
        <v>36</v>
      </c>
      <c r="C45" s="24">
        <v>0.13</v>
      </c>
      <c r="D45" s="25"/>
      <c r="E45" s="26"/>
      <c r="F45" s="26"/>
      <c r="G45" s="26">
        <v>0.13</v>
      </c>
      <c r="H45" s="27">
        <f>D45+E45+F45+G45</f>
        <v>0.13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0.13</v>
      </c>
      <c r="T45" s="30">
        <f>S45-D45-I45+N45</f>
        <v>0.13</v>
      </c>
      <c r="U45" s="30">
        <f t="shared" ref="U45:W47" si="80">T45-E45-J45+O45</f>
        <v>0.13</v>
      </c>
      <c r="V45" s="30">
        <f t="shared" si="80"/>
        <v>0.13</v>
      </c>
      <c r="W45" s="30">
        <f t="shared" si="80"/>
        <v>0</v>
      </c>
      <c r="X45" s="29">
        <f t="shared" si="18"/>
        <v>-0.13</v>
      </c>
    </row>
    <row r="46" spans="1:24">
      <c r="A46" s="40" t="str">
        <f>$A$8</f>
        <v>Paikkakunta 2</v>
      </c>
      <c r="B46" s="219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220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Oulu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Oulu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1.4500000000000002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0.95</v>
      </c>
      <c r="H56" s="23">
        <f t="shared" si="109"/>
        <v>0.95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1.4500000000000002</v>
      </c>
      <c r="T56" s="22">
        <f>SUM(T57:T59)</f>
        <v>1.4500000000000002</v>
      </c>
      <c r="U56" s="22">
        <f t="shared" ref="U56:W56" si="112">SUM(U57:U59)</f>
        <v>1.4500000000000002</v>
      </c>
      <c r="V56" s="22">
        <f t="shared" si="112"/>
        <v>1.4500000000000002</v>
      </c>
      <c r="W56" s="22">
        <f t="shared" si="112"/>
        <v>0.50000000000000022</v>
      </c>
      <c r="X56" s="23">
        <f t="shared" si="18"/>
        <v>-0.95</v>
      </c>
    </row>
    <row r="57" spans="1:24">
      <c r="A57" s="40" t="str">
        <f>$A$7</f>
        <v>Oulu</v>
      </c>
      <c r="B57" s="40"/>
      <c r="C57" s="35">
        <f>C21+C25+C29+C33+C37+C41+C45+C49+C53</f>
        <v>1.4500000000000002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0.95</v>
      </c>
      <c r="H57" s="27">
        <f>D57+E57+F57+G57</f>
        <v>0.95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1.4500000000000002</v>
      </c>
      <c r="T57" s="30">
        <f>S57-D57-I57+N57</f>
        <v>1.4500000000000002</v>
      </c>
      <c r="U57" s="30">
        <f t="shared" ref="U57:W59" si="116">T57-E57-J57+O57</f>
        <v>1.4500000000000002</v>
      </c>
      <c r="V57" s="30">
        <f t="shared" si="116"/>
        <v>1.4500000000000002</v>
      </c>
      <c r="W57" s="30">
        <f t="shared" si="116"/>
        <v>0.50000000000000022</v>
      </c>
      <c r="X57" s="29">
        <f t="shared" si="18"/>
        <v>-0.95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8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30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31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3.1999999999999997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3.1999999999999997</v>
      </c>
      <c r="T13" s="61">
        <f>SUM(T14:T16)</f>
        <v>3.1999999999999997</v>
      </c>
      <c r="U13" s="61">
        <f>SUM(U14:U16)</f>
        <v>3.1999999999999997</v>
      </c>
      <c r="V13" s="61">
        <f>SUM(V14:V16)</f>
        <v>3.1999999999999997</v>
      </c>
      <c r="W13" s="61">
        <f>SUM(W14:W16)</f>
        <v>3.1999999999999997</v>
      </c>
      <c r="X13" s="62">
        <f>W13-S13</f>
        <v>0</v>
      </c>
    </row>
    <row r="14" spans="1:24" s="71" customFormat="1">
      <c r="A14" s="72" t="s">
        <v>30</v>
      </c>
      <c r="B14" s="183" t="s">
        <v>37</v>
      </c>
      <c r="C14" s="242">
        <v>2.8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2.8</v>
      </c>
      <c r="T14" s="77">
        <f>S14-D14-I14+N14</f>
        <v>2.8</v>
      </c>
      <c r="U14" s="77">
        <f t="shared" ref="U14:W16" si="1">T14-E14-J14+O14</f>
        <v>2.8</v>
      </c>
      <c r="V14" s="77">
        <f t="shared" si="1"/>
        <v>2.8</v>
      </c>
      <c r="W14" s="77">
        <f t="shared" si="1"/>
        <v>2.8</v>
      </c>
      <c r="X14" s="78">
        <f>W14-S14</f>
        <v>0</v>
      </c>
    </row>
    <row r="15" spans="1:24" s="71" customFormat="1">
      <c r="A15" s="72" t="s">
        <v>38</v>
      </c>
      <c r="B15" s="184"/>
      <c r="C15" s="242">
        <v>0.4</v>
      </c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0.4</v>
      </c>
      <c r="T15" s="77">
        <f t="shared" ref="T15:T16" si="5">S15-D15-I15+N15</f>
        <v>0.4</v>
      </c>
      <c r="U15" s="77">
        <f t="shared" si="1"/>
        <v>0.4</v>
      </c>
      <c r="V15" s="77">
        <f t="shared" si="1"/>
        <v>0.4</v>
      </c>
      <c r="W15" s="77">
        <f t="shared" si="1"/>
        <v>0.4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Oulu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Kemi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0.8</v>
      </c>
      <c r="D24" s="21">
        <f>D25+D26+D27</f>
        <v>0.6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0.6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0.8</v>
      </c>
      <c r="T24" s="22">
        <f>SUM(T25:T27)</f>
        <v>0.2</v>
      </c>
      <c r="U24" s="22">
        <f t="shared" ref="U24:W24" si="24">SUM(U25:U27)</f>
        <v>0.2</v>
      </c>
      <c r="V24" s="22">
        <f t="shared" si="24"/>
        <v>0.2</v>
      </c>
      <c r="W24" s="22">
        <f t="shared" si="24"/>
        <v>0.2</v>
      </c>
      <c r="X24" s="23">
        <f t="shared" si="18"/>
        <v>-0.60000000000000009</v>
      </c>
    </row>
    <row r="25" spans="1:24">
      <c r="A25" s="40" t="s">
        <v>30</v>
      </c>
      <c r="B25" s="180"/>
      <c r="C25" s="24">
        <v>0.2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0.2</v>
      </c>
      <c r="T25" s="6">
        <f>S25-D25-I25+N25</f>
        <v>0.2</v>
      </c>
      <c r="U25" s="6">
        <f t="shared" ref="U25:W27" si="25">T25-E25-J25+O25</f>
        <v>0.2</v>
      </c>
      <c r="V25" s="6">
        <f t="shared" si="25"/>
        <v>0.2</v>
      </c>
      <c r="W25" s="6">
        <f t="shared" si="25"/>
        <v>0.2</v>
      </c>
      <c r="X25" s="29">
        <f t="shared" si="18"/>
        <v>0</v>
      </c>
    </row>
    <row r="26" spans="1:24">
      <c r="A26" s="40" t="s">
        <v>31</v>
      </c>
      <c r="B26" s="181"/>
      <c r="C26" s="24">
        <v>0.6</v>
      </c>
      <c r="D26" s="25">
        <v>0.6</v>
      </c>
      <c r="E26" s="26"/>
      <c r="F26" s="26"/>
      <c r="G26" s="26"/>
      <c r="H26" s="27">
        <f t="shared" ref="H26:H27" si="26">D26+E26+F26+G26</f>
        <v>0.6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0.6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-0.6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Oulu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Kemi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Oulu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Kemi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Oulu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Kemi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Oulu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Kemi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1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1</v>
      </c>
      <c r="T44" s="22">
        <f>SUM(T45:T47)</f>
        <v>1</v>
      </c>
      <c r="U44" s="22">
        <f t="shared" ref="U44:W44" si="79">SUM(U45:U47)</f>
        <v>1</v>
      </c>
      <c r="V44" s="22">
        <f t="shared" si="79"/>
        <v>1</v>
      </c>
      <c r="W44" s="22">
        <f t="shared" si="79"/>
        <v>1</v>
      </c>
      <c r="X44" s="23">
        <f t="shared" si="18"/>
        <v>0</v>
      </c>
    </row>
    <row r="45" spans="1:24">
      <c r="A45" s="40" t="s">
        <v>30</v>
      </c>
      <c r="B45" s="180"/>
      <c r="C45" s="24">
        <v>0.8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0.8</v>
      </c>
      <c r="T45" s="30">
        <f>S45-D45-I45+N45</f>
        <v>0.8</v>
      </c>
      <c r="U45" s="30">
        <f t="shared" ref="U45:W47" si="80">T45-E45-J45+O45</f>
        <v>0.8</v>
      </c>
      <c r="V45" s="30">
        <f t="shared" si="80"/>
        <v>0.8</v>
      </c>
      <c r="W45" s="30">
        <f t="shared" si="80"/>
        <v>0.8</v>
      </c>
      <c r="X45" s="29">
        <f t="shared" si="18"/>
        <v>0</v>
      </c>
    </row>
    <row r="46" spans="1:24">
      <c r="A46" s="40" t="s">
        <v>31</v>
      </c>
      <c r="B46" s="181"/>
      <c r="C46" s="24">
        <v>0.2</v>
      </c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0.2</v>
      </c>
      <c r="T46" s="30">
        <f t="shared" ref="T46:T47" si="85">S46-D46-I46+N46</f>
        <v>0.2</v>
      </c>
      <c r="U46" s="30">
        <f t="shared" si="80"/>
        <v>0.2</v>
      </c>
      <c r="V46" s="30">
        <f t="shared" si="80"/>
        <v>0.2</v>
      </c>
      <c r="W46" s="30">
        <f t="shared" si="80"/>
        <v>0.2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Oulu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Kemi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Oulu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Kemi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1.8</v>
      </c>
      <c r="D56" s="21">
        <f>D57+D58+D59</f>
        <v>0.6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0.6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1.8</v>
      </c>
      <c r="T56" s="22">
        <f>SUM(T57:T59)</f>
        <v>1.2000000000000002</v>
      </c>
      <c r="U56" s="22">
        <f t="shared" ref="U56:W56" si="112">SUM(U57:U59)</f>
        <v>1.2000000000000002</v>
      </c>
      <c r="V56" s="22">
        <f t="shared" si="112"/>
        <v>1.2000000000000002</v>
      </c>
      <c r="W56" s="22">
        <f t="shared" si="112"/>
        <v>1.2000000000000002</v>
      </c>
      <c r="X56" s="23">
        <f t="shared" si="18"/>
        <v>-0.59999999999999987</v>
      </c>
    </row>
    <row r="57" spans="1:24">
      <c r="A57" s="40" t="str">
        <f>$A$7</f>
        <v>Oulu</v>
      </c>
      <c r="B57" s="40"/>
      <c r="C57" s="35">
        <f>C21+C25+C29+C33+C37+C41+C45+C49+C53</f>
        <v>1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1</v>
      </c>
      <c r="T57" s="30">
        <f>S57-D57-I57+N57</f>
        <v>1</v>
      </c>
      <c r="U57" s="30">
        <f t="shared" ref="U57:W59" si="116">T57-E57-J57+O57</f>
        <v>1</v>
      </c>
      <c r="V57" s="30">
        <f t="shared" si="116"/>
        <v>1</v>
      </c>
      <c r="W57" s="30">
        <f t="shared" si="116"/>
        <v>1</v>
      </c>
      <c r="X57" s="29">
        <f t="shared" si="18"/>
        <v>0</v>
      </c>
    </row>
    <row r="58" spans="1:24">
      <c r="A58" s="40" t="str">
        <f>$A$8</f>
        <v>Kemi</v>
      </c>
      <c r="B58" s="40"/>
      <c r="C58" s="35">
        <f>C22+C26+C30+C34+C38+C42+C46+C50+C54</f>
        <v>0.8</v>
      </c>
      <c r="D58" s="28">
        <f>D22+D26+D30+D34+D38+D42+D46+D50+D54</f>
        <v>0.6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0.6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0.8</v>
      </c>
      <c r="T58" s="30">
        <f t="shared" ref="T58:T59" si="121">S58-D58-I58+N58</f>
        <v>0.20000000000000007</v>
      </c>
      <c r="U58" s="30">
        <f t="shared" si="116"/>
        <v>0.20000000000000007</v>
      </c>
      <c r="V58" s="30">
        <f t="shared" si="116"/>
        <v>0.20000000000000007</v>
      </c>
      <c r="W58" s="30">
        <f t="shared" si="116"/>
        <v>0.20000000000000007</v>
      </c>
      <c r="X58" s="29">
        <f t="shared" si="18"/>
        <v>-0.6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8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30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3.7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3.7</v>
      </c>
      <c r="T13" s="61">
        <f>SUM(T14:T16)</f>
        <v>3.7</v>
      </c>
      <c r="U13" s="61">
        <f>SUM(U14:U16)</f>
        <v>3.7</v>
      </c>
      <c r="V13" s="61">
        <f>SUM(V14:V16)</f>
        <v>3.7</v>
      </c>
      <c r="W13" s="61">
        <f>SUM(W14:W16)</f>
        <v>3.7</v>
      </c>
      <c r="X13" s="62">
        <f>W13-S13</f>
        <v>0</v>
      </c>
    </row>
    <row r="14" spans="1:24" s="71" customFormat="1">
      <c r="A14" s="72" t="str">
        <f>$A$7</f>
        <v>Oulu</v>
      </c>
      <c r="B14" s="209" t="s">
        <v>39</v>
      </c>
      <c r="C14" s="242">
        <v>3.7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3.7</v>
      </c>
      <c r="T14" s="77">
        <f>S14-D14-I14+N14</f>
        <v>3.7</v>
      </c>
      <c r="U14" s="77">
        <f t="shared" ref="U14:W16" si="1">T14-E14-J14+O14</f>
        <v>3.7</v>
      </c>
      <c r="V14" s="77">
        <f t="shared" si="1"/>
        <v>3.7</v>
      </c>
      <c r="W14" s="77">
        <f t="shared" si="1"/>
        <v>3.7</v>
      </c>
      <c r="X14" s="78">
        <f>W14-S14</f>
        <v>0</v>
      </c>
    </row>
    <row r="15" spans="1:24" s="71" customFormat="1">
      <c r="A15" s="72" t="str">
        <f>$A$8</f>
        <v>Paikkakunta 2</v>
      </c>
      <c r="B15" s="210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 ht="43.5" customHeight="1">
      <c r="A16" s="72" t="str">
        <f>$A$9</f>
        <v>Paikkakunta 3</v>
      </c>
      <c r="B16" s="211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0.3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0.3</v>
      </c>
      <c r="T20" s="47">
        <f>SUM(T21:T23)</f>
        <v>0.3</v>
      </c>
      <c r="U20" s="47">
        <f t="shared" ref="U20:W20" si="12">SUM(U21:U23)</f>
        <v>0.3</v>
      </c>
      <c r="V20" s="47">
        <f t="shared" si="12"/>
        <v>0.3</v>
      </c>
      <c r="W20" s="47">
        <f t="shared" si="12"/>
        <v>0.3</v>
      </c>
      <c r="X20" s="48">
        <f>W20-S20</f>
        <v>0</v>
      </c>
    </row>
    <row r="21" spans="1:24" s="64" customFormat="1">
      <c r="A21" s="65" t="str">
        <f>$A$7</f>
        <v>Oulu</v>
      </c>
      <c r="B21" s="103" t="s">
        <v>40</v>
      </c>
      <c r="C21" s="66">
        <v>0.3</v>
      </c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0.3</v>
      </c>
      <c r="T21" s="69">
        <f>S21-D21-I21+N21</f>
        <v>0.3</v>
      </c>
      <c r="U21" s="69">
        <f t="shared" ref="U21:W23" si="13">T21-E21-J21+O21</f>
        <v>0.3</v>
      </c>
      <c r="V21" s="69">
        <f t="shared" si="13"/>
        <v>0.3</v>
      </c>
      <c r="W21" s="69">
        <f t="shared" si="13"/>
        <v>0.3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0.2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0.2</v>
      </c>
      <c r="T24" s="22">
        <f>SUM(T25:T27)</f>
        <v>0.2</v>
      </c>
      <c r="U24" s="22">
        <f t="shared" ref="U24:W24" si="24">SUM(U25:U27)</f>
        <v>0.2</v>
      </c>
      <c r="V24" s="22">
        <f t="shared" si="24"/>
        <v>0.2</v>
      </c>
      <c r="W24" s="22">
        <f t="shared" si="24"/>
        <v>0.2</v>
      </c>
      <c r="X24" s="23">
        <f t="shared" si="18"/>
        <v>0</v>
      </c>
    </row>
    <row r="25" spans="1:24">
      <c r="A25" s="40" t="str">
        <f>$A$7</f>
        <v>Oulu</v>
      </c>
      <c r="B25" s="186" t="s">
        <v>41</v>
      </c>
      <c r="C25" s="24">
        <v>0.2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0.2</v>
      </c>
      <c r="T25" s="6">
        <f>S25-D25-I25+N25</f>
        <v>0.2</v>
      </c>
      <c r="U25" s="6">
        <f t="shared" ref="U25:W27" si="25">T25-E25-J25+O25</f>
        <v>0.2</v>
      </c>
      <c r="V25" s="6">
        <f t="shared" si="25"/>
        <v>0.2</v>
      </c>
      <c r="W25" s="6">
        <f t="shared" si="25"/>
        <v>0.2</v>
      </c>
      <c r="X25" s="29">
        <f t="shared" si="18"/>
        <v>0</v>
      </c>
    </row>
    <row r="26" spans="1:24">
      <c r="A26" s="40" t="str">
        <f>$A$8</f>
        <v>Paikkakunta 2</v>
      </c>
      <c r="B26" s="187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 ht="39" customHeight="1">
      <c r="A27" s="39" t="str">
        <f>$A$9</f>
        <v>Paikkakunta 3</v>
      </c>
      <c r="B27" s="188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Oulu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Oulu</v>
      </c>
      <c r="B33" s="186" t="s">
        <v>42</v>
      </c>
      <c r="C33" s="24">
        <v>0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7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8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Oulu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0.1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0.1</v>
      </c>
      <c r="T40" s="22">
        <f>SUM(T41:T43)</f>
        <v>0.1</v>
      </c>
      <c r="U40" s="22">
        <f t="shared" ref="U40:W40" si="68">SUM(U41:U43)</f>
        <v>0.1</v>
      </c>
      <c r="V40" s="22">
        <f t="shared" si="68"/>
        <v>0.1</v>
      </c>
      <c r="W40" s="22">
        <f t="shared" si="68"/>
        <v>0.1</v>
      </c>
      <c r="X40" s="23">
        <f t="shared" si="18"/>
        <v>0</v>
      </c>
    </row>
    <row r="41" spans="1:24">
      <c r="A41" s="40" t="str">
        <f>$A$7</f>
        <v>Oulu</v>
      </c>
      <c r="B41" s="186" t="s">
        <v>43</v>
      </c>
      <c r="C41" s="24">
        <v>0.1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0.1</v>
      </c>
      <c r="T41" s="30">
        <f>S41-D41-I41+N41</f>
        <v>0.1</v>
      </c>
      <c r="U41" s="30">
        <f t="shared" ref="U41:W43" si="69">T41-E41-J41+O41</f>
        <v>0.1</v>
      </c>
      <c r="V41" s="30">
        <f t="shared" si="69"/>
        <v>0.1</v>
      </c>
      <c r="W41" s="30">
        <f t="shared" si="69"/>
        <v>0.1</v>
      </c>
      <c r="X41" s="29">
        <f t="shared" si="18"/>
        <v>0</v>
      </c>
    </row>
    <row r="42" spans="1:24">
      <c r="A42" s="40" t="str">
        <f>$A$8</f>
        <v>Paikkakunta 2</v>
      </c>
      <c r="B42" s="187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8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0.2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0.2</v>
      </c>
      <c r="T44" s="22">
        <f>SUM(T45:T47)</f>
        <v>0.2</v>
      </c>
      <c r="U44" s="22">
        <f t="shared" ref="U44:W44" si="79">SUM(U45:U47)</f>
        <v>0.2</v>
      </c>
      <c r="V44" s="22">
        <f t="shared" si="79"/>
        <v>0.2</v>
      </c>
      <c r="W44" s="22">
        <f t="shared" si="79"/>
        <v>0.2</v>
      </c>
      <c r="X44" s="23">
        <f t="shared" si="18"/>
        <v>0</v>
      </c>
    </row>
    <row r="45" spans="1:24">
      <c r="A45" s="40" t="str">
        <f>$A$7</f>
        <v>Oulu</v>
      </c>
      <c r="B45" s="186" t="s">
        <v>44</v>
      </c>
      <c r="C45" s="24">
        <v>0.2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0.2</v>
      </c>
      <c r="T45" s="30">
        <f>S45-D45-I45+N45</f>
        <v>0.2</v>
      </c>
      <c r="U45" s="30">
        <f t="shared" ref="U45:W47" si="80">T45-E45-J45+O45</f>
        <v>0.2</v>
      </c>
      <c r="V45" s="30">
        <f t="shared" si="80"/>
        <v>0.2</v>
      </c>
      <c r="W45" s="30">
        <f t="shared" si="80"/>
        <v>0.2</v>
      </c>
      <c r="X45" s="29">
        <f t="shared" si="18"/>
        <v>0</v>
      </c>
    </row>
    <row r="46" spans="1:24">
      <c r="A46" s="40" t="str">
        <f>$A$8</f>
        <v>Paikkakunta 2</v>
      </c>
      <c r="B46" s="187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8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Oulu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0.5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0.5</v>
      </c>
      <c r="T52" s="22">
        <f>SUM(T53:T55)</f>
        <v>0.5</v>
      </c>
      <c r="U52" s="22">
        <f t="shared" ref="U52:W52" si="101">SUM(U53:U55)</f>
        <v>0.5</v>
      </c>
      <c r="V52" s="22">
        <f t="shared" si="101"/>
        <v>0.5</v>
      </c>
      <c r="W52" s="22">
        <f t="shared" si="101"/>
        <v>0.5</v>
      </c>
      <c r="X52" s="23">
        <f t="shared" si="18"/>
        <v>0</v>
      </c>
    </row>
    <row r="53" spans="1:24">
      <c r="A53" s="40" t="str">
        <f>$A$7</f>
        <v>Oulu</v>
      </c>
      <c r="B53" s="186" t="s">
        <v>45</v>
      </c>
      <c r="C53" s="24">
        <v>0.5</v>
      </c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0.5</v>
      </c>
      <c r="T53" s="30">
        <f>S53-D53-I53+N53</f>
        <v>0.5</v>
      </c>
      <c r="U53" s="30">
        <f t="shared" ref="U53:W55" si="102">T53-E53-J53+O53</f>
        <v>0.5</v>
      </c>
      <c r="V53" s="30">
        <f t="shared" si="102"/>
        <v>0.5</v>
      </c>
      <c r="W53" s="30">
        <f t="shared" si="102"/>
        <v>0.5</v>
      </c>
      <c r="X53" s="29">
        <f t="shared" si="18"/>
        <v>0</v>
      </c>
    </row>
    <row r="54" spans="1:24">
      <c r="A54" s="40" t="str">
        <f>$A$8</f>
        <v>Paikkakunta 2</v>
      </c>
      <c r="B54" s="187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8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1.3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1.3</v>
      </c>
      <c r="T56" s="22">
        <f>SUM(T57:T59)</f>
        <v>1.3</v>
      </c>
      <c r="U56" s="22">
        <f t="shared" ref="U56:W56" si="112">SUM(U57:U59)</f>
        <v>1.3</v>
      </c>
      <c r="V56" s="22">
        <f t="shared" si="112"/>
        <v>1.3</v>
      </c>
      <c r="W56" s="22">
        <f t="shared" si="112"/>
        <v>1.3</v>
      </c>
      <c r="X56" s="23">
        <f t="shared" si="18"/>
        <v>0</v>
      </c>
    </row>
    <row r="57" spans="1:24">
      <c r="A57" s="40" t="str">
        <f>$A$7</f>
        <v>Oulu</v>
      </c>
      <c r="B57" s="40"/>
      <c r="C57" s="35">
        <f>C21+C25+C29+C33+C37+C41+C45+C49+C53</f>
        <v>1.3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1.3</v>
      </c>
      <c r="T57" s="30">
        <f>S57-D57-I57+N57</f>
        <v>1.3</v>
      </c>
      <c r="U57" s="30">
        <f t="shared" ref="U57:W59" si="116">T57-E57-J57+O57</f>
        <v>1.3</v>
      </c>
      <c r="V57" s="30">
        <f t="shared" si="116"/>
        <v>1.3</v>
      </c>
      <c r="W57" s="30">
        <f t="shared" si="116"/>
        <v>1.3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8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30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1.6</v>
      </c>
      <c r="D13" s="60">
        <f t="shared" si="0"/>
        <v>0</v>
      </c>
      <c r="E13" s="61">
        <f t="shared" si="0"/>
        <v>0.2</v>
      </c>
      <c r="F13" s="61">
        <f t="shared" si="0"/>
        <v>0.75</v>
      </c>
      <c r="G13" s="61">
        <f t="shared" si="0"/>
        <v>0</v>
      </c>
      <c r="H13" s="62">
        <f t="shared" si="0"/>
        <v>0.95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1.6</v>
      </c>
      <c r="T13" s="61">
        <f>SUM(T14:T16)</f>
        <v>1.6</v>
      </c>
      <c r="U13" s="61">
        <f>SUM(U14:U16)</f>
        <v>1.4000000000000001</v>
      </c>
      <c r="V13" s="61">
        <f>SUM(V14:V16)</f>
        <v>0.65000000000000013</v>
      </c>
      <c r="W13" s="61">
        <f>SUM(W14:W16)</f>
        <v>0.65000000000000013</v>
      </c>
      <c r="X13" s="62">
        <f>W13-S13</f>
        <v>-0.95</v>
      </c>
    </row>
    <row r="14" spans="1:24" s="71" customFormat="1">
      <c r="A14" s="72" t="str">
        <f>$A$7</f>
        <v>Oulu</v>
      </c>
      <c r="B14" s="205" t="s">
        <v>46</v>
      </c>
      <c r="C14" s="242">
        <v>1.6</v>
      </c>
      <c r="D14" s="243"/>
      <c r="E14" s="137">
        <v>0.2</v>
      </c>
      <c r="F14" s="137">
        <v>0.75</v>
      </c>
      <c r="G14" s="137"/>
      <c r="H14" s="134">
        <f>D14+E14+F14+G14</f>
        <v>0.95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1.6</v>
      </c>
      <c r="T14" s="77">
        <f>S14-D14-I14+N14</f>
        <v>1.6</v>
      </c>
      <c r="U14" s="77">
        <f t="shared" ref="U14:W16" si="1">T14-E14-J14+O14</f>
        <v>1.4000000000000001</v>
      </c>
      <c r="V14" s="77">
        <f t="shared" si="1"/>
        <v>0.65000000000000013</v>
      </c>
      <c r="W14" s="77">
        <f t="shared" si="1"/>
        <v>0.65000000000000013</v>
      </c>
      <c r="X14" s="78">
        <f>W14-S14</f>
        <v>-0.95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0.05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0.05</v>
      </c>
      <c r="T20" s="47">
        <f>SUM(T21:T23)</f>
        <v>0.05</v>
      </c>
      <c r="U20" s="47">
        <f t="shared" ref="U20:W20" si="12">SUM(U21:U23)</f>
        <v>0.05</v>
      </c>
      <c r="V20" s="47">
        <f t="shared" si="12"/>
        <v>0.05</v>
      </c>
      <c r="W20" s="47">
        <f t="shared" si="12"/>
        <v>0.05</v>
      </c>
      <c r="X20" s="48">
        <f>W20-S20</f>
        <v>0</v>
      </c>
    </row>
    <row r="21" spans="1:24" s="64" customFormat="1">
      <c r="A21" s="65" t="str">
        <f>$A$7</f>
        <v>Oulu</v>
      </c>
      <c r="B21" s="100" t="s">
        <v>47</v>
      </c>
      <c r="C21" s="66">
        <v>0.05</v>
      </c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0.05</v>
      </c>
      <c r="T21" s="69">
        <f>S21-D21-I21+N21</f>
        <v>0.05</v>
      </c>
      <c r="U21" s="69">
        <f t="shared" ref="U21:W23" si="13">T21-E21-J21+O21</f>
        <v>0.05</v>
      </c>
      <c r="V21" s="69">
        <f t="shared" si="13"/>
        <v>0.05</v>
      </c>
      <c r="W21" s="69">
        <f t="shared" si="13"/>
        <v>0.05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0.2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0.2</v>
      </c>
      <c r="T24" s="22">
        <f>SUM(T25:T27)</f>
        <v>0.2</v>
      </c>
      <c r="U24" s="22">
        <f t="shared" ref="U24:W24" si="24">SUM(U25:U27)</f>
        <v>0.2</v>
      </c>
      <c r="V24" s="22">
        <f t="shared" si="24"/>
        <v>0.2</v>
      </c>
      <c r="W24" s="22">
        <f t="shared" si="24"/>
        <v>0.2</v>
      </c>
      <c r="X24" s="23">
        <f t="shared" si="18"/>
        <v>0</v>
      </c>
    </row>
    <row r="25" spans="1:24">
      <c r="A25" s="40" t="str">
        <f>$A$7</f>
        <v>Oulu</v>
      </c>
      <c r="B25" s="180" t="s">
        <v>48</v>
      </c>
      <c r="C25" s="24">
        <v>0.2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0.2</v>
      </c>
      <c r="T25" s="6">
        <f>S25-D25-I25+N25</f>
        <v>0.2</v>
      </c>
      <c r="U25" s="6">
        <f t="shared" ref="U25:W27" si="25">T25-E25-J25+O25</f>
        <v>0.2</v>
      </c>
      <c r="V25" s="6">
        <f t="shared" si="25"/>
        <v>0.2</v>
      </c>
      <c r="W25" s="6">
        <f t="shared" si="25"/>
        <v>0.2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Oulu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Oulu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Oulu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Oulu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0.15</v>
      </c>
      <c r="D44" s="21">
        <f>D45+D46+D47</f>
        <v>0</v>
      </c>
      <c r="E44" s="22">
        <f t="shared" ref="E44:H44" si="76">E45+E46+E47</f>
        <v>0.05</v>
      </c>
      <c r="F44" s="22">
        <f t="shared" si="76"/>
        <v>0</v>
      </c>
      <c r="G44" s="22">
        <f t="shared" si="76"/>
        <v>0</v>
      </c>
      <c r="H44" s="23">
        <f t="shared" si="76"/>
        <v>0.05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0.15</v>
      </c>
      <c r="T44" s="22">
        <f>SUM(T45:T47)</f>
        <v>0.15</v>
      </c>
      <c r="U44" s="22">
        <f t="shared" ref="U44:W44" si="79">SUM(U45:U47)</f>
        <v>9.9999999999999992E-2</v>
      </c>
      <c r="V44" s="22">
        <f t="shared" si="79"/>
        <v>9.9999999999999992E-2</v>
      </c>
      <c r="W44" s="22">
        <f t="shared" si="79"/>
        <v>9.9999999999999992E-2</v>
      </c>
      <c r="X44" s="23">
        <f t="shared" si="18"/>
        <v>-0.05</v>
      </c>
    </row>
    <row r="45" spans="1:24">
      <c r="A45" s="40" t="str">
        <f>$A$7</f>
        <v>Oulu</v>
      </c>
      <c r="B45" s="180" t="s">
        <v>49</v>
      </c>
      <c r="C45" s="24">
        <v>0.15</v>
      </c>
      <c r="D45" s="25"/>
      <c r="E45" s="26">
        <v>0.05</v>
      </c>
      <c r="F45" s="26"/>
      <c r="G45" s="26"/>
      <c r="H45" s="27">
        <f>D45+E45+F45+G45</f>
        <v>0.05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0.15</v>
      </c>
      <c r="T45" s="30">
        <f>S45-D45-I45+N45</f>
        <v>0.15</v>
      </c>
      <c r="U45" s="30">
        <f t="shared" ref="U45:W47" si="80">T45-E45-J45+O45</f>
        <v>9.9999999999999992E-2</v>
      </c>
      <c r="V45" s="30">
        <f t="shared" si="80"/>
        <v>9.9999999999999992E-2</v>
      </c>
      <c r="W45" s="30">
        <f t="shared" si="80"/>
        <v>9.9999999999999992E-2</v>
      </c>
      <c r="X45" s="29">
        <f t="shared" si="18"/>
        <v>-0.05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Oulu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Oulu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0.4</v>
      </c>
      <c r="D56" s="21">
        <f>D57+D58+D59</f>
        <v>0</v>
      </c>
      <c r="E56" s="22">
        <f t="shared" ref="E56:H56" si="109">E57+E58+E59</f>
        <v>0.05</v>
      </c>
      <c r="F56" s="22">
        <f t="shared" si="109"/>
        <v>0</v>
      </c>
      <c r="G56" s="22">
        <f t="shared" si="109"/>
        <v>0</v>
      </c>
      <c r="H56" s="23">
        <f t="shared" si="109"/>
        <v>0.05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0.4</v>
      </c>
      <c r="T56" s="22">
        <f>SUM(T57:T59)</f>
        <v>0.4</v>
      </c>
      <c r="U56" s="22">
        <f t="shared" ref="U56:W56" si="112">SUM(U57:U59)</f>
        <v>0.35000000000000003</v>
      </c>
      <c r="V56" s="22">
        <f t="shared" si="112"/>
        <v>0.35000000000000003</v>
      </c>
      <c r="W56" s="22">
        <f t="shared" si="112"/>
        <v>0.35000000000000003</v>
      </c>
      <c r="X56" s="23">
        <f t="shared" si="18"/>
        <v>-4.9999999999999989E-2</v>
      </c>
    </row>
    <row r="57" spans="1:24">
      <c r="A57" s="40" t="str">
        <f>$A$7</f>
        <v>Oulu</v>
      </c>
      <c r="B57" s="40"/>
      <c r="C57" s="35">
        <f>C21+C25+C29+C33+C37+C41+C45+C49+C53</f>
        <v>0.4</v>
      </c>
      <c r="D57" s="28">
        <f>D21+D25+D29+D33+D37+D41+D45+D49+D53</f>
        <v>0</v>
      </c>
      <c r="E57" s="30">
        <f t="shared" ref="D57:G59" si="113">E21+E25+E29+E33+E37+E41+E45+E49+E53</f>
        <v>0.05</v>
      </c>
      <c r="F57" s="30">
        <f t="shared" si="113"/>
        <v>0</v>
      </c>
      <c r="G57" s="30">
        <f t="shared" si="113"/>
        <v>0</v>
      </c>
      <c r="H57" s="27">
        <f>D57+E57+F57+G57</f>
        <v>0.05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0.4</v>
      </c>
      <c r="T57" s="30">
        <f>S57-D57-I57+N57</f>
        <v>0.4</v>
      </c>
      <c r="U57" s="30">
        <f t="shared" ref="U57:W59" si="116">T57-E57-J57+O57</f>
        <v>0.35000000000000003</v>
      </c>
      <c r="V57" s="30">
        <f t="shared" si="116"/>
        <v>0.35000000000000003</v>
      </c>
      <c r="W57" s="30">
        <f t="shared" si="116"/>
        <v>0.35000000000000003</v>
      </c>
      <c r="X57" s="29">
        <f t="shared" si="18"/>
        <v>-4.9999999999999989E-2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23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38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30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0.6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0.6</v>
      </c>
      <c r="T13" s="61">
        <f>SUM(T14:T16)</f>
        <v>0.6</v>
      </c>
      <c r="U13" s="61">
        <f>SUM(U14:U16)</f>
        <v>0.6</v>
      </c>
      <c r="V13" s="61">
        <f>SUM(V14:V16)</f>
        <v>0.6</v>
      </c>
      <c r="W13" s="61">
        <f>SUM(W14:W16)</f>
        <v>0.6</v>
      </c>
      <c r="X13" s="62">
        <f>W13-S13</f>
        <v>0</v>
      </c>
    </row>
    <row r="14" spans="1:24" s="71" customFormat="1">
      <c r="A14" s="72" t="str">
        <f>$A$7</f>
        <v>Oulu</v>
      </c>
      <c r="B14" s="205" t="s">
        <v>50</v>
      </c>
      <c r="C14" s="242">
        <v>0.6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0.6</v>
      </c>
      <c r="T14" s="77">
        <f>S14-D14-I14+N14</f>
        <v>0.6</v>
      </c>
      <c r="U14" s="77">
        <f t="shared" ref="U14:W16" si="1">T14-E14-J14+O14</f>
        <v>0.6</v>
      </c>
      <c r="V14" s="77">
        <f t="shared" si="1"/>
        <v>0.6</v>
      </c>
      <c r="W14" s="77">
        <f t="shared" si="1"/>
        <v>0.6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 ht="64.5" customHeigh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0.1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0.1</v>
      </c>
      <c r="T20" s="47">
        <f>SUM(T21:T23)</f>
        <v>0.1</v>
      </c>
      <c r="U20" s="47">
        <f t="shared" ref="U20:W20" si="12">SUM(U21:U23)</f>
        <v>0.1</v>
      </c>
      <c r="V20" s="47">
        <f t="shared" si="12"/>
        <v>0.1</v>
      </c>
      <c r="W20" s="47">
        <f t="shared" si="12"/>
        <v>0.1</v>
      </c>
      <c r="X20" s="48">
        <f>W20-S20</f>
        <v>0</v>
      </c>
    </row>
    <row r="21" spans="1:24" s="64" customFormat="1">
      <c r="A21" s="65" t="str">
        <f>$A$7</f>
        <v>Oulu</v>
      </c>
      <c r="B21" s="100" t="s">
        <v>51</v>
      </c>
      <c r="C21" s="66">
        <v>0.1</v>
      </c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0.1</v>
      </c>
      <c r="T21" s="69">
        <f>S21-D21-I21+N21</f>
        <v>0.1</v>
      </c>
      <c r="U21" s="69">
        <f t="shared" ref="U21:W23" si="13">T21-E21-J21+O21</f>
        <v>0.1</v>
      </c>
      <c r="V21" s="69">
        <f t="shared" si="13"/>
        <v>0.1</v>
      </c>
      <c r="W21" s="69">
        <f t="shared" si="13"/>
        <v>0.1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0.15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0.15</v>
      </c>
      <c r="T24" s="22">
        <f>SUM(T25:T27)</f>
        <v>0.15</v>
      </c>
      <c r="U24" s="22">
        <f t="shared" ref="U24:W24" si="24">SUM(U25:U27)</f>
        <v>0.15</v>
      </c>
      <c r="V24" s="22">
        <f t="shared" si="24"/>
        <v>0.15</v>
      </c>
      <c r="W24" s="22">
        <f t="shared" si="24"/>
        <v>0.15</v>
      </c>
      <c r="X24" s="23">
        <f t="shared" si="18"/>
        <v>0</v>
      </c>
    </row>
    <row r="25" spans="1:24">
      <c r="A25" s="40" t="str">
        <f>$A$7</f>
        <v>Oulu</v>
      </c>
      <c r="B25" s="204" t="s">
        <v>52</v>
      </c>
      <c r="C25" s="24">
        <v>0.15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0.15</v>
      </c>
      <c r="T25" s="6">
        <f>S25-D25-I25+N25</f>
        <v>0.15</v>
      </c>
      <c r="U25" s="6">
        <f t="shared" ref="U25:W27" si="25">T25-E25-J25+O25</f>
        <v>0.15</v>
      </c>
      <c r="V25" s="6">
        <f t="shared" si="25"/>
        <v>0.15</v>
      </c>
      <c r="W25" s="6">
        <f t="shared" si="25"/>
        <v>0.15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 ht="33" customHeight="1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Oulu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0.03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0.03</v>
      </c>
      <c r="T32" s="22">
        <f>SUM(T33:T35)</f>
        <v>0.03</v>
      </c>
      <c r="U32" s="22">
        <f t="shared" ref="U32:W32" si="46">SUM(U33:U35)</f>
        <v>0.03</v>
      </c>
      <c r="V32" s="22">
        <f t="shared" si="46"/>
        <v>0.03</v>
      </c>
      <c r="W32" s="22">
        <f t="shared" si="46"/>
        <v>0.03</v>
      </c>
      <c r="X32" s="23">
        <f t="shared" si="18"/>
        <v>0</v>
      </c>
    </row>
    <row r="33" spans="1:24">
      <c r="A33" s="40" t="str">
        <f>$A$7</f>
        <v>Oulu</v>
      </c>
      <c r="B33" s="180" t="s">
        <v>53</v>
      </c>
      <c r="C33" s="24">
        <v>0.03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0.03</v>
      </c>
      <c r="T33" s="30">
        <f>S33-D33-I33+N33</f>
        <v>0.03</v>
      </c>
      <c r="U33" s="30">
        <f t="shared" ref="U33:W35" si="47">T33-E33-J33+O33</f>
        <v>0.03</v>
      </c>
      <c r="V33" s="30">
        <f t="shared" si="47"/>
        <v>0.03</v>
      </c>
      <c r="W33" s="30">
        <f t="shared" si="47"/>
        <v>0.03</v>
      </c>
      <c r="X33" s="29">
        <f t="shared" si="18"/>
        <v>0</v>
      </c>
    </row>
    <row r="34" spans="1:24">
      <c r="A34" s="40" t="str">
        <f>$A$8</f>
        <v>Paikkakunta 2</v>
      </c>
      <c r="B34" s="234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235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0.01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0.01</v>
      </c>
      <c r="T36" s="22">
        <f>SUM(T37:T39)</f>
        <v>0.01</v>
      </c>
      <c r="U36" s="22">
        <f t="shared" ref="U36:W36" si="57">SUM(U37:U39)</f>
        <v>0.01</v>
      </c>
      <c r="V36" s="22">
        <f t="shared" si="57"/>
        <v>0.01</v>
      </c>
      <c r="W36" s="22">
        <f t="shared" si="57"/>
        <v>0.01</v>
      </c>
      <c r="X36" s="23">
        <f t="shared" si="18"/>
        <v>0</v>
      </c>
    </row>
    <row r="37" spans="1:24">
      <c r="A37" s="40" t="str">
        <f>$A$7</f>
        <v>Oulu</v>
      </c>
      <c r="B37" s="180" t="s">
        <v>54</v>
      </c>
      <c r="C37" s="24">
        <v>0.01</v>
      </c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0.01</v>
      </c>
      <c r="T37" s="30">
        <f>S37-D37-I37+N37</f>
        <v>0.01</v>
      </c>
      <c r="U37" s="30">
        <f t="shared" ref="U37:W39" si="58">T37-E37-J37+O37</f>
        <v>0.01</v>
      </c>
      <c r="V37" s="30">
        <f t="shared" si="58"/>
        <v>0.01</v>
      </c>
      <c r="W37" s="30">
        <f t="shared" si="58"/>
        <v>0.01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Oulu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0.11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0.11</v>
      </c>
      <c r="T44" s="22">
        <f>SUM(T45:T47)</f>
        <v>0.11</v>
      </c>
      <c r="U44" s="22">
        <f t="shared" ref="U44:W44" si="79">SUM(U45:U47)</f>
        <v>0.11</v>
      </c>
      <c r="V44" s="22">
        <f t="shared" si="79"/>
        <v>0.11</v>
      </c>
      <c r="W44" s="22">
        <f t="shared" si="79"/>
        <v>0.11</v>
      </c>
      <c r="X44" s="23">
        <f t="shared" si="18"/>
        <v>0</v>
      </c>
    </row>
    <row r="45" spans="1:24">
      <c r="A45" s="40" t="str">
        <f>$A$7</f>
        <v>Oulu</v>
      </c>
      <c r="B45" s="180" t="s">
        <v>55</v>
      </c>
      <c r="C45" s="24">
        <v>0.11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0.11</v>
      </c>
      <c r="T45" s="30">
        <f>S45-D45-I45+N45</f>
        <v>0.11</v>
      </c>
      <c r="U45" s="30">
        <f t="shared" ref="U45:W47" si="80">T45-E45-J45+O45</f>
        <v>0.11</v>
      </c>
      <c r="V45" s="30">
        <f t="shared" si="80"/>
        <v>0.11</v>
      </c>
      <c r="W45" s="30">
        <f t="shared" si="80"/>
        <v>0.11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Oulu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Oulu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0.4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0.4</v>
      </c>
      <c r="T56" s="22">
        <f>SUM(T57:T59)</f>
        <v>0.4</v>
      </c>
      <c r="U56" s="22">
        <f t="shared" ref="U56:W56" si="112">SUM(U57:U59)</f>
        <v>0.4</v>
      </c>
      <c r="V56" s="22">
        <f t="shared" si="112"/>
        <v>0.4</v>
      </c>
      <c r="W56" s="22">
        <f t="shared" si="112"/>
        <v>0.4</v>
      </c>
      <c r="X56" s="23">
        <f t="shared" si="18"/>
        <v>0</v>
      </c>
    </row>
    <row r="57" spans="1:24">
      <c r="A57" s="40" t="str">
        <f>$A$7</f>
        <v>Oulu</v>
      </c>
      <c r="B57" s="40"/>
      <c r="C57" s="35">
        <f>C21+C25+C29+C33+C37+C41+C45+C49+C53</f>
        <v>0.4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0.4</v>
      </c>
      <c r="T57" s="30">
        <f>S57-D57-I57+N57</f>
        <v>0.4</v>
      </c>
      <c r="U57" s="30">
        <f t="shared" ref="U57:W59" si="116">T57-E57-J57+O57</f>
        <v>0.4</v>
      </c>
      <c r="V57" s="30">
        <f t="shared" si="116"/>
        <v>0.4</v>
      </c>
      <c r="W57" s="30">
        <f t="shared" si="116"/>
        <v>0.4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B49:B51"/>
    <mergeCell ref="B53:B55"/>
    <mergeCell ref="B25:B27"/>
    <mergeCell ref="B29:B31"/>
    <mergeCell ref="B33:B35"/>
    <mergeCell ref="B37:B39"/>
    <mergeCell ref="B41:B43"/>
    <mergeCell ref="B45:B47"/>
    <mergeCell ref="S11:X11"/>
    <mergeCell ref="B14:B16"/>
    <mergeCell ref="D18:H18"/>
    <mergeCell ref="I18:M18"/>
    <mergeCell ref="N18:R18"/>
    <mergeCell ref="S18:X18"/>
    <mergeCell ref="A3:G3"/>
    <mergeCell ref="A4:M4"/>
    <mergeCell ref="N10:R10"/>
    <mergeCell ref="D11:H11"/>
    <mergeCell ref="I11:M11"/>
    <mergeCell ref="N11:R1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1" t="s">
        <v>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115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1.2</v>
      </c>
      <c r="D13" s="60">
        <f t="shared" si="0"/>
        <v>0</v>
      </c>
      <c r="E13" s="61">
        <f t="shared" si="0"/>
        <v>0</v>
      </c>
      <c r="F13" s="61">
        <f t="shared" si="0"/>
        <v>0.9</v>
      </c>
      <c r="G13" s="61">
        <f t="shared" si="0"/>
        <v>0</v>
      </c>
      <c r="H13" s="62">
        <f t="shared" si="0"/>
        <v>0.9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1.2</v>
      </c>
      <c r="T13" s="61">
        <f>SUM(T14:T16)</f>
        <v>1.2</v>
      </c>
      <c r="U13" s="61">
        <f>SUM(U14:U16)</f>
        <v>1.2</v>
      </c>
      <c r="V13" s="61">
        <f>SUM(V14:V16)</f>
        <v>0.29999999999999993</v>
      </c>
      <c r="W13" s="61">
        <f>SUM(W14:W16)</f>
        <v>0.29999999999999993</v>
      </c>
      <c r="X13" s="62">
        <f>W13-S13</f>
        <v>-0.9</v>
      </c>
    </row>
    <row r="14" spans="1:24" s="71" customFormat="1">
      <c r="A14" s="72" t="str">
        <f>$A$7</f>
        <v>Rovaniemi</v>
      </c>
      <c r="B14" s="183"/>
      <c r="C14" s="242">
        <v>1.2</v>
      </c>
      <c r="D14" s="243"/>
      <c r="E14" s="137"/>
      <c r="F14" s="137">
        <v>0.9</v>
      </c>
      <c r="G14" s="137"/>
      <c r="H14" s="134">
        <f>D14+E14+F14+G14</f>
        <v>0.9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1.2</v>
      </c>
      <c r="T14" s="77">
        <f>S14-D14-I14+N14</f>
        <v>1.2</v>
      </c>
      <c r="U14" s="77">
        <f t="shared" ref="U14:W16" si="1">T14-E14-J14+O14</f>
        <v>1.2</v>
      </c>
      <c r="V14" s="77">
        <f t="shared" si="1"/>
        <v>0.29999999999999993</v>
      </c>
      <c r="W14" s="77">
        <f t="shared" si="1"/>
        <v>0.29999999999999993</v>
      </c>
      <c r="X14" s="78">
        <f>W14-S14</f>
        <v>-0.9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Rovaniemi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0.25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0.25</v>
      </c>
      <c r="T24" s="22">
        <f>SUM(T25:T27)</f>
        <v>0.25</v>
      </c>
      <c r="U24" s="22">
        <f t="shared" ref="U24:W24" si="24">SUM(U25:U27)</f>
        <v>0.25</v>
      </c>
      <c r="V24" s="22">
        <f t="shared" si="24"/>
        <v>0.25</v>
      </c>
      <c r="W24" s="22">
        <f t="shared" si="24"/>
        <v>0.25</v>
      </c>
      <c r="X24" s="23">
        <f t="shared" si="18"/>
        <v>0</v>
      </c>
    </row>
    <row r="25" spans="1:24">
      <c r="A25" s="40" t="str">
        <f>$A$7</f>
        <v>Rovaniemi</v>
      </c>
      <c r="B25" s="189" t="s">
        <v>116</v>
      </c>
      <c r="C25" s="24">
        <v>0.25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0.25</v>
      </c>
      <c r="T25" s="6">
        <f>S25-D25-I25+N25</f>
        <v>0.25</v>
      </c>
      <c r="U25" s="6">
        <f t="shared" ref="U25:W27" si="25">T25-E25-J25+O25</f>
        <v>0.25</v>
      </c>
      <c r="V25" s="6">
        <f t="shared" si="25"/>
        <v>0.25</v>
      </c>
      <c r="W25" s="6">
        <f t="shared" si="25"/>
        <v>0.25</v>
      </c>
      <c r="X25" s="29">
        <f t="shared" si="18"/>
        <v>0</v>
      </c>
    </row>
    <row r="26" spans="1:24">
      <c r="A26" s="40" t="str">
        <f>$A$8</f>
        <v>Paikkakunta 2</v>
      </c>
      <c r="B26" s="190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91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0.08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0.08</v>
      </c>
      <c r="T28" s="22">
        <f>SUM(T29:T31)</f>
        <v>0.08</v>
      </c>
      <c r="U28" s="22">
        <f t="shared" ref="U28:W28" si="35">SUM(U29:U31)</f>
        <v>0.08</v>
      </c>
      <c r="V28" s="22">
        <f t="shared" si="35"/>
        <v>0.08</v>
      </c>
      <c r="W28" s="22">
        <f t="shared" si="35"/>
        <v>0.08</v>
      </c>
      <c r="X28" s="23">
        <f t="shared" si="18"/>
        <v>0</v>
      </c>
    </row>
    <row r="29" spans="1:24">
      <c r="A29" s="40" t="str">
        <f>$A$7</f>
        <v>Rovaniemi</v>
      </c>
      <c r="B29" s="186" t="s">
        <v>122</v>
      </c>
      <c r="C29" s="24">
        <v>0.08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0.08</v>
      </c>
      <c r="T29" s="6">
        <f>S29-D29-I29+N29</f>
        <v>0.08</v>
      </c>
      <c r="U29" s="6">
        <f t="shared" ref="U29:W31" si="36">T29-E29-J29+O29</f>
        <v>0.08</v>
      </c>
      <c r="V29" s="6">
        <f t="shared" si="36"/>
        <v>0.08</v>
      </c>
      <c r="W29" s="6">
        <f t="shared" si="36"/>
        <v>0.08</v>
      </c>
      <c r="X29" s="29">
        <f t="shared" si="18"/>
        <v>0</v>
      </c>
    </row>
    <row r="30" spans="1:24">
      <c r="A30" s="40" t="str">
        <f>$A$8</f>
        <v>Paikkakunta 2</v>
      </c>
      <c r="B30" s="187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8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0.1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0.1</v>
      </c>
      <c r="T32" s="22">
        <f>SUM(T33:T35)</f>
        <v>0.1</v>
      </c>
      <c r="U32" s="22">
        <f t="shared" ref="U32:W32" si="46">SUM(U33:U35)</f>
        <v>0.1</v>
      </c>
      <c r="V32" s="22">
        <f t="shared" si="46"/>
        <v>0.1</v>
      </c>
      <c r="W32" s="22">
        <f t="shared" si="46"/>
        <v>0.1</v>
      </c>
      <c r="X32" s="23">
        <f t="shared" si="18"/>
        <v>0</v>
      </c>
    </row>
    <row r="33" spans="1:24">
      <c r="A33" s="40" t="str">
        <f>$A$7</f>
        <v>Rovaniemi</v>
      </c>
      <c r="B33" s="189" t="s">
        <v>123</v>
      </c>
      <c r="C33" s="24">
        <v>0.1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0.1</v>
      </c>
      <c r="T33" s="30">
        <f>S33-D33-I33+N33</f>
        <v>0.1</v>
      </c>
      <c r="U33" s="30">
        <f t="shared" ref="U33:W35" si="47">T33-E33-J33+O33</f>
        <v>0.1</v>
      </c>
      <c r="V33" s="30">
        <f t="shared" si="47"/>
        <v>0.1</v>
      </c>
      <c r="W33" s="30">
        <f t="shared" si="47"/>
        <v>0.1</v>
      </c>
      <c r="X33" s="29">
        <f t="shared" si="18"/>
        <v>0</v>
      </c>
    </row>
    <row r="34" spans="1:24">
      <c r="A34" s="40" t="str">
        <f>$A$8</f>
        <v>Paikkakunta 2</v>
      </c>
      <c r="B34" s="190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91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Rovaniemi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0.25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0.25</v>
      </c>
      <c r="T40" s="22">
        <f>SUM(T41:T43)</f>
        <v>0.25</v>
      </c>
      <c r="U40" s="22">
        <f t="shared" ref="U40:W40" si="68">SUM(U41:U43)</f>
        <v>0.25</v>
      </c>
      <c r="V40" s="22">
        <f t="shared" si="68"/>
        <v>0.25</v>
      </c>
      <c r="W40" s="22">
        <f t="shared" si="68"/>
        <v>0.25</v>
      </c>
      <c r="X40" s="23">
        <f t="shared" si="18"/>
        <v>0</v>
      </c>
    </row>
    <row r="41" spans="1:24">
      <c r="A41" s="40" t="str">
        <f>$A$7</f>
        <v>Rovaniemi</v>
      </c>
      <c r="B41" s="189" t="s">
        <v>124</v>
      </c>
      <c r="C41" s="24">
        <v>0.25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0.25</v>
      </c>
      <c r="T41" s="30">
        <f>S41-D41-I41+N41</f>
        <v>0.25</v>
      </c>
      <c r="U41" s="30">
        <f t="shared" ref="U41:W43" si="69">T41-E41-J41+O41</f>
        <v>0.25</v>
      </c>
      <c r="V41" s="30">
        <f t="shared" si="69"/>
        <v>0.25</v>
      </c>
      <c r="W41" s="30">
        <f t="shared" si="69"/>
        <v>0.25</v>
      </c>
      <c r="X41" s="29">
        <f t="shared" si="18"/>
        <v>0</v>
      </c>
    </row>
    <row r="42" spans="1:24">
      <c r="A42" s="40" t="str">
        <f>$A$8</f>
        <v>Paikkakunta 2</v>
      </c>
      <c r="B42" s="190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91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0.12</v>
      </c>
      <c r="D44" s="21">
        <f>D45+D46+D47</f>
        <v>0</v>
      </c>
      <c r="E44" s="22">
        <f t="shared" ref="E44:H44" si="76">E45+E46+E47</f>
        <v>0</v>
      </c>
      <c r="F44" s="22">
        <f t="shared" si="76"/>
        <v>0.1</v>
      </c>
      <c r="G44" s="22">
        <f t="shared" si="76"/>
        <v>0</v>
      </c>
      <c r="H44" s="23">
        <f t="shared" si="76"/>
        <v>0.1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0.12</v>
      </c>
      <c r="T44" s="22">
        <f>SUM(T45:T47)</f>
        <v>0.12</v>
      </c>
      <c r="U44" s="22">
        <f t="shared" ref="U44:W44" si="79">SUM(U45:U47)</f>
        <v>0.12</v>
      </c>
      <c r="V44" s="22">
        <f t="shared" si="79"/>
        <v>1.999999999999999E-2</v>
      </c>
      <c r="W44" s="22">
        <f t="shared" si="79"/>
        <v>1.999999999999999E-2</v>
      </c>
      <c r="X44" s="23">
        <f t="shared" si="18"/>
        <v>-0.1</v>
      </c>
    </row>
    <row r="45" spans="1:24">
      <c r="A45" s="40" t="str">
        <f>$A$7</f>
        <v>Rovaniemi</v>
      </c>
      <c r="B45" s="189" t="s">
        <v>125</v>
      </c>
      <c r="C45" s="24">
        <v>0.12</v>
      </c>
      <c r="D45" s="25"/>
      <c r="E45" s="26"/>
      <c r="F45" s="26">
        <v>0.1</v>
      </c>
      <c r="G45" s="26"/>
      <c r="H45" s="27">
        <f>D45+E45+F45+G45</f>
        <v>0.1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0.12</v>
      </c>
      <c r="T45" s="30">
        <f>S45-D45-I45+N45</f>
        <v>0.12</v>
      </c>
      <c r="U45" s="30">
        <f t="shared" ref="U45:W47" si="80">T45-E45-J45+O45</f>
        <v>0.12</v>
      </c>
      <c r="V45" s="30">
        <f t="shared" si="80"/>
        <v>1.999999999999999E-2</v>
      </c>
      <c r="W45" s="30">
        <f t="shared" si="80"/>
        <v>1.999999999999999E-2</v>
      </c>
      <c r="X45" s="29">
        <f t="shared" si="18"/>
        <v>-0.1</v>
      </c>
    </row>
    <row r="46" spans="1:24">
      <c r="A46" s="40" t="str">
        <f>$A$8</f>
        <v>Paikkakunta 2</v>
      </c>
      <c r="B46" s="190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91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Rovaniemi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Rovaniemi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0.8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0.1</v>
      </c>
      <c r="G56" s="22">
        <f t="shared" si="109"/>
        <v>0</v>
      </c>
      <c r="H56" s="23">
        <f t="shared" si="109"/>
        <v>0.1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0.8</v>
      </c>
      <c r="T56" s="22">
        <f>SUM(T57:T59)</f>
        <v>0.8</v>
      </c>
      <c r="U56" s="22">
        <f t="shared" ref="U56:W56" si="112">SUM(U57:U59)</f>
        <v>0.8</v>
      </c>
      <c r="V56" s="22">
        <f t="shared" si="112"/>
        <v>0.70000000000000007</v>
      </c>
      <c r="W56" s="22">
        <f t="shared" si="112"/>
        <v>0.70000000000000007</v>
      </c>
      <c r="X56" s="23">
        <f t="shared" si="18"/>
        <v>-9.9999999999999978E-2</v>
      </c>
    </row>
    <row r="57" spans="1:24">
      <c r="A57" s="40" t="str">
        <f>$A$7</f>
        <v>Rovaniemi</v>
      </c>
      <c r="B57" s="40"/>
      <c r="C57" s="35">
        <f>C21+C25+C29+C33+C37+C41+C45+C49+C53</f>
        <v>0.8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0.1</v>
      </c>
      <c r="G57" s="30">
        <f t="shared" si="113"/>
        <v>0</v>
      </c>
      <c r="H57" s="27">
        <f>D57+E57+F57+G57</f>
        <v>0.1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0.8</v>
      </c>
      <c r="T57" s="30">
        <f>S57-D57-I57+N57</f>
        <v>0.8</v>
      </c>
      <c r="U57" s="30">
        <f t="shared" ref="U57:W59" si="116">T57-E57-J57+O57</f>
        <v>0.8</v>
      </c>
      <c r="V57" s="30">
        <f t="shared" si="116"/>
        <v>0.70000000000000007</v>
      </c>
      <c r="W57" s="30">
        <f t="shared" si="116"/>
        <v>0.70000000000000007</v>
      </c>
      <c r="X57" s="29">
        <f t="shared" si="18"/>
        <v>-9.9999999999999978E-2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1" t="s">
        <v>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0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</v>
      </c>
      <c r="T13" s="61">
        <f>SUM(T14:T16)</f>
        <v>0</v>
      </c>
      <c r="U13" s="61">
        <f>SUM(U14:U16)</f>
        <v>0</v>
      </c>
      <c r="V13" s="61">
        <f>SUM(V14:V16)</f>
        <v>0</v>
      </c>
      <c r="W13" s="61">
        <f>SUM(W14:W16)</f>
        <v>0</v>
      </c>
      <c r="X13" s="62">
        <f>W13-S13</f>
        <v>0</v>
      </c>
    </row>
    <row r="14" spans="1:24" s="71" customFormat="1">
      <c r="A14" s="72" t="str">
        <f>$A$7</f>
        <v>Paikkakunta 1</v>
      </c>
      <c r="B14" s="183"/>
      <c r="C14" s="242"/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</v>
      </c>
      <c r="T14" s="77">
        <f>S14-D14-I14+N14</f>
        <v>0</v>
      </c>
      <c r="U14" s="77">
        <f t="shared" ref="U14:W16" si="1">T14-E14-J14+O14</f>
        <v>0</v>
      </c>
      <c r="V14" s="77">
        <f t="shared" si="1"/>
        <v>0</v>
      </c>
      <c r="W14" s="77">
        <f t="shared" si="1"/>
        <v>0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</v>
      </c>
      <c r="T24" s="22">
        <f>SUM(T25:T27)</f>
        <v>0</v>
      </c>
      <c r="U24" s="22">
        <f t="shared" ref="U24:W24" si="24">SUM(U25:U27)</f>
        <v>0</v>
      </c>
      <c r="V24" s="22">
        <f t="shared" si="24"/>
        <v>0</v>
      </c>
      <c r="W24" s="22">
        <f t="shared" si="24"/>
        <v>0</v>
      </c>
      <c r="X24" s="23">
        <f t="shared" si="18"/>
        <v>0</v>
      </c>
    </row>
    <row r="25" spans="1:24">
      <c r="A25" s="40" t="str">
        <f>$A$7</f>
        <v>Paikkakunta 1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25">T25-E25-J25+O25</f>
        <v>0</v>
      </c>
      <c r="V25" s="6">
        <f t="shared" si="25"/>
        <v>0</v>
      </c>
      <c r="W25" s="6">
        <f t="shared" si="25"/>
        <v>0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Paikkakunta 1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Paikkakunta 1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Paikkakunta 1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Paikkakunta 1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</v>
      </c>
      <c r="T44" s="22">
        <f>SUM(T45:T47)</f>
        <v>0</v>
      </c>
      <c r="U44" s="22">
        <f t="shared" ref="U44:W44" si="79">SUM(U45:U47)</f>
        <v>0</v>
      </c>
      <c r="V44" s="22">
        <f t="shared" si="79"/>
        <v>0</v>
      </c>
      <c r="W44" s="22">
        <f t="shared" si="79"/>
        <v>0</v>
      </c>
      <c r="X44" s="23">
        <f t="shared" si="18"/>
        <v>0</v>
      </c>
    </row>
    <row r="45" spans="1:24">
      <c r="A45" s="40" t="str">
        <f>$A$7</f>
        <v>Paikkakunta 1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80">T45-E45-J45+O45</f>
        <v>0</v>
      </c>
      <c r="V45" s="30">
        <f t="shared" si="80"/>
        <v>0</v>
      </c>
      <c r="W45" s="30">
        <f t="shared" si="80"/>
        <v>0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Paikkakunta 1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Paikkakunta 1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</v>
      </c>
      <c r="T56" s="22">
        <f>SUM(T57:T59)</f>
        <v>0</v>
      </c>
      <c r="U56" s="22">
        <f t="shared" ref="U56:W56" si="112">SUM(U57:U59)</f>
        <v>0</v>
      </c>
      <c r="V56" s="22">
        <f t="shared" si="112"/>
        <v>0</v>
      </c>
      <c r="W56" s="22">
        <f t="shared" si="112"/>
        <v>0</v>
      </c>
      <c r="X56" s="23">
        <f t="shared" si="18"/>
        <v>0</v>
      </c>
    </row>
    <row r="57" spans="1:24">
      <c r="A57" s="40" t="str">
        <f>$A$7</f>
        <v>Paikkakunta 1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116">T57-E57-J57+O57</f>
        <v>0</v>
      </c>
      <c r="V57" s="30">
        <f t="shared" si="116"/>
        <v>0</v>
      </c>
      <c r="W57" s="30">
        <f t="shared" si="116"/>
        <v>0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1" t="s">
        <v>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0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21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</v>
      </c>
      <c r="T13" s="61">
        <f>SUM(T14:T16)</f>
        <v>0</v>
      </c>
      <c r="U13" s="61">
        <f>SUM(U14:U16)</f>
        <v>0</v>
      </c>
      <c r="V13" s="61">
        <f>SUM(V14:V16)</f>
        <v>0</v>
      </c>
      <c r="W13" s="61">
        <f>SUM(W14:W16)</f>
        <v>0</v>
      </c>
      <c r="X13" s="62">
        <f>W13-S13</f>
        <v>0</v>
      </c>
    </row>
    <row r="14" spans="1:24" s="71" customFormat="1">
      <c r="A14" s="72" t="str">
        <f>$A$7</f>
        <v>Paikkakunta 1</v>
      </c>
      <c r="B14" s="183"/>
      <c r="C14" s="242"/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</v>
      </c>
      <c r="T14" s="77">
        <f>S14-D14-I14+N14</f>
        <v>0</v>
      </c>
      <c r="U14" s="77">
        <f t="shared" ref="U14:W16" si="1">T14-E14-J14+O14</f>
        <v>0</v>
      </c>
      <c r="V14" s="77">
        <f t="shared" si="1"/>
        <v>0</v>
      </c>
      <c r="W14" s="77">
        <f t="shared" si="1"/>
        <v>0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Paikkakunta 1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</v>
      </c>
      <c r="T24" s="22">
        <f>SUM(T25:T27)</f>
        <v>0</v>
      </c>
      <c r="U24" s="22">
        <f t="shared" ref="U24:W24" si="24">SUM(U25:U27)</f>
        <v>0</v>
      </c>
      <c r="V24" s="22">
        <f t="shared" si="24"/>
        <v>0</v>
      </c>
      <c r="W24" s="22">
        <f t="shared" si="24"/>
        <v>0</v>
      </c>
      <c r="X24" s="23">
        <f t="shared" si="18"/>
        <v>0</v>
      </c>
    </row>
    <row r="25" spans="1:24">
      <c r="A25" s="40" t="str">
        <f>$A$7</f>
        <v>Paikkakunta 1</v>
      </c>
      <c r="B25" s="180"/>
      <c r="C25" s="24"/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</v>
      </c>
      <c r="T25" s="6">
        <f>S25-D25-I25+N25</f>
        <v>0</v>
      </c>
      <c r="U25" s="6">
        <f t="shared" ref="U25:W27" si="25">T25-E25-J25+O25</f>
        <v>0</v>
      </c>
      <c r="V25" s="6">
        <f t="shared" si="25"/>
        <v>0</v>
      </c>
      <c r="W25" s="6">
        <f t="shared" si="25"/>
        <v>0</v>
      </c>
      <c r="X25" s="29">
        <f t="shared" si="18"/>
        <v>0</v>
      </c>
    </row>
    <row r="26" spans="1:24">
      <c r="A26" s="40" t="str">
        <f>$A$8</f>
        <v>Paikkakunta 2</v>
      </c>
      <c r="B26" s="181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82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Paikkakunta 1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Paikkakunta 1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Paikkakunta 1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0</v>
      </c>
      <c r="X40" s="23">
        <f t="shared" si="18"/>
        <v>0</v>
      </c>
    </row>
    <row r="41" spans="1:24">
      <c r="A41" s="40" t="str">
        <f>$A$7</f>
        <v>Paikkakunta 1</v>
      </c>
      <c r="B41" s="180"/>
      <c r="C41" s="24"/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0</v>
      </c>
      <c r="X41" s="29">
        <f t="shared" si="18"/>
        <v>0</v>
      </c>
    </row>
    <row r="42" spans="1:24">
      <c r="A42" s="40" t="str">
        <f>$A$8</f>
        <v>Paikkakunta 2</v>
      </c>
      <c r="B42" s="181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82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</v>
      </c>
      <c r="T44" s="22">
        <f>SUM(T45:T47)</f>
        <v>0</v>
      </c>
      <c r="U44" s="22">
        <f t="shared" ref="U44:W44" si="79">SUM(U45:U47)</f>
        <v>0</v>
      </c>
      <c r="V44" s="22">
        <f t="shared" si="79"/>
        <v>0</v>
      </c>
      <c r="W44" s="22">
        <f t="shared" si="79"/>
        <v>0</v>
      </c>
      <c r="X44" s="23">
        <f t="shared" si="18"/>
        <v>0</v>
      </c>
    </row>
    <row r="45" spans="1:24">
      <c r="A45" s="40" t="str">
        <f>$A$7</f>
        <v>Paikkakunta 1</v>
      </c>
      <c r="B45" s="180"/>
      <c r="C45" s="24"/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</v>
      </c>
      <c r="T45" s="30">
        <f>S45-D45-I45+N45</f>
        <v>0</v>
      </c>
      <c r="U45" s="30">
        <f t="shared" ref="U45:W47" si="80">T45-E45-J45+O45</f>
        <v>0</v>
      </c>
      <c r="V45" s="30">
        <f t="shared" si="80"/>
        <v>0</v>
      </c>
      <c r="W45" s="30">
        <f t="shared" si="80"/>
        <v>0</v>
      </c>
      <c r="X45" s="29">
        <f t="shared" si="18"/>
        <v>0</v>
      </c>
    </row>
    <row r="46" spans="1:24">
      <c r="A46" s="40" t="str">
        <f>$A$8</f>
        <v>Paikkakunta 2</v>
      </c>
      <c r="B46" s="181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82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Paikkakunta 1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Paikkakunta 1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</v>
      </c>
      <c r="T56" s="22">
        <f>SUM(T57:T59)</f>
        <v>0</v>
      </c>
      <c r="U56" s="22">
        <f t="shared" ref="U56:W56" si="112">SUM(U57:U59)</f>
        <v>0</v>
      </c>
      <c r="V56" s="22">
        <f t="shared" si="112"/>
        <v>0</v>
      </c>
      <c r="W56" s="22">
        <f t="shared" si="112"/>
        <v>0</v>
      </c>
      <c r="X56" s="23">
        <f t="shared" si="18"/>
        <v>0</v>
      </c>
    </row>
    <row r="57" spans="1:24">
      <c r="A57" s="40" t="str">
        <f>$A$7</f>
        <v>Paikkakunta 1</v>
      </c>
      <c r="B57" s="40"/>
      <c r="C57" s="35">
        <f>C21+C25+C29+C33+C37+C41+C45+C49+C53</f>
        <v>0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</v>
      </c>
      <c r="T57" s="30">
        <f>S57-D57-I57+N57</f>
        <v>0</v>
      </c>
      <c r="U57" s="30">
        <f t="shared" ref="U57:W59" si="116">T57-E57-J57+O57</f>
        <v>0</v>
      </c>
      <c r="V57" s="30">
        <f t="shared" si="116"/>
        <v>0</v>
      </c>
      <c r="W57" s="30">
        <f t="shared" si="116"/>
        <v>0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1" t="s">
        <v>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115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0.8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</v>
      </c>
      <c r="H13" s="62">
        <f t="shared" si="0"/>
        <v>0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0.8</v>
      </c>
      <c r="T13" s="61">
        <f>SUM(T14:T16)</f>
        <v>0.8</v>
      </c>
      <c r="U13" s="61">
        <f>SUM(U14:U16)</f>
        <v>0.8</v>
      </c>
      <c r="V13" s="61">
        <f>SUM(V14:V16)</f>
        <v>0.8</v>
      </c>
      <c r="W13" s="61">
        <f>SUM(W14:W16)</f>
        <v>0.8</v>
      </c>
      <c r="X13" s="62">
        <f>W13-S13</f>
        <v>0</v>
      </c>
    </row>
    <row r="14" spans="1:24" s="71" customFormat="1">
      <c r="A14" s="72" t="str">
        <f>$A$7</f>
        <v>Rovaniemi</v>
      </c>
      <c r="B14" s="183"/>
      <c r="C14" s="242">
        <v>0.8</v>
      </c>
      <c r="D14" s="243"/>
      <c r="E14" s="137"/>
      <c r="F14" s="137"/>
      <c r="G14" s="137"/>
      <c r="H14" s="134">
        <f>D14+E14+F14+G14</f>
        <v>0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0.8</v>
      </c>
      <c r="T14" s="77">
        <f>S14-D14-I14+N14</f>
        <v>0.8</v>
      </c>
      <c r="U14" s="77">
        <f t="shared" ref="U14:W16" si="1">T14-E14-J14+O14</f>
        <v>0.8</v>
      </c>
      <c r="V14" s="77">
        <f t="shared" si="1"/>
        <v>0.8</v>
      </c>
      <c r="W14" s="77">
        <f t="shared" si="1"/>
        <v>0.8</v>
      </c>
      <c r="X14" s="78">
        <f>W14-S14</f>
        <v>0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Rovaniemi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0.03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</v>
      </c>
      <c r="H24" s="23">
        <f t="shared" si="21"/>
        <v>0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0.03</v>
      </c>
      <c r="T24" s="22">
        <f>SUM(T25:T27)</f>
        <v>0.03</v>
      </c>
      <c r="U24" s="22">
        <f t="shared" ref="U24:W24" si="24">SUM(U25:U27)</f>
        <v>0.03</v>
      </c>
      <c r="V24" s="22">
        <f t="shared" si="24"/>
        <v>0.03</v>
      </c>
      <c r="W24" s="22">
        <f t="shared" si="24"/>
        <v>0.03</v>
      </c>
      <c r="X24" s="23">
        <f t="shared" si="18"/>
        <v>0</v>
      </c>
    </row>
    <row r="25" spans="1:24">
      <c r="A25" s="40" t="str">
        <f>$A$7</f>
        <v>Rovaniemi</v>
      </c>
      <c r="B25" s="189" t="s">
        <v>116</v>
      </c>
      <c r="C25" s="24">
        <v>0.03</v>
      </c>
      <c r="D25" s="25"/>
      <c r="E25" s="26"/>
      <c r="F25" s="26"/>
      <c r="G25" s="26"/>
      <c r="H25" s="27">
        <f>D25+E25+F25+G25</f>
        <v>0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0.03</v>
      </c>
      <c r="T25" s="6">
        <f>S25-D25-I25+N25</f>
        <v>0.03</v>
      </c>
      <c r="U25" s="6">
        <f t="shared" ref="U25:W27" si="25">T25-E25-J25+O25</f>
        <v>0.03</v>
      </c>
      <c r="V25" s="6">
        <f t="shared" si="25"/>
        <v>0.03</v>
      </c>
      <c r="W25" s="6">
        <f t="shared" si="25"/>
        <v>0.03</v>
      </c>
      <c r="X25" s="29">
        <f t="shared" si="18"/>
        <v>0</v>
      </c>
    </row>
    <row r="26" spans="1:24">
      <c r="A26" s="40" t="str">
        <f>$A$8</f>
        <v>Paikkakunta 2</v>
      </c>
      <c r="B26" s="190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91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0.02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0.02</v>
      </c>
      <c r="T28" s="22">
        <f>SUM(T29:T31)</f>
        <v>0.02</v>
      </c>
      <c r="U28" s="22">
        <f t="shared" ref="U28:W28" si="35">SUM(U29:U31)</f>
        <v>0.02</v>
      </c>
      <c r="V28" s="22">
        <f t="shared" si="35"/>
        <v>0.02</v>
      </c>
      <c r="W28" s="22">
        <f t="shared" si="35"/>
        <v>0.02</v>
      </c>
      <c r="X28" s="23">
        <f t="shared" si="18"/>
        <v>0</v>
      </c>
    </row>
    <row r="29" spans="1:24">
      <c r="A29" s="40" t="str">
        <f>$A$7</f>
        <v>Rovaniemi</v>
      </c>
      <c r="B29" s="189" t="s">
        <v>126</v>
      </c>
      <c r="C29" s="24">
        <v>0.02</v>
      </c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0.02</v>
      </c>
      <c r="T29" s="6">
        <f>S29-D29-I29+N29</f>
        <v>0.02</v>
      </c>
      <c r="U29" s="6">
        <f t="shared" ref="U29:W31" si="36">T29-E29-J29+O29</f>
        <v>0.02</v>
      </c>
      <c r="V29" s="6">
        <f t="shared" si="36"/>
        <v>0.02</v>
      </c>
      <c r="W29" s="6">
        <f t="shared" si="36"/>
        <v>0.02</v>
      </c>
      <c r="X29" s="29">
        <f t="shared" si="18"/>
        <v>0</v>
      </c>
    </row>
    <row r="30" spans="1:24">
      <c r="A30" s="40" t="str">
        <f>$A$8</f>
        <v>Paikkakunta 2</v>
      </c>
      <c r="B30" s="190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91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0.02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0.02</v>
      </c>
      <c r="T32" s="22">
        <f>SUM(T33:T35)</f>
        <v>0.02</v>
      </c>
      <c r="U32" s="22">
        <f t="shared" ref="U32:W32" si="46">SUM(U33:U35)</f>
        <v>0.02</v>
      </c>
      <c r="V32" s="22">
        <f t="shared" si="46"/>
        <v>0.02</v>
      </c>
      <c r="W32" s="22">
        <f t="shared" si="46"/>
        <v>0.02</v>
      </c>
      <c r="X32" s="23">
        <f t="shared" si="18"/>
        <v>0</v>
      </c>
    </row>
    <row r="33" spans="1:24">
      <c r="A33" s="40" t="str">
        <f>$A$7</f>
        <v>Rovaniemi</v>
      </c>
      <c r="B33" s="189" t="s">
        <v>123</v>
      </c>
      <c r="C33" s="24">
        <v>0.02</v>
      </c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0.02</v>
      </c>
      <c r="T33" s="30">
        <f>S33-D33-I33+N33</f>
        <v>0.02</v>
      </c>
      <c r="U33" s="30">
        <f t="shared" ref="U33:W35" si="47">T33-E33-J33+O33</f>
        <v>0.02</v>
      </c>
      <c r="V33" s="30">
        <f t="shared" si="47"/>
        <v>0.02</v>
      </c>
      <c r="W33" s="30">
        <f t="shared" si="47"/>
        <v>0.02</v>
      </c>
      <c r="X33" s="29">
        <f t="shared" si="18"/>
        <v>0</v>
      </c>
    </row>
    <row r="34" spans="1:24">
      <c r="A34" s="40" t="str">
        <f>$A$8</f>
        <v>Paikkakunta 2</v>
      </c>
      <c r="B34" s="190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91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</v>
      </c>
      <c r="H36" s="23">
        <f t="shared" si="54"/>
        <v>0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</v>
      </c>
      <c r="T36" s="22">
        <f>SUM(T37:T39)</f>
        <v>0</v>
      </c>
      <c r="U36" s="22">
        <f t="shared" ref="U36:W36" si="57">SUM(U37:U39)</f>
        <v>0</v>
      </c>
      <c r="V36" s="22">
        <f t="shared" si="57"/>
        <v>0</v>
      </c>
      <c r="W36" s="22">
        <f t="shared" si="57"/>
        <v>0</v>
      </c>
      <c r="X36" s="23">
        <f t="shared" si="18"/>
        <v>0</v>
      </c>
    </row>
    <row r="37" spans="1:24">
      <c r="A37" s="40" t="str">
        <f>$A$7</f>
        <v>Rovaniemi</v>
      </c>
      <c r="B37" s="180"/>
      <c r="C37" s="24"/>
      <c r="D37" s="25"/>
      <c r="E37" s="26"/>
      <c r="F37" s="26"/>
      <c r="G37" s="26"/>
      <c r="H37" s="27">
        <f>D37+E37+F37+G37</f>
        <v>0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</v>
      </c>
      <c r="T37" s="30">
        <f>S37-D37-I37+N37</f>
        <v>0</v>
      </c>
      <c r="U37" s="30">
        <f t="shared" ref="U37:W39" si="58">T37-E37-J37+O37</f>
        <v>0</v>
      </c>
      <c r="V37" s="30">
        <f t="shared" si="58"/>
        <v>0</v>
      </c>
      <c r="W37" s="30">
        <f t="shared" si="58"/>
        <v>0</v>
      </c>
      <c r="X37" s="29">
        <f t="shared" si="18"/>
        <v>0</v>
      </c>
    </row>
    <row r="38" spans="1:24">
      <c r="A38" s="40" t="str">
        <f>$A$8</f>
        <v>Paikkakunta 2</v>
      </c>
      <c r="B38" s="181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82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0.1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</v>
      </c>
      <c r="H40" s="23">
        <f t="shared" si="65"/>
        <v>0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0.1</v>
      </c>
      <c r="T40" s="22">
        <f>SUM(T41:T43)</f>
        <v>0.1</v>
      </c>
      <c r="U40" s="22">
        <f t="shared" ref="U40:W40" si="68">SUM(U41:U43)</f>
        <v>0.1</v>
      </c>
      <c r="V40" s="22">
        <f t="shared" si="68"/>
        <v>0.1</v>
      </c>
      <c r="W40" s="22">
        <f t="shared" si="68"/>
        <v>0.1</v>
      </c>
      <c r="X40" s="23">
        <f t="shared" si="18"/>
        <v>0</v>
      </c>
    </row>
    <row r="41" spans="1:24">
      <c r="A41" s="40" t="str">
        <f>$A$7</f>
        <v>Rovaniemi</v>
      </c>
      <c r="B41" s="189" t="s">
        <v>120</v>
      </c>
      <c r="C41" s="24">
        <v>0.1</v>
      </c>
      <c r="D41" s="25"/>
      <c r="E41" s="26"/>
      <c r="F41" s="26"/>
      <c r="G41" s="26"/>
      <c r="H41" s="27">
        <f>D41+E41+F41+G41</f>
        <v>0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0.1</v>
      </c>
      <c r="T41" s="30">
        <f>S41-D41-I41+N41</f>
        <v>0.1</v>
      </c>
      <c r="U41" s="30">
        <f t="shared" ref="U41:W43" si="69">T41-E41-J41+O41</f>
        <v>0.1</v>
      </c>
      <c r="V41" s="30">
        <f t="shared" si="69"/>
        <v>0.1</v>
      </c>
      <c r="W41" s="30">
        <f t="shared" si="69"/>
        <v>0.1</v>
      </c>
      <c r="X41" s="29">
        <f t="shared" si="18"/>
        <v>0</v>
      </c>
    </row>
    <row r="42" spans="1:24">
      <c r="A42" s="40" t="str">
        <f>$A$8</f>
        <v>Paikkakunta 2</v>
      </c>
      <c r="B42" s="190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91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0.03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0.03</v>
      </c>
      <c r="T44" s="22">
        <f>SUM(T45:T47)</f>
        <v>0.03</v>
      </c>
      <c r="U44" s="22">
        <f t="shared" ref="U44:W44" si="79">SUM(U45:U47)</f>
        <v>0.03</v>
      </c>
      <c r="V44" s="22">
        <f t="shared" si="79"/>
        <v>0.03</v>
      </c>
      <c r="W44" s="22">
        <f t="shared" si="79"/>
        <v>0.03</v>
      </c>
      <c r="X44" s="23">
        <f t="shared" si="18"/>
        <v>0</v>
      </c>
    </row>
    <row r="45" spans="1:24">
      <c r="A45" s="40" t="str">
        <f>$A$7</f>
        <v>Rovaniemi</v>
      </c>
      <c r="B45" s="189" t="s">
        <v>125</v>
      </c>
      <c r="C45" s="24">
        <v>0.03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0.03</v>
      </c>
      <c r="T45" s="30">
        <f>S45-D45-I45+N45</f>
        <v>0.03</v>
      </c>
      <c r="U45" s="30">
        <f t="shared" ref="U45:W47" si="80">T45-E45-J45+O45</f>
        <v>0.03</v>
      </c>
      <c r="V45" s="30">
        <f t="shared" si="80"/>
        <v>0.03</v>
      </c>
      <c r="W45" s="30">
        <f t="shared" si="80"/>
        <v>0.03</v>
      </c>
      <c r="X45" s="29">
        <f t="shared" si="18"/>
        <v>0</v>
      </c>
    </row>
    <row r="46" spans="1:24">
      <c r="A46" s="40" t="str">
        <f>$A$8</f>
        <v>Paikkakunta 2</v>
      </c>
      <c r="B46" s="190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91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Rovaniemi</v>
      </c>
      <c r="B49" s="180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81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82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Rovaniemi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0.2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</v>
      </c>
      <c r="H56" s="23">
        <f t="shared" si="109"/>
        <v>0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0.2</v>
      </c>
      <c r="T56" s="22">
        <f>SUM(T57:T59)</f>
        <v>0.2</v>
      </c>
      <c r="U56" s="22">
        <f t="shared" ref="U56:W56" si="112">SUM(U57:U59)</f>
        <v>0.2</v>
      </c>
      <c r="V56" s="22">
        <f t="shared" si="112"/>
        <v>0.2</v>
      </c>
      <c r="W56" s="22">
        <f t="shared" si="112"/>
        <v>0.2</v>
      </c>
      <c r="X56" s="23">
        <f t="shared" si="18"/>
        <v>0</v>
      </c>
    </row>
    <row r="57" spans="1:24">
      <c r="A57" s="40" t="str">
        <f>$A$7</f>
        <v>Rovaniemi</v>
      </c>
      <c r="B57" s="40"/>
      <c r="C57" s="35">
        <f>C21+C25+C29+C33+C37+C41+C45+C49+C53</f>
        <v>0.2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</v>
      </c>
      <c r="H57" s="27">
        <f>D57+E57+F57+G57</f>
        <v>0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0.2</v>
      </c>
      <c r="T57" s="30">
        <f>S57-D57-I57+N57</f>
        <v>0.2</v>
      </c>
      <c r="U57" s="30">
        <f t="shared" ref="U57:W59" si="116">T57-E57-J57+O57</f>
        <v>0.2</v>
      </c>
      <c r="V57" s="30">
        <f t="shared" si="116"/>
        <v>0.2</v>
      </c>
      <c r="W57" s="30">
        <f t="shared" si="116"/>
        <v>0.2</v>
      </c>
      <c r="X57" s="29">
        <f t="shared" si="18"/>
        <v>0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X60"/>
  <sheetViews>
    <sheetView zoomScaleNormal="100" workbookViewId="0">
      <selection activeCell="B14" sqref="B14:B16"/>
    </sheetView>
  </sheetViews>
  <sheetFormatPr defaultRowHeight="15"/>
  <cols>
    <col min="1" max="1" width="39.5703125" style="4" customWidth="1"/>
    <col min="2" max="2" width="39.7109375" style="4" customWidth="1"/>
    <col min="3" max="13" width="8.7109375" style="4" customWidth="1"/>
    <col min="14" max="18" width="3.7109375" style="4" customWidth="1"/>
    <col min="19" max="24" width="8.7109375" style="4" customWidth="1"/>
  </cols>
  <sheetData>
    <row r="1" spans="1:24" ht="15.75">
      <c r="A1" s="1" t="s">
        <v>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>
        <v>41729</v>
      </c>
      <c r="B2" s="3"/>
    </row>
    <row r="3" spans="1:24" s="57" customFormat="1" ht="15.75" thickBot="1">
      <c r="A3" s="164"/>
      <c r="B3" s="164"/>
      <c r="C3" s="164"/>
      <c r="D3" s="164"/>
      <c r="E3" s="164"/>
      <c r="F3" s="164"/>
      <c r="G3" s="16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7" customFormat="1" ht="60" customHeight="1" thickBot="1">
      <c r="A4" s="176" t="s">
        <v>23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7" customFormat="1">
      <c r="A5" s="9"/>
      <c r="B5" s="9"/>
      <c r="C5" s="58"/>
      <c r="D5" s="11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12" t="s">
        <v>2</v>
      </c>
      <c r="B6" s="79"/>
      <c r="C6" s="10"/>
      <c r="D6" s="11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3" t="s">
        <v>115</v>
      </c>
      <c r="B7" s="81"/>
      <c r="C7" s="10"/>
      <c r="D7" s="11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13" t="s">
        <v>3</v>
      </c>
      <c r="B8" s="81"/>
      <c r="C8" s="10"/>
      <c r="D8" s="11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thickBot="1">
      <c r="A9" s="1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thickBot="1">
      <c r="A10" s="9"/>
      <c r="B10" s="9"/>
      <c r="C10" s="15"/>
      <c r="D10" s="15"/>
      <c r="E10" s="15"/>
      <c r="F10" s="15"/>
      <c r="G10" s="15"/>
      <c r="H10" s="8"/>
      <c r="I10" s="8"/>
      <c r="J10" s="8"/>
      <c r="K10" s="8"/>
      <c r="L10" s="8"/>
      <c r="M10" s="8"/>
      <c r="N10" s="173" t="s">
        <v>22</v>
      </c>
      <c r="O10" s="174"/>
      <c r="P10" s="174"/>
      <c r="Q10" s="174"/>
      <c r="R10" s="175"/>
      <c r="S10" s="8"/>
      <c r="T10" s="8"/>
      <c r="U10" s="8"/>
      <c r="V10" s="8"/>
      <c r="W10" s="8"/>
      <c r="X10" s="8"/>
    </row>
    <row r="11" spans="1:24" ht="33.75">
      <c r="A11" s="97" t="s">
        <v>26</v>
      </c>
      <c r="B11" s="38"/>
      <c r="C11" s="16" t="s">
        <v>5</v>
      </c>
      <c r="D11" s="165" t="s">
        <v>6</v>
      </c>
      <c r="E11" s="166"/>
      <c r="F11" s="166"/>
      <c r="G11" s="166"/>
      <c r="H11" s="167"/>
      <c r="I11" s="165" t="s">
        <v>7</v>
      </c>
      <c r="J11" s="168"/>
      <c r="K11" s="168"/>
      <c r="L11" s="168"/>
      <c r="M11" s="169"/>
      <c r="N11" s="170" t="s">
        <v>8</v>
      </c>
      <c r="O11" s="171"/>
      <c r="P11" s="171"/>
      <c r="Q11" s="171"/>
      <c r="R11" s="172"/>
      <c r="S11" s="165" t="s">
        <v>9</v>
      </c>
      <c r="T11" s="168"/>
      <c r="U11" s="168"/>
      <c r="V11" s="168"/>
      <c r="W11" s="168"/>
      <c r="X11" s="169"/>
    </row>
    <row r="12" spans="1:24" ht="33.75">
      <c r="A12" s="20" t="s">
        <v>27</v>
      </c>
      <c r="B12" s="80"/>
      <c r="C12" s="17">
        <v>2013</v>
      </c>
      <c r="D12" s="18">
        <v>2014</v>
      </c>
      <c r="E12" s="7">
        <v>2015</v>
      </c>
      <c r="F12" s="7">
        <v>2016</v>
      </c>
      <c r="G12" s="7">
        <v>2017</v>
      </c>
      <c r="H12" s="19" t="s">
        <v>10</v>
      </c>
      <c r="I12" s="18">
        <v>2014</v>
      </c>
      <c r="J12" s="7">
        <v>2015</v>
      </c>
      <c r="K12" s="7">
        <v>2016</v>
      </c>
      <c r="L12" s="7">
        <v>2017</v>
      </c>
      <c r="M12" s="19" t="s">
        <v>10</v>
      </c>
      <c r="N12" s="43">
        <v>2014</v>
      </c>
      <c r="O12" s="44">
        <v>2015</v>
      </c>
      <c r="P12" s="44">
        <v>2016</v>
      </c>
      <c r="Q12" s="44">
        <v>2017</v>
      </c>
      <c r="R12" s="45" t="s">
        <v>10</v>
      </c>
      <c r="S12" s="18" t="s">
        <v>1</v>
      </c>
      <c r="T12" s="7">
        <v>2014</v>
      </c>
      <c r="U12" s="7">
        <v>2015</v>
      </c>
      <c r="V12" s="7">
        <v>2016</v>
      </c>
      <c r="W12" s="7">
        <v>2017</v>
      </c>
      <c r="X12" s="19" t="s">
        <v>11</v>
      </c>
    </row>
    <row r="13" spans="1:24" s="71" customFormat="1">
      <c r="A13" s="59"/>
      <c r="B13" s="59" t="s">
        <v>24</v>
      </c>
      <c r="C13" s="59">
        <f t="shared" ref="C13:R13" si="0">C14+C15+C16</f>
        <v>0.8</v>
      </c>
      <c r="D13" s="60">
        <f t="shared" si="0"/>
        <v>0</v>
      </c>
      <c r="E13" s="61">
        <f t="shared" si="0"/>
        <v>0</v>
      </c>
      <c r="F13" s="61">
        <f t="shared" si="0"/>
        <v>0</v>
      </c>
      <c r="G13" s="61">
        <f t="shared" si="0"/>
        <v>0.8</v>
      </c>
      <c r="H13" s="62">
        <f t="shared" si="0"/>
        <v>0.8</v>
      </c>
      <c r="I13" s="60">
        <f t="shared" si="0"/>
        <v>0</v>
      </c>
      <c r="J13" s="61">
        <f t="shared" si="0"/>
        <v>0</v>
      </c>
      <c r="K13" s="61">
        <f t="shared" si="0"/>
        <v>0</v>
      </c>
      <c r="L13" s="61">
        <f t="shared" si="0"/>
        <v>0</v>
      </c>
      <c r="M13" s="62">
        <f t="shared" si="0"/>
        <v>0</v>
      </c>
      <c r="N13" s="60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2">
        <f t="shared" si="0"/>
        <v>0</v>
      </c>
      <c r="S13" s="60">
        <f>SUM(S14:S16)</f>
        <v>0.8</v>
      </c>
      <c r="T13" s="61">
        <f>SUM(T14:T16)</f>
        <v>0.8</v>
      </c>
      <c r="U13" s="61">
        <f>SUM(U14:U16)</f>
        <v>0.8</v>
      </c>
      <c r="V13" s="61">
        <f>SUM(V14:V16)</f>
        <v>0.8</v>
      </c>
      <c r="W13" s="61">
        <f>SUM(W14:W16)</f>
        <v>0</v>
      </c>
      <c r="X13" s="62">
        <f>W13-S13</f>
        <v>-0.8</v>
      </c>
    </row>
    <row r="14" spans="1:24" s="71" customFormat="1">
      <c r="A14" s="72" t="str">
        <f>$A$7</f>
        <v>Rovaniemi</v>
      </c>
      <c r="B14" s="183"/>
      <c r="C14" s="242">
        <v>0.8</v>
      </c>
      <c r="D14" s="243"/>
      <c r="E14" s="137"/>
      <c r="F14" s="137"/>
      <c r="G14" s="137">
        <v>0.8</v>
      </c>
      <c r="H14" s="134">
        <f>D14+E14+F14+G14</f>
        <v>0.8</v>
      </c>
      <c r="I14" s="243"/>
      <c r="J14" s="137"/>
      <c r="K14" s="137"/>
      <c r="L14" s="137"/>
      <c r="M14" s="134">
        <f>I14+J14+K14+L14</f>
        <v>0</v>
      </c>
      <c r="N14" s="74"/>
      <c r="O14" s="75"/>
      <c r="P14" s="75"/>
      <c r="Q14" s="75"/>
      <c r="R14" s="73">
        <f>N14+O14+P14+Q14</f>
        <v>0</v>
      </c>
      <c r="S14" s="76">
        <f>C14</f>
        <v>0.8</v>
      </c>
      <c r="T14" s="77">
        <f>S14-D14-I14+N14</f>
        <v>0.8</v>
      </c>
      <c r="U14" s="77">
        <f t="shared" ref="U14:W16" si="1">T14-E14-J14+O14</f>
        <v>0.8</v>
      </c>
      <c r="V14" s="77">
        <f t="shared" si="1"/>
        <v>0.8</v>
      </c>
      <c r="W14" s="77">
        <f t="shared" si="1"/>
        <v>0</v>
      </c>
      <c r="X14" s="78">
        <f>W14-S14</f>
        <v>-0.8</v>
      </c>
    </row>
    <row r="15" spans="1:24" s="71" customFormat="1">
      <c r="A15" s="72" t="str">
        <f>$A$8</f>
        <v>Paikkakunta 2</v>
      </c>
      <c r="B15" s="184"/>
      <c r="C15" s="242"/>
      <c r="D15" s="243"/>
      <c r="E15" s="137"/>
      <c r="F15" s="137"/>
      <c r="G15" s="137"/>
      <c r="H15" s="134">
        <f>D15+E15+F15+G15</f>
        <v>0</v>
      </c>
      <c r="I15" s="243"/>
      <c r="J15" s="137"/>
      <c r="K15" s="137"/>
      <c r="L15" s="137"/>
      <c r="M15" s="134">
        <f t="shared" ref="M15:M16" si="2">I15+J15+K15+L15</f>
        <v>0</v>
      </c>
      <c r="N15" s="74"/>
      <c r="O15" s="75"/>
      <c r="P15" s="75"/>
      <c r="Q15" s="75"/>
      <c r="R15" s="73">
        <f t="shared" ref="R15:R16" si="3">N15+O15+P15+Q15</f>
        <v>0</v>
      </c>
      <c r="S15" s="76">
        <f t="shared" ref="S15:S16" si="4">C15</f>
        <v>0</v>
      </c>
      <c r="T15" s="77">
        <f t="shared" ref="T15:T16" si="5">S15-D15-I15+N15</f>
        <v>0</v>
      </c>
      <c r="U15" s="77">
        <f t="shared" si="1"/>
        <v>0</v>
      </c>
      <c r="V15" s="77">
        <f t="shared" si="1"/>
        <v>0</v>
      </c>
      <c r="W15" s="77">
        <f t="shared" si="1"/>
        <v>0</v>
      </c>
      <c r="X15" s="78">
        <f t="shared" ref="X15:X16" si="6">W15-S15</f>
        <v>0</v>
      </c>
    </row>
    <row r="16" spans="1:24" s="71" customFormat="1">
      <c r="A16" s="72" t="str">
        <f>$A$9</f>
        <v>Paikkakunta 3</v>
      </c>
      <c r="B16" s="185"/>
      <c r="C16" s="242"/>
      <c r="D16" s="243"/>
      <c r="E16" s="137"/>
      <c r="F16" s="137"/>
      <c r="G16" s="137"/>
      <c r="H16" s="134">
        <f t="shared" ref="H16" si="7">D16+E16+F16+G16</f>
        <v>0</v>
      </c>
      <c r="I16" s="243"/>
      <c r="J16" s="137"/>
      <c r="K16" s="137"/>
      <c r="L16" s="137"/>
      <c r="M16" s="134">
        <f t="shared" si="2"/>
        <v>0</v>
      </c>
      <c r="N16" s="74"/>
      <c r="O16" s="75"/>
      <c r="P16" s="75"/>
      <c r="Q16" s="75"/>
      <c r="R16" s="73">
        <f t="shared" si="3"/>
        <v>0</v>
      </c>
      <c r="S16" s="76">
        <f t="shared" si="4"/>
        <v>0</v>
      </c>
      <c r="T16" s="77">
        <f t="shared" si="5"/>
        <v>0</v>
      </c>
      <c r="U16" s="77">
        <f t="shared" si="1"/>
        <v>0</v>
      </c>
      <c r="V16" s="77">
        <f t="shared" si="1"/>
        <v>0</v>
      </c>
      <c r="W16" s="77">
        <f t="shared" si="1"/>
        <v>0</v>
      </c>
      <c r="X16" s="78">
        <f t="shared" si="6"/>
        <v>0</v>
      </c>
    </row>
    <row r="17" spans="1:24" s="71" customFormat="1" ht="15.75" thickBo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5"/>
      <c r="X17" s="85"/>
    </row>
    <row r="18" spans="1:24" ht="33.75" customHeight="1">
      <c r="A18" s="99" t="s">
        <v>25</v>
      </c>
      <c r="B18" s="95"/>
      <c r="C18" s="16" t="s">
        <v>5</v>
      </c>
      <c r="D18" s="165" t="s">
        <v>6</v>
      </c>
      <c r="E18" s="166"/>
      <c r="F18" s="166"/>
      <c r="G18" s="166"/>
      <c r="H18" s="167"/>
      <c r="I18" s="165" t="s">
        <v>7</v>
      </c>
      <c r="J18" s="168"/>
      <c r="K18" s="168"/>
      <c r="L18" s="168"/>
      <c r="M18" s="169"/>
      <c r="N18" s="170" t="s">
        <v>8</v>
      </c>
      <c r="O18" s="171"/>
      <c r="P18" s="171"/>
      <c r="Q18" s="171"/>
      <c r="R18" s="172"/>
      <c r="S18" s="165" t="s">
        <v>9</v>
      </c>
      <c r="T18" s="168"/>
      <c r="U18" s="168"/>
      <c r="V18" s="168"/>
      <c r="W18" s="168"/>
      <c r="X18" s="169"/>
    </row>
    <row r="19" spans="1:24" ht="33.75">
      <c r="A19" s="86" t="s">
        <v>28</v>
      </c>
      <c r="B19" s="87"/>
      <c r="C19" s="88">
        <v>2013</v>
      </c>
      <c r="D19" s="89">
        <v>2014</v>
      </c>
      <c r="E19" s="90">
        <v>2015</v>
      </c>
      <c r="F19" s="90">
        <v>2016</v>
      </c>
      <c r="G19" s="90">
        <v>2017</v>
      </c>
      <c r="H19" s="91" t="s">
        <v>10</v>
      </c>
      <c r="I19" s="89">
        <v>2014</v>
      </c>
      <c r="J19" s="90">
        <v>2015</v>
      </c>
      <c r="K19" s="90">
        <v>2016</v>
      </c>
      <c r="L19" s="90">
        <v>2017</v>
      </c>
      <c r="M19" s="91" t="s">
        <v>10</v>
      </c>
      <c r="N19" s="92">
        <v>2014</v>
      </c>
      <c r="O19" s="93">
        <v>2015</v>
      </c>
      <c r="P19" s="93">
        <v>2016</v>
      </c>
      <c r="Q19" s="93">
        <v>2017</v>
      </c>
      <c r="R19" s="94" t="s">
        <v>10</v>
      </c>
      <c r="S19" s="89" t="s">
        <v>1</v>
      </c>
      <c r="T19" s="90">
        <v>2014</v>
      </c>
      <c r="U19" s="90">
        <v>2015</v>
      </c>
      <c r="V19" s="90">
        <v>2016</v>
      </c>
      <c r="W19" s="90">
        <v>2017</v>
      </c>
      <c r="X19" s="91" t="s">
        <v>11</v>
      </c>
    </row>
    <row r="20" spans="1:24" s="64" customFormat="1">
      <c r="A20" s="63" t="s">
        <v>12</v>
      </c>
      <c r="B20" s="63" t="s">
        <v>24</v>
      </c>
      <c r="C20" s="63">
        <f t="shared" ref="C20" si="8">C21+C22+C23</f>
        <v>0</v>
      </c>
      <c r="D20" s="46">
        <f>D21+D22+D23</f>
        <v>0</v>
      </c>
      <c r="E20" s="47">
        <f t="shared" ref="E20:H20" si="9">E21+E22+E23</f>
        <v>0</v>
      </c>
      <c r="F20" s="47">
        <f t="shared" si="9"/>
        <v>0</v>
      </c>
      <c r="G20" s="47">
        <f t="shared" si="9"/>
        <v>0</v>
      </c>
      <c r="H20" s="48">
        <f t="shared" si="9"/>
        <v>0</v>
      </c>
      <c r="I20" s="46">
        <f>I21+I22+I23</f>
        <v>0</v>
      </c>
      <c r="J20" s="47">
        <f t="shared" ref="J20:M20" si="10">J21+J22+J23</f>
        <v>0</v>
      </c>
      <c r="K20" s="47">
        <f t="shared" si="10"/>
        <v>0</v>
      </c>
      <c r="L20" s="47">
        <f t="shared" si="10"/>
        <v>0</v>
      </c>
      <c r="M20" s="48">
        <f t="shared" si="10"/>
        <v>0</v>
      </c>
      <c r="N20" s="46">
        <f>N21+N22+N23</f>
        <v>0</v>
      </c>
      <c r="O20" s="47">
        <f t="shared" ref="O20:R20" si="11">O21+O22+O23</f>
        <v>0</v>
      </c>
      <c r="P20" s="47">
        <f t="shared" si="11"/>
        <v>0</v>
      </c>
      <c r="Q20" s="47">
        <f t="shared" si="11"/>
        <v>0</v>
      </c>
      <c r="R20" s="48">
        <f t="shared" si="11"/>
        <v>0</v>
      </c>
      <c r="S20" s="46">
        <f>SUM(S21:S23)</f>
        <v>0</v>
      </c>
      <c r="T20" s="47">
        <f>SUM(T21:T23)</f>
        <v>0</v>
      </c>
      <c r="U20" s="47">
        <f t="shared" ref="U20:W20" si="12">SUM(U21:U23)</f>
        <v>0</v>
      </c>
      <c r="V20" s="47">
        <f t="shared" si="12"/>
        <v>0</v>
      </c>
      <c r="W20" s="47">
        <f t="shared" si="12"/>
        <v>0</v>
      </c>
      <c r="X20" s="48">
        <f>W20-S20</f>
        <v>0</v>
      </c>
    </row>
    <row r="21" spans="1:24" s="64" customFormat="1">
      <c r="A21" s="65" t="str">
        <f>$A$7</f>
        <v>Rovaniemi</v>
      </c>
      <c r="B21" s="100"/>
      <c r="C21" s="66"/>
      <c r="D21" s="67"/>
      <c r="E21" s="68"/>
      <c r="F21" s="68"/>
      <c r="G21" s="68"/>
      <c r="H21" s="49">
        <f>D21+E21+F21+G21</f>
        <v>0</v>
      </c>
      <c r="I21" s="67"/>
      <c r="J21" s="68"/>
      <c r="K21" s="68"/>
      <c r="L21" s="68"/>
      <c r="M21" s="49">
        <f>I21+J21+K21+L21</f>
        <v>0</v>
      </c>
      <c r="N21" s="55"/>
      <c r="O21" s="56"/>
      <c r="P21" s="56"/>
      <c r="Q21" s="56"/>
      <c r="R21" s="49">
        <f>N21+O21+P21+Q21</f>
        <v>0</v>
      </c>
      <c r="S21" s="50">
        <f>C21</f>
        <v>0</v>
      </c>
      <c r="T21" s="69">
        <f>S21-D21-I21+N21</f>
        <v>0</v>
      </c>
      <c r="U21" s="69">
        <f t="shared" ref="U21:W23" si="13">T21-E21-J21+O21</f>
        <v>0</v>
      </c>
      <c r="V21" s="69">
        <f t="shared" si="13"/>
        <v>0</v>
      </c>
      <c r="W21" s="69">
        <f t="shared" si="13"/>
        <v>0</v>
      </c>
      <c r="X21" s="70">
        <f>W21-S21</f>
        <v>0</v>
      </c>
    </row>
    <row r="22" spans="1:24" s="64" customFormat="1">
      <c r="A22" s="65" t="str">
        <f>$A$8</f>
        <v>Paikkakunta 2</v>
      </c>
      <c r="B22" s="101"/>
      <c r="C22" s="66"/>
      <c r="D22" s="67"/>
      <c r="E22" s="68"/>
      <c r="F22" s="68"/>
      <c r="G22" s="68"/>
      <c r="H22" s="49">
        <f>D22+E22+F22+G22</f>
        <v>0</v>
      </c>
      <c r="I22" s="67"/>
      <c r="J22" s="68"/>
      <c r="K22" s="68"/>
      <c r="L22" s="68"/>
      <c r="M22" s="49">
        <f t="shared" ref="M22:M23" si="14">I22+J22+K22+L22</f>
        <v>0</v>
      </c>
      <c r="N22" s="55"/>
      <c r="O22" s="56"/>
      <c r="P22" s="56"/>
      <c r="Q22" s="56"/>
      <c r="R22" s="49">
        <f t="shared" ref="R22:R23" si="15">N22+O22+P22+Q22</f>
        <v>0</v>
      </c>
      <c r="S22" s="50">
        <f t="shared" ref="S22:S23" si="16">C22</f>
        <v>0</v>
      </c>
      <c r="T22" s="69">
        <f t="shared" ref="T22:T23" si="17">S22-D22-I22+N22</f>
        <v>0</v>
      </c>
      <c r="U22" s="69">
        <f t="shared" si="13"/>
        <v>0</v>
      </c>
      <c r="V22" s="69">
        <f t="shared" si="13"/>
        <v>0</v>
      </c>
      <c r="W22" s="69">
        <f t="shared" si="13"/>
        <v>0</v>
      </c>
      <c r="X22" s="70">
        <f t="shared" ref="X22:X59" si="18">W22-S22</f>
        <v>0</v>
      </c>
    </row>
    <row r="23" spans="1:24" s="64" customFormat="1">
      <c r="A23" s="65" t="str">
        <f>$A$9</f>
        <v>Paikkakunta 3</v>
      </c>
      <c r="B23" s="102"/>
      <c r="C23" s="66"/>
      <c r="D23" s="67"/>
      <c r="E23" s="68"/>
      <c r="F23" s="68"/>
      <c r="G23" s="68"/>
      <c r="H23" s="49">
        <f t="shared" ref="H23" si="19">D23+E23+F23+G23</f>
        <v>0</v>
      </c>
      <c r="I23" s="67"/>
      <c r="J23" s="68"/>
      <c r="K23" s="68"/>
      <c r="L23" s="68"/>
      <c r="M23" s="49">
        <f t="shared" si="14"/>
        <v>0</v>
      </c>
      <c r="N23" s="55"/>
      <c r="O23" s="56"/>
      <c r="P23" s="56"/>
      <c r="Q23" s="56"/>
      <c r="R23" s="49">
        <f t="shared" si="15"/>
        <v>0</v>
      </c>
      <c r="S23" s="50">
        <f t="shared" si="16"/>
        <v>0</v>
      </c>
      <c r="T23" s="69">
        <f t="shared" si="17"/>
        <v>0</v>
      </c>
      <c r="U23" s="69">
        <f t="shared" si="13"/>
        <v>0</v>
      </c>
      <c r="V23" s="69">
        <f t="shared" si="13"/>
        <v>0</v>
      </c>
      <c r="W23" s="69">
        <f t="shared" si="13"/>
        <v>0</v>
      </c>
      <c r="X23" s="70">
        <f t="shared" si="18"/>
        <v>0</v>
      </c>
    </row>
    <row r="24" spans="1:24">
      <c r="A24" s="37" t="s">
        <v>13</v>
      </c>
      <c r="B24" s="37" t="s">
        <v>24</v>
      </c>
      <c r="C24" s="37">
        <f t="shared" ref="C24" si="20">C25+C26+C27</f>
        <v>0.1</v>
      </c>
      <c r="D24" s="21">
        <f>D25+D26+D27</f>
        <v>0</v>
      </c>
      <c r="E24" s="22">
        <f t="shared" ref="E24:H24" si="21">E25+E26+E27</f>
        <v>0</v>
      </c>
      <c r="F24" s="22">
        <f t="shared" si="21"/>
        <v>0</v>
      </c>
      <c r="G24" s="22">
        <f t="shared" si="21"/>
        <v>0.1</v>
      </c>
      <c r="H24" s="23">
        <f t="shared" si="21"/>
        <v>0.1</v>
      </c>
      <c r="I24" s="21">
        <f>I25+I26+I27</f>
        <v>0</v>
      </c>
      <c r="J24" s="22">
        <f t="shared" ref="J24:M24" si="22">J25+J26+J27</f>
        <v>0</v>
      </c>
      <c r="K24" s="22">
        <f t="shared" si="22"/>
        <v>0</v>
      </c>
      <c r="L24" s="22">
        <f t="shared" si="22"/>
        <v>0</v>
      </c>
      <c r="M24" s="23">
        <f t="shared" si="22"/>
        <v>0</v>
      </c>
      <c r="N24" s="46">
        <f>N25+N26+N27</f>
        <v>0</v>
      </c>
      <c r="O24" s="47">
        <f t="shared" ref="O24:R24" si="23">O25+O26+O27</f>
        <v>0</v>
      </c>
      <c r="P24" s="47">
        <f t="shared" si="23"/>
        <v>0</v>
      </c>
      <c r="Q24" s="47">
        <f t="shared" si="23"/>
        <v>0</v>
      </c>
      <c r="R24" s="48">
        <f t="shared" si="23"/>
        <v>0</v>
      </c>
      <c r="S24" s="21">
        <f>SUM(S25:S27)</f>
        <v>0.1</v>
      </c>
      <c r="T24" s="22">
        <f>SUM(T25:T27)</f>
        <v>0.1</v>
      </c>
      <c r="U24" s="22">
        <f t="shared" ref="U24:W24" si="24">SUM(U25:U27)</f>
        <v>0.1</v>
      </c>
      <c r="V24" s="22">
        <f t="shared" si="24"/>
        <v>0.1</v>
      </c>
      <c r="W24" s="22">
        <f t="shared" si="24"/>
        <v>0</v>
      </c>
      <c r="X24" s="23">
        <f t="shared" si="18"/>
        <v>-0.1</v>
      </c>
    </row>
    <row r="25" spans="1:24">
      <c r="A25" s="40" t="str">
        <f>$A$7</f>
        <v>Rovaniemi</v>
      </c>
      <c r="B25" s="189" t="s">
        <v>116</v>
      </c>
      <c r="C25" s="24">
        <v>0.1</v>
      </c>
      <c r="D25" s="25"/>
      <c r="E25" s="26"/>
      <c r="F25" s="26"/>
      <c r="G25" s="26">
        <v>0.1</v>
      </c>
      <c r="H25" s="27">
        <f>D25+E25+F25+G25</f>
        <v>0.1</v>
      </c>
      <c r="I25" s="25"/>
      <c r="J25" s="26"/>
      <c r="K25" s="26"/>
      <c r="L25" s="26"/>
      <c r="M25" s="27">
        <f>I25+J25+K25+L25</f>
        <v>0</v>
      </c>
      <c r="N25" s="55"/>
      <c r="O25" s="56"/>
      <c r="P25" s="56"/>
      <c r="Q25" s="56"/>
      <c r="R25" s="49">
        <f>N25+O25+P25+Q25</f>
        <v>0</v>
      </c>
      <c r="S25" s="28">
        <f>C25</f>
        <v>0.1</v>
      </c>
      <c r="T25" s="6">
        <f>S25-D25-I25+N25</f>
        <v>0.1</v>
      </c>
      <c r="U25" s="6">
        <f t="shared" ref="U25:W27" si="25">T25-E25-J25+O25</f>
        <v>0.1</v>
      </c>
      <c r="V25" s="6">
        <f t="shared" si="25"/>
        <v>0.1</v>
      </c>
      <c r="W25" s="6">
        <f t="shared" si="25"/>
        <v>0</v>
      </c>
      <c r="X25" s="29">
        <f t="shared" si="18"/>
        <v>-0.1</v>
      </c>
    </row>
    <row r="26" spans="1:24">
      <c r="A26" s="40" t="str">
        <f>$A$8</f>
        <v>Paikkakunta 2</v>
      </c>
      <c r="B26" s="190"/>
      <c r="C26" s="24"/>
      <c r="D26" s="25"/>
      <c r="E26" s="26"/>
      <c r="F26" s="26"/>
      <c r="G26" s="26"/>
      <c r="H26" s="27">
        <f t="shared" ref="H26:H27" si="26">D26+E26+F26+G26</f>
        <v>0</v>
      </c>
      <c r="I26" s="25"/>
      <c r="J26" s="26"/>
      <c r="K26" s="26"/>
      <c r="L26" s="26"/>
      <c r="M26" s="27">
        <f t="shared" ref="M26:M27" si="27">I26+J26+K26+L26</f>
        <v>0</v>
      </c>
      <c r="N26" s="55"/>
      <c r="O26" s="56"/>
      <c r="P26" s="56"/>
      <c r="Q26" s="56"/>
      <c r="R26" s="49">
        <f t="shared" ref="R26:R27" si="28">N26+O26+P26+Q26</f>
        <v>0</v>
      </c>
      <c r="S26" s="28">
        <f t="shared" ref="S26:S27" si="29">C26</f>
        <v>0</v>
      </c>
      <c r="T26" s="6">
        <f t="shared" ref="T26:T27" si="30">S26-D26-I26+N26</f>
        <v>0</v>
      </c>
      <c r="U26" s="6">
        <f t="shared" si="25"/>
        <v>0</v>
      </c>
      <c r="V26" s="6">
        <f t="shared" si="25"/>
        <v>0</v>
      </c>
      <c r="W26" s="6">
        <f t="shared" si="25"/>
        <v>0</v>
      </c>
      <c r="X26" s="29">
        <f t="shared" si="18"/>
        <v>0</v>
      </c>
    </row>
    <row r="27" spans="1:24">
      <c r="A27" s="39" t="str">
        <f>$A$9</f>
        <v>Paikkakunta 3</v>
      </c>
      <c r="B27" s="191"/>
      <c r="C27" s="24"/>
      <c r="D27" s="25"/>
      <c r="E27" s="26"/>
      <c r="F27" s="26"/>
      <c r="G27" s="26"/>
      <c r="H27" s="27">
        <f t="shared" si="26"/>
        <v>0</v>
      </c>
      <c r="I27" s="25"/>
      <c r="J27" s="26"/>
      <c r="K27" s="26"/>
      <c r="L27" s="26"/>
      <c r="M27" s="27">
        <f t="shared" si="27"/>
        <v>0</v>
      </c>
      <c r="N27" s="55"/>
      <c r="O27" s="56"/>
      <c r="P27" s="56"/>
      <c r="Q27" s="56"/>
      <c r="R27" s="49">
        <f t="shared" si="28"/>
        <v>0</v>
      </c>
      <c r="S27" s="28">
        <f t="shared" si="29"/>
        <v>0</v>
      </c>
      <c r="T27" s="6">
        <f t="shared" si="30"/>
        <v>0</v>
      </c>
      <c r="U27" s="6">
        <f t="shared" si="25"/>
        <v>0</v>
      </c>
      <c r="V27" s="6">
        <f t="shared" si="25"/>
        <v>0</v>
      </c>
      <c r="W27" s="6">
        <f t="shared" si="25"/>
        <v>0</v>
      </c>
      <c r="X27" s="29">
        <f t="shared" si="18"/>
        <v>0</v>
      </c>
    </row>
    <row r="28" spans="1:24">
      <c r="A28" s="37" t="s">
        <v>14</v>
      </c>
      <c r="B28" s="37" t="s">
        <v>24</v>
      </c>
      <c r="C28" s="37">
        <f t="shared" ref="C28" si="31">C29+C30+C31</f>
        <v>0</v>
      </c>
      <c r="D28" s="21">
        <f>D29+D30+D31</f>
        <v>0</v>
      </c>
      <c r="E28" s="22">
        <f t="shared" ref="E28:H28" si="32">E29+E30+E31</f>
        <v>0</v>
      </c>
      <c r="F28" s="22">
        <f t="shared" si="32"/>
        <v>0</v>
      </c>
      <c r="G28" s="22">
        <f t="shared" si="32"/>
        <v>0</v>
      </c>
      <c r="H28" s="23">
        <f t="shared" si="32"/>
        <v>0</v>
      </c>
      <c r="I28" s="21">
        <f>I29+I30+I31</f>
        <v>0</v>
      </c>
      <c r="J28" s="22">
        <f t="shared" ref="J28:M28" si="33">J29+J30+J31</f>
        <v>0</v>
      </c>
      <c r="K28" s="22">
        <f t="shared" si="33"/>
        <v>0</v>
      </c>
      <c r="L28" s="22">
        <f t="shared" si="33"/>
        <v>0</v>
      </c>
      <c r="M28" s="23">
        <f t="shared" si="33"/>
        <v>0</v>
      </c>
      <c r="N28" s="46">
        <f>N29+N30+N31</f>
        <v>0</v>
      </c>
      <c r="O28" s="47">
        <f t="shared" ref="O28:R28" si="34">O29+O30+O31</f>
        <v>0</v>
      </c>
      <c r="P28" s="47">
        <f t="shared" si="34"/>
        <v>0</v>
      </c>
      <c r="Q28" s="47">
        <f t="shared" si="34"/>
        <v>0</v>
      </c>
      <c r="R28" s="48">
        <f t="shared" si="34"/>
        <v>0</v>
      </c>
      <c r="S28" s="21">
        <f>SUM(S29:S31)</f>
        <v>0</v>
      </c>
      <c r="T28" s="22">
        <f>SUM(T29:T31)</f>
        <v>0</v>
      </c>
      <c r="U28" s="22">
        <f t="shared" ref="U28:W28" si="35">SUM(U29:U31)</f>
        <v>0</v>
      </c>
      <c r="V28" s="22">
        <f t="shared" si="35"/>
        <v>0</v>
      </c>
      <c r="W28" s="22">
        <f t="shared" si="35"/>
        <v>0</v>
      </c>
      <c r="X28" s="23">
        <f t="shared" si="18"/>
        <v>0</v>
      </c>
    </row>
    <row r="29" spans="1:24">
      <c r="A29" s="40" t="str">
        <f>$A$7</f>
        <v>Rovaniemi</v>
      </c>
      <c r="B29" s="180"/>
      <c r="C29" s="24"/>
      <c r="D29" s="25"/>
      <c r="E29" s="26"/>
      <c r="F29" s="26"/>
      <c r="G29" s="26"/>
      <c r="H29" s="27">
        <f>D29+E29+F29+G29</f>
        <v>0</v>
      </c>
      <c r="I29" s="25"/>
      <c r="J29" s="26"/>
      <c r="K29" s="26"/>
      <c r="L29" s="26"/>
      <c r="M29" s="27">
        <f>I29+J29+K29+L29</f>
        <v>0</v>
      </c>
      <c r="N29" s="55"/>
      <c r="O29" s="56"/>
      <c r="P29" s="56"/>
      <c r="Q29" s="56"/>
      <c r="R29" s="49">
        <f>N29+O29+P29+Q29</f>
        <v>0</v>
      </c>
      <c r="S29" s="28">
        <f>C29</f>
        <v>0</v>
      </c>
      <c r="T29" s="6">
        <f>S29-D29-I29+N29</f>
        <v>0</v>
      </c>
      <c r="U29" s="6">
        <f t="shared" ref="U29:W31" si="36">T29-E29-J29+O29</f>
        <v>0</v>
      </c>
      <c r="V29" s="6">
        <f t="shared" si="36"/>
        <v>0</v>
      </c>
      <c r="W29" s="6">
        <f t="shared" si="36"/>
        <v>0</v>
      </c>
      <c r="X29" s="29">
        <f t="shared" si="18"/>
        <v>0</v>
      </c>
    </row>
    <row r="30" spans="1:24">
      <c r="A30" s="40" t="str">
        <f>$A$8</f>
        <v>Paikkakunta 2</v>
      </c>
      <c r="B30" s="181"/>
      <c r="C30" s="24"/>
      <c r="D30" s="25"/>
      <c r="E30" s="26"/>
      <c r="F30" s="26"/>
      <c r="G30" s="26"/>
      <c r="H30" s="27">
        <f t="shared" ref="H30:H31" si="37">D30+E30+F30+G30</f>
        <v>0</v>
      </c>
      <c r="I30" s="25"/>
      <c r="J30" s="26"/>
      <c r="K30" s="26"/>
      <c r="L30" s="26"/>
      <c r="M30" s="27">
        <f t="shared" ref="M30:M31" si="38">I30+J30+K30+L30</f>
        <v>0</v>
      </c>
      <c r="N30" s="55"/>
      <c r="O30" s="56"/>
      <c r="P30" s="56"/>
      <c r="Q30" s="56"/>
      <c r="R30" s="49">
        <f t="shared" ref="R30:R31" si="39">N30+O30+P30+Q30</f>
        <v>0</v>
      </c>
      <c r="S30" s="28">
        <f t="shared" ref="S30:S31" si="40">C30</f>
        <v>0</v>
      </c>
      <c r="T30" s="6">
        <f t="shared" ref="T30:T31" si="41">S30-D30-I30+N30</f>
        <v>0</v>
      </c>
      <c r="U30" s="6">
        <f t="shared" si="36"/>
        <v>0</v>
      </c>
      <c r="V30" s="6">
        <f t="shared" si="36"/>
        <v>0</v>
      </c>
      <c r="W30" s="6">
        <f t="shared" si="36"/>
        <v>0</v>
      </c>
      <c r="X30" s="29">
        <f t="shared" si="18"/>
        <v>0</v>
      </c>
    </row>
    <row r="31" spans="1:24">
      <c r="A31" s="39" t="str">
        <f>$A$9</f>
        <v>Paikkakunta 3</v>
      </c>
      <c r="B31" s="182"/>
      <c r="C31" s="24"/>
      <c r="D31" s="25"/>
      <c r="E31" s="26"/>
      <c r="F31" s="26"/>
      <c r="G31" s="26"/>
      <c r="H31" s="27">
        <f t="shared" si="37"/>
        <v>0</v>
      </c>
      <c r="I31" s="25"/>
      <c r="J31" s="26"/>
      <c r="K31" s="26"/>
      <c r="L31" s="26"/>
      <c r="M31" s="27">
        <f t="shared" si="38"/>
        <v>0</v>
      </c>
      <c r="N31" s="55"/>
      <c r="O31" s="56"/>
      <c r="P31" s="56"/>
      <c r="Q31" s="56"/>
      <c r="R31" s="49">
        <f t="shared" si="39"/>
        <v>0</v>
      </c>
      <c r="S31" s="28">
        <f t="shared" si="40"/>
        <v>0</v>
      </c>
      <c r="T31" s="6">
        <f t="shared" si="41"/>
        <v>0</v>
      </c>
      <c r="U31" s="6">
        <f t="shared" si="36"/>
        <v>0</v>
      </c>
      <c r="V31" s="6">
        <f t="shared" si="36"/>
        <v>0</v>
      </c>
      <c r="W31" s="6">
        <f t="shared" si="36"/>
        <v>0</v>
      </c>
      <c r="X31" s="29">
        <f t="shared" si="18"/>
        <v>0</v>
      </c>
    </row>
    <row r="32" spans="1:24">
      <c r="A32" s="37" t="s">
        <v>15</v>
      </c>
      <c r="B32" s="37" t="s">
        <v>24</v>
      </c>
      <c r="C32" s="37">
        <f t="shared" ref="C32" si="42">C33+C34+C35</f>
        <v>0</v>
      </c>
      <c r="D32" s="21">
        <f>D33+D34+D35</f>
        <v>0</v>
      </c>
      <c r="E32" s="22">
        <f t="shared" ref="E32:H32" si="43">E33+E34+E35</f>
        <v>0</v>
      </c>
      <c r="F32" s="22">
        <f t="shared" si="43"/>
        <v>0</v>
      </c>
      <c r="G32" s="22">
        <f t="shared" si="43"/>
        <v>0</v>
      </c>
      <c r="H32" s="23">
        <f t="shared" si="43"/>
        <v>0</v>
      </c>
      <c r="I32" s="21">
        <f>I33+I34+I35</f>
        <v>0</v>
      </c>
      <c r="J32" s="22">
        <f t="shared" ref="J32:M32" si="44">J33+J34+J35</f>
        <v>0</v>
      </c>
      <c r="K32" s="22">
        <f t="shared" si="44"/>
        <v>0</v>
      </c>
      <c r="L32" s="22">
        <f t="shared" si="44"/>
        <v>0</v>
      </c>
      <c r="M32" s="23">
        <f t="shared" si="44"/>
        <v>0</v>
      </c>
      <c r="N32" s="46">
        <f>N33+N34+N35</f>
        <v>0</v>
      </c>
      <c r="O32" s="47">
        <f t="shared" ref="O32:R32" si="45">O33+O34+O35</f>
        <v>0</v>
      </c>
      <c r="P32" s="47">
        <f t="shared" si="45"/>
        <v>0</v>
      </c>
      <c r="Q32" s="47">
        <f t="shared" si="45"/>
        <v>0</v>
      </c>
      <c r="R32" s="48">
        <f t="shared" si="45"/>
        <v>0</v>
      </c>
      <c r="S32" s="21">
        <f>SUM(S33:S35)</f>
        <v>0</v>
      </c>
      <c r="T32" s="22">
        <f>SUM(T33:T35)</f>
        <v>0</v>
      </c>
      <c r="U32" s="22">
        <f t="shared" ref="U32:W32" si="46">SUM(U33:U35)</f>
        <v>0</v>
      </c>
      <c r="V32" s="22">
        <f t="shared" si="46"/>
        <v>0</v>
      </c>
      <c r="W32" s="22">
        <f t="shared" si="46"/>
        <v>0</v>
      </c>
      <c r="X32" s="23">
        <f t="shared" si="18"/>
        <v>0</v>
      </c>
    </row>
    <row r="33" spans="1:24">
      <c r="A33" s="40" t="str">
        <f>$A$7</f>
        <v>Rovaniemi</v>
      </c>
      <c r="B33" s="180"/>
      <c r="C33" s="24"/>
      <c r="D33" s="25"/>
      <c r="E33" s="26"/>
      <c r="F33" s="26"/>
      <c r="G33" s="26"/>
      <c r="H33" s="27">
        <f>D33+E33+F33+G33</f>
        <v>0</v>
      </c>
      <c r="I33" s="25"/>
      <c r="J33" s="26"/>
      <c r="K33" s="26"/>
      <c r="L33" s="26"/>
      <c r="M33" s="27">
        <f>I33+J33+K33+L33</f>
        <v>0</v>
      </c>
      <c r="N33" s="55"/>
      <c r="O33" s="56"/>
      <c r="P33" s="56"/>
      <c r="Q33" s="56"/>
      <c r="R33" s="49">
        <f>N33+O33+P33+Q33</f>
        <v>0</v>
      </c>
      <c r="S33" s="28">
        <f>C33</f>
        <v>0</v>
      </c>
      <c r="T33" s="30">
        <f>S33-D33-I33+N33</f>
        <v>0</v>
      </c>
      <c r="U33" s="30">
        <f t="shared" ref="U33:W35" si="47">T33-E33-J33+O33</f>
        <v>0</v>
      </c>
      <c r="V33" s="30">
        <f t="shared" si="47"/>
        <v>0</v>
      </c>
      <c r="W33" s="30">
        <f t="shared" si="47"/>
        <v>0</v>
      </c>
      <c r="X33" s="29">
        <f t="shared" si="18"/>
        <v>0</v>
      </c>
    </row>
    <row r="34" spans="1:24">
      <c r="A34" s="40" t="str">
        <f>$A$8</f>
        <v>Paikkakunta 2</v>
      </c>
      <c r="B34" s="181"/>
      <c r="C34" s="24"/>
      <c r="D34" s="25"/>
      <c r="E34" s="26"/>
      <c r="F34" s="26"/>
      <c r="G34" s="26"/>
      <c r="H34" s="27">
        <f t="shared" ref="H34:H35" si="48">D34+E34+F34+G34</f>
        <v>0</v>
      </c>
      <c r="I34" s="25"/>
      <c r="J34" s="26"/>
      <c r="K34" s="26"/>
      <c r="L34" s="26"/>
      <c r="M34" s="27">
        <f t="shared" ref="M34:M35" si="49">I34+J34+K34+L34</f>
        <v>0</v>
      </c>
      <c r="N34" s="55"/>
      <c r="O34" s="56"/>
      <c r="P34" s="56"/>
      <c r="Q34" s="56"/>
      <c r="R34" s="49">
        <f t="shared" ref="R34:R35" si="50">N34+O34+P34+Q34</f>
        <v>0</v>
      </c>
      <c r="S34" s="28">
        <f t="shared" ref="S34:S35" si="51">C34</f>
        <v>0</v>
      </c>
      <c r="T34" s="30">
        <f t="shared" ref="T34:T35" si="52">S34-D34-I34+N34</f>
        <v>0</v>
      </c>
      <c r="U34" s="30">
        <f t="shared" si="47"/>
        <v>0</v>
      </c>
      <c r="V34" s="30">
        <f t="shared" si="47"/>
        <v>0</v>
      </c>
      <c r="W34" s="30">
        <f t="shared" si="47"/>
        <v>0</v>
      </c>
      <c r="X34" s="29">
        <f t="shared" si="18"/>
        <v>0</v>
      </c>
    </row>
    <row r="35" spans="1:24">
      <c r="A35" s="39" t="str">
        <f>$A$9</f>
        <v>Paikkakunta 3</v>
      </c>
      <c r="B35" s="182"/>
      <c r="C35" s="24"/>
      <c r="D35" s="25"/>
      <c r="E35" s="26"/>
      <c r="F35" s="26"/>
      <c r="G35" s="26"/>
      <c r="H35" s="27">
        <f t="shared" si="48"/>
        <v>0</v>
      </c>
      <c r="I35" s="25"/>
      <c r="J35" s="26"/>
      <c r="K35" s="26"/>
      <c r="L35" s="26"/>
      <c r="M35" s="27">
        <f t="shared" si="49"/>
        <v>0</v>
      </c>
      <c r="N35" s="55"/>
      <c r="O35" s="56"/>
      <c r="P35" s="56"/>
      <c r="Q35" s="56"/>
      <c r="R35" s="49">
        <f t="shared" si="50"/>
        <v>0</v>
      </c>
      <c r="S35" s="28">
        <f t="shared" si="51"/>
        <v>0</v>
      </c>
      <c r="T35" s="30">
        <f t="shared" si="52"/>
        <v>0</v>
      </c>
      <c r="U35" s="30">
        <f t="shared" si="47"/>
        <v>0</v>
      </c>
      <c r="V35" s="30">
        <f t="shared" si="47"/>
        <v>0</v>
      </c>
      <c r="W35" s="30">
        <f t="shared" si="47"/>
        <v>0</v>
      </c>
      <c r="X35" s="29">
        <f t="shared" si="18"/>
        <v>0</v>
      </c>
    </row>
    <row r="36" spans="1:24">
      <c r="A36" s="37" t="s">
        <v>16</v>
      </c>
      <c r="B36" s="37" t="s">
        <v>24</v>
      </c>
      <c r="C36" s="37">
        <f t="shared" ref="C36" si="53">C37+C38+C39</f>
        <v>0.05</v>
      </c>
      <c r="D36" s="21">
        <f>D37+D38+D39</f>
        <v>0</v>
      </c>
      <c r="E36" s="22">
        <f t="shared" ref="E36:H36" si="54">E37+E38+E39</f>
        <v>0</v>
      </c>
      <c r="F36" s="22">
        <f t="shared" si="54"/>
        <v>0</v>
      </c>
      <c r="G36" s="22">
        <f t="shared" si="54"/>
        <v>0.05</v>
      </c>
      <c r="H36" s="23">
        <f t="shared" si="54"/>
        <v>0.05</v>
      </c>
      <c r="I36" s="21">
        <f>I37+I38+I39</f>
        <v>0</v>
      </c>
      <c r="J36" s="22">
        <f t="shared" ref="J36:M36" si="55">J37+J38+J39</f>
        <v>0</v>
      </c>
      <c r="K36" s="22">
        <f t="shared" si="55"/>
        <v>0</v>
      </c>
      <c r="L36" s="22">
        <f t="shared" si="55"/>
        <v>0</v>
      </c>
      <c r="M36" s="23">
        <f t="shared" si="55"/>
        <v>0</v>
      </c>
      <c r="N36" s="46">
        <f>N37+N38+N39</f>
        <v>0</v>
      </c>
      <c r="O36" s="47">
        <f t="shared" ref="O36:R36" si="56">O37+O38+O39</f>
        <v>0</v>
      </c>
      <c r="P36" s="47">
        <f t="shared" si="56"/>
        <v>0</v>
      </c>
      <c r="Q36" s="47">
        <f t="shared" si="56"/>
        <v>0</v>
      </c>
      <c r="R36" s="48">
        <f t="shared" si="56"/>
        <v>0</v>
      </c>
      <c r="S36" s="21">
        <f>SUM(S37:S39)</f>
        <v>0.05</v>
      </c>
      <c r="T36" s="22">
        <f>SUM(T37:T39)</f>
        <v>0.05</v>
      </c>
      <c r="U36" s="22">
        <f t="shared" ref="U36:W36" si="57">SUM(U37:U39)</f>
        <v>0.05</v>
      </c>
      <c r="V36" s="22">
        <f t="shared" si="57"/>
        <v>0.05</v>
      </c>
      <c r="W36" s="22">
        <f t="shared" si="57"/>
        <v>0</v>
      </c>
      <c r="X36" s="23">
        <f t="shared" si="18"/>
        <v>-0.05</v>
      </c>
    </row>
    <row r="37" spans="1:24">
      <c r="A37" s="40" t="str">
        <f>$A$7</f>
        <v>Rovaniemi</v>
      </c>
      <c r="B37" s="189" t="s">
        <v>119</v>
      </c>
      <c r="C37" s="24">
        <v>0.05</v>
      </c>
      <c r="D37" s="25"/>
      <c r="E37" s="26"/>
      <c r="F37" s="26"/>
      <c r="G37" s="26">
        <v>0.05</v>
      </c>
      <c r="H37" s="27">
        <f>D37+E37+F37+G37</f>
        <v>0.05</v>
      </c>
      <c r="I37" s="25"/>
      <c r="J37" s="26"/>
      <c r="K37" s="26"/>
      <c r="L37" s="26"/>
      <c r="M37" s="27">
        <f>I37+J37+K37+L37</f>
        <v>0</v>
      </c>
      <c r="N37" s="55"/>
      <c r="O37" s="56"/>
      <c r="P37" s="56"/>
      <c r="Q37" s="56"/>
      <c r="R37" s="49">
        <f>N37+O37+P37+Q37</f>
        <v>0</v>
      </c>
      <c r="S37" s="28">
        <f>C37</f>
        <v>0.05</v>
      </c>
      <c r="T37" s="30">
        <f>S37-D37-I37+N37</f>
        <v>0.05</v>
      </c>
      <c r="U37" s="30">
        <f t="shared" ref="U37:W39" si="58">T37-E37-J37+O37</f>
        <v>0.05</v>
      </c>
      <c r="V37" s="30">
        <f t="shared" si="58"/>
        <v>0.05</v>
      </c>
      <c r="W37" s="30">
        <f t="shared" si="58"/>
        <v>0</v>
      </c>
      <c r="X37" s="29">
        <f t="shared" si="18"/>
        <v>-0.05</v>
      </c>
    </row>
    <row r="38" spans="1:24">
      <c r="A38" s="40" t="str">
        <f>$A$8</f>
        <v>Paikkakunta 2</v>
      </c>
      <c r="B38" s="190"/>
      <c r="C38" s="24"/>
      <c r="D38" s="25"/>
      <c r="E38" s="26"/>
      <c r="F38" s="26"/>
      <c r="G38" s="26"/>
      <c r="H38" s="27">
        <f t="shared" ref="H38:H39" si="59">D38+E38+F38+G38</f>
        <v>0</v>
      </c>
      <c r="I38" s="25"/>
      <c r="J38" s="26"/>
      <c r="K38" s="26"/>
      <c r="L38" s="26"/>
      <c r="M38" s="27">
        <f t="shared" ref="M38:M39" si="60">I38+J38+K38+L38</f>
        <v>0</v>
      </c>
      <c r="N38" s="55"/>
      <c r="O38" s="56"/>
      <c r="P38" s="56"/>
      <c r="Q38" s="56"/>
      <c r="R38" s="49">
        <f t="shared" ref="R38:R39" si="61">N38+O38+P38+Q38</f>
        <v>0</v>
      </c>
      <c r="S38" s="28">
        <f t="shared" ref="S38:S39" si="62">C38</f>
        <v>0</v>
      </c>
      <c r="T38" s="30">
        <f t="shared" ref="T38:T39" si="63">S38-D38-I38+N38</f>
        <v>0</v>
      </c>
      <c r="U38" s="30">
        <f t="shared" si="58"/>
        <v>0</v>
      </c>
      <c r="V38" s="30">
        <f t="shared" si="58"/>
        <v>0</v>
      </c>
      <c r="W38" s="30">
        <f t="shared" si="58"/>
        <v>0</v>
      </c>
      <c r="X38" s="29">
        <f t="shared" si="18"/>
        <v>0</v>
      </c>
    </row>
    <row r="39" spans="1:24">
      <c r="A39" s="39" t="str">
        <f>$A$9</f>
        <v>Paikkakunta 3</v>
      </c>
      <c r="B39" s="191"/>
      <c r="C39" s="24"/>
      <c r="D39" s="25"/>
      <c r="E39" s="26"/>
      <c r="F39" s="26"/>
      <c r="G39" s="26"/>
      <c r="H39" s="27">
        <f t="shared" si="59"/>
        <v>0</v>
      </c>
      <c r="I39" s="25"/>
      <c r="J39" s="26"/>
      <c r="K39" s="26"/>
      <c r="L39" s="26"/>
      <c r="M39" s="27">
        <f t="shared" si="60"/>
        <v>0</v>
      </c>
      <c r="N39" s="55"/>
      <c r="O39" s="56"/>
      <c r="P39" s="56"/>
      <c r="Q39" s="56"/>
      <c r="R39" s="49">
        <f t="shared" si="61"/>
        <v>0</v>
      </c>
      <c r="S39" s="28">
        <f t="shared" si="62"/>
        <v>0</v>
      </c>
      <c r="T39" s="30">
        <f t="shared" si="63"/>
        <v>0</v>
      </c>
      <c r="U39" s="30">
        <f t="shared" si="58"/>
        <v>0</v>
      </c>
      <c r="V39" s="30">
        <f t="shared" si="58"/>
        <v>0</v>
      </c>
      <c r="W39" s="30">
        <f t="shared" si="58"/>
        <v>0</v>
      </c>
      <c r="X39" s="29">
        <f t="shared" si="18"/>
        <v>0</v>
      </c>
    </row>
    <row r="40" spans="1:24">
      <c r="A40" s="37" t="s">
        <v>17</v>
      </c>
      <c r="B40" s="37" t="s">
        <v>24</v>
      </c>
      <c r="C40" s="37">
        <f t="shared" ref="C40" si="64">C41+C42+C43</f>
        <v>0</v>
      </c>
      <c r="D40" s="21">
        <f>D41+D42+D43</f>
        <v>0</v>
      </c>
      <c r="E40" s="22">
        <f t="shared" ref="E40:H40" si="65">E41+E42+E43</f>
        <v>0</v>
      </c>
      <c r="F40" s="22">
        <f t="shared" si="65"/>
        <v>0</v>
      </c>
      <c r="G40" s="22">
        <f t="shared" si="65"/>
        <v>0.05</v>
      </c>
      <c r="H40" s="23">
        <f t="shared" si="65"/>
        <v>0.05</v>
      </c>
      <c r="I40" s="21">
        <f>I41+I42+I43</f>
        <v>0</v>
      </c>
      <c r="J40" s="22">
        <f t="shared" ref="J40:M40" si="66">J41+J42+J43</f>
        <v>0</v>
      </c>
      <c r="K40" s="22">
        <f t="shared" si="66"/>
        <v>0</v>
      </c>
      <c r="L40" s="22">
        <f t="shared" si="66"/>
        <v>0</v>
      </c>
      <c r="M40" s="23">
        <f t="shared" si="66"/>
        <v>0</v>
      </c>
      <c r="N40" s="46">
        <f>N41+N42+N43</f>
        <v>0</v>
      </c>
      <c r="O40" s="47">
        <f t="shared" ref="O40:R40" si="67">O41+O42+O43</f>
        <v>0</v>
      </c>
      <c r="P40" s="47">
        <f t="shared" si="67"/>
        <v>0</v>
      </c>
      <c r="Q40" s="47">
        <f t="shared" si="67"/>
        <v>0</v>
      </c>
      <c r="R40" s="48">
        <f t="shared" si="67"/>
        <v>0</v>
      </c>
      <c r="S40" s="21">
        <f>SUM(S41:S43)</f>
        <v>0</v>
      </c>
      <c r="T40" s="22">
        <f>SUM(T41:T43)</f>
        <v>0</v>
      </c>
      <c r="U40" s="22">
        <f t="shared" ref="U40:W40" si="68">SUM(U41:U43)</f>
        <v>0</v>
      </c>
      <c r="V40" s="22">
        <f t="shared" si="68"/>
        <v>0</v>
      </c>
      <c r="W40" s="22">
        <f t="shared" si="68"/>
        <v>-0.05</v>
      </c>
      <c r="X40" s="23">
        <f t="shared" si="18"/>
        <v>-0.05</v>
      </c>
    </row>
    <row r="41" spans="1:24">
      <c r="A41" s="40" t="str">
        <f>$A$7</f>
        <v>Rovaniemi</v>
      </c>
      <c r="B41" s="189"/>
      <c r="C41" s="24"/>
      <c r="D41" s="25"/>
      <c r="E41" s="26"/>
      <c r="F41" s="26"/>
      <c r="G41" s="26">
        <v>0.05</v>
      </c>
      <c r="H41" s="27">
        <f>D41+E41+F41+G41</f>
        <v>0.05</v>
      </c>
      <c r="I41" s="25"/>
      <c r="J41" s="26"/>
      <c r="K41" s="26"/>
      <c r="L41" s="26"/>
      <c r="M41" s="27">
        <f>I41+J41+K41+L41</f>
        <v>0</v>
      </c>
      <c r="N41" s="55"/>
      <c r="O41" s="56"/>
      <c r="P41" s="56"/>
      <c r="Q41" s="56"/>
      <c r="R41" s="49">
        <f>N41+O41+P41+Q41</f>
        <v>0</v>
      </c>
      <c r="S41" s="28">
        <f>C41</f>
        <v>0</v>
      </c>
      <c r="T41" s="30">
        <f>S41-D41-I41+N41</f>
        <v>0</v>
      </c>
      <c r="U41" s="30">
        <f t="shared" ref="U41:W43" si="69">T41-E41-J41+O41</f>
        <v>0</v>
      </c>
      <c r="V41" s="30">
        <f t="shared" si="69"/>
        <v>0</v>
      </c>
      <c r="W41" s="30">
        <f t="shared" si="69"/>
        <v>-0.05</v>
      </c>
      <c r="X41" s="29">
        <f t="shared" si="18"/>
        <v>-0.05</v>
      </c>
    </row>
    <row r="42" spans="1:24">
      <c r="A42" s="40" t="str">
        <f>$A$8</f>
        <v>Paikkakunta 2</v>
      </c>
      <c r="B42" s="190"/>
      <c r="C42" s="24"/>
      <c r="D42" s="25"/>
      <c r="E42" s="26"/>
      <c r="F42" s="26"/>
      <c r="G42" s="26"/>
      <c r="H42" s="27">
        <f t="shared" ref="H42:H43" si="70">D42+E42+F42+G42</f>
        <v>0</v>
      </c>
      <c r="I42" s="25"/>
      <c r="J42" s="26"/>
      <c r="K42" s="26"/>
      <c r="L42" s="26"/>
      <c r="M42" s="27">
        <f t="shared" ref="M42:M43" si="71">I42+J42+K42+L42</f>
        <v>0</v>
      </c>
      <c r="N42" s="55"/>
      <c r="O42" s="56"/>
      <c r="P42" s="56"/>
      <c r="Q42" s="56"/>
      <c r="R42" s="49">
        <f t="shared" ref="R42:R43" si="72">N42+O42+P42+Q42</f>
        <v>0</v>
      </c>
      <c r="S42" s="28">
        <f t="shared" ref="S42:S43" si="73">C42</f>
        <v>0</v>
      </c>
      <c r="T42" s="30">
        <f t="shared" ref="T42:T43" si="74">S42-D42-I42+N42</f>
        <v>0</v>
      </c>
      <c r="U42" s="30">
        <f t="shared" si="69"/>
        <v>0</v>
      </c>
      <c r="V42" s="30">
        <f t="shared" si="69"/>
        <v>0</v>
      </c>
      <c r="W42" s="30">
        <f t="shared" si="69"/>
        <v>0</v>
      </c>
      <c r="X42" s="29">
        <f t="shared" si="18"/>
        <v>0</v>
      </c>
    </row>
    <row r="43" spans="1:24">
      <c r="A43" s="39" t="str">
        <f>$A$9</f>
        <v>Paikkakunta 3</v>
      </c>
      <c r="B43" s="191"/>
      <c r="C43" s="24"/>
      <c r="D43" s="25"/>
      <c r="E43" s="26"/>
      <c r="F43" s="26"/>
      <c r="G43" s="26"/>
      <c r="H43" s="27">
        <f t="shared" si="70"/>
        <v>0</v>
      </c>
      <c r="I43" s="25"/>
      <c r="J43" s="26"/>
      <c r="K43" s="26"/>
      <c r="L43" s="26"/>
      <c r="M43" s="27">
        <f t="shared" si="71"/>
        <v>0</v>
      </c>
      <c r="N43" s="55"/>
      <c r="O43" s="56"/>
      <c r="P43" s="56"/>
      <c r="Q43" s="56"/>
      <c r="R43" s="49">
        <f t="shared" si="72"/>
        <v>0</v>
      </c>
      <c r="S43" s="28">
        <f t="shared" si="73"/>
        <v>0</v>
      </c>
      <c r="T43" s="30">
        <f t="shared" si="74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29">
        <f t="shared" si="18"/>
        <v>0</v>
      </c>
    </row>
    <row r="44" spans="1:24">
      <c r="A44" s="37" t="s">
        <v>18</v>
      </c>
      <c r="B44" s="37" t="s">
        <v>24</v>
      </c>
      <c r="C44" s="37">
        <f t="shared" ref="C44" si="75">C45+C46+C47</f>
        <v>0.05</v>
      </c>
      <c r="D44" s="21">
        <f>D45+D46+D47</f>
        <v>0</v>
      </c>
      <c r="E44" s="22">
        <f t="shared" ref="E44:H44" si="76">E45+E46+E47</f>
        <v>0</v>
      </c>
      <c r="F44" s="22">
        <f t="shared" si="76"/>
        <v>0</v>
      </c>
      <c r="G44" s="22">
        <f t="shared" si="76"/>
        <v>0</v>
      </c>
      <c r="H44" s="23">
        <f t="shared" si="76"/>
        <v>0</v>
      </c>
      <c r="I44" s="21">
        <f>I45+I46+I47</f>
        <v>0</v>
      </c>
      <c r="J44" s="22">
        <f t="shared" ref="J44:M44" si="77">J45+J46+J47</f>
        <v>0</v>
      </c>
      <c r="K44" s="22">
        <f t="shared" si="77"/>
        <v>0</v>
      </c>
      <c r="L44" s="22">
        <f t="shared" si="77"/>
        <v>0</v>
      </c>
      <c r="M44" s="23">
        <f t="shared" si="77"/>
        <v>0</v>
      </c>
      <c r="N44" s="46">
        <f>N45+N46+N47</f>
        <v>0</v>
      </c>
      <c r="O44" s="47">
        <f t="shared" ref="O44:R44" si="78">O45+O46+O47</f>
        <v>0</v>
      </c>
      <c r="P44" s="47">
        <f t="shared" si="78"/>
        <v>0</v>
      </c>
      <c r="Q44" s="47">
        <f t="shared" si="78"/>
        <v>0</v>
      </c>
      <c r="R44" s="48">
        <f t="shared" si="78"/>
        <v>0</v>
      </c>
      <c r="S44" s="21">
        <f>SUM(S45:S47)</f>
        <v>0.05</v>
      </c>
      <c r="T44" s="22">
        <f>SUM(T45:T47)</f>
        <v>0.05</v>
      </c>
      <c r="U44" s="22">
        <f t="shared" ref="U44:W44" si="79">SUM(U45:U47)</f>
        <v>0.05</v>
      </c>
      <c r="V44" s="22">
        <f t="shared" si="79"/>
        <v>0.05</v>
      </c>
      <c r="W44" s="22">
        <f t="shared" si="79"/>
        <v>0.05</v>
      </c>
      <c r="X44" s="23">
        <f t="shared" si="18"/>
        <v>0</v>
      </c>
    </row>
    <row r="45" spans="1:24">
      <c r="A45" s="40" t="str">
        <f>$A$7</f>
        <v>Rovaniemi</v>
      </c>
      <c r="B45" s="189" t="s">
        <v>127</v>
      </c>
      <c r="C45" s="24">
        <v>0.05</v>
      </c>
      <c r="D45" s="25"/>
      <c r="E45" s="26"/>
      <c r="F45" s="26"/>
      <c r="G45" s="26"/>
      <c r="H45" s="27">
        <f>D45+E45+F45+G45</f>
        <v>0</v>
      </c>
      <c r="I45" s="25"/>
      <c r="J45" s="26"/>
      <c r="K45" s="26"/>
      <c r="L45" s="26"/>
      <c r="M45" s="27">
        <f>I45+J45+K45+L45</f>
        <v>0</v>
      </c>
      <c r="N45" s="55"/>
      <c r="O45" s="56"/>
      <c r="P45" s="56"/>
      <c r="Q45" s="56"/>
      <c r="R45" s="49">
        <f>N45+O45+P45+Q45</f>
        <v>0</v>
      </c>
      <c r="S45" s="28">
        <f>C45</f>
        <v>0.05</v>
      </c>
      <c r="T45" s="30">
        <f>S45-D45-I45+N45</f>
        <v>0.05</v>
      </c>
      <c r="U45" s="30">
        <f t="shared" ref="U45:W47" si="80">T45-E45-J45+O45</f>
        <v>0.05</v>
      </c>
      <c r="V45" s="30">
        <f t="shared" si="80"/>
        <v>0.05</v>
      </c>
      <c r="W45" s="30">
        <f t="shared" si="80"/>
        <v>0.05</v>
      </c>
      <c r="X45" s="29">
        <f t="shared" si="18"/>
        <v>0</v>
      </c>
    </row>
    <row r="46" spans="1:24">
      <c r="A46" s="40" t="str">
        <f>$A$8</f>
        <v>Paikkakunta 2</v>
      </c>
      <c r="B46" s="190"/>
      <c r="C46" s="24"/>
      <c r="D46" s="25"/>
      <c r="E46" s="26"/>
      <c r="F46" s="26"/>
      <c r="G46" s="26"/>
      <c r="H46" s="27">
        <f t="shared" ref="H46:H47" si="81">D46+E46+F46+G46</f>
        <v>0</v>
      </c>
      <c r="I46" s="25"/>
      <c r="J46" s="26"/>
      <c r="K46" s="26"/>
      <c r="L46" s="26"/>
      <c r="M46" s="27">
        <f t="shared" ref="M46:M47" si="82">I46+J46+K46+L46</f>
        <v>0</v>
      </c>
      <c r="N46" s="55"/>
      <c r="O46" s="56"/>
      <c r="P46" s="56"/>
      <c r="Q46" s="56"/>
      <c r="R46" s="49">
        <f t="shared" ref="R46:R47" si="83">N46+O46+P46+Q46</f>
        <v>0</v>
      </c>
      <c r="S46" s="28">
        <f t="shared" ref="S46:S47" si="84">C46</f>
        <v>0</v>
      </c>
      <c r="T46" s="30">
        <f t="shared" ref="T46:T47" si="85">S46-D46-I46+N46</f>
        <v>0</v>
      </c>
      <c r="U46" s="30">
        <f t="shared" si="80"/>
        <v>0</v>
      </c>
      <c r="V46" s="30">
        <f t="shared" si="80"/>
        <v>0</v>
      </c>
      <c r="W46" s="30">
        <f t="shared" si="80"/>
        <v>0</v>
      </c>
      <c r="X46" s="29">
        <f t="shared" si="18"/>
        <v>0</v>
      </c>
    </row>
    <row r="47" spans="1:24">
      <c r="A47" s="39" t="str">
        <f>$A$9</f>
        <v>Paikkakunta 3</v>
      </c>
      <c r="B47" s="191"/>
      <c r="C47" s="24"/>
      <c r="D47" s="25"/>
      <c r="E47" s="26"/>
      <c r="F47" s="26"/>
      <c r="G47" s="26"/>
      <c r="H47" s="27">
        <f t="shared" si="81"/>
        <v>0</v>
      </c>
      <c r="I47" s="25"/>
      <c r="J47" s="26"/>
      <c r="K47" s="26"/>
      <c r="L47" s="26"/>
      <c r="M47" s="27">
        <f t="shared" si="82"/>
        <v>0</v>
      </c>
      <c r="N47" s="55"/>
      <c r="O47" s="56"/>
      <c r="P47" s="56"/>
      <c r="Q47" s="56"/>
      <c r="R47" s="49">
        <f t="shared" si="83"/>
        <v>0</v>
      </c>
      <c r="S47" s="28">
        <f t="shared" si="84"/>
        <v>0</v>
      </c>
      <c r="T47" s="30">
        <f t="shared" si="85"/>
        <v>0</v>
      </c>
      <c r="U47" s="30">
        <f t="shared" si="80"/>
        <v>0</v>
      </c>
      <c r="V47" s="30">
        <f t="shared" si="80"/>
        <v>0</v>
      </c>
      <c r="W47" s="30">
        <f t="shared" si="80"/>
        <v>0</v>
      </c>
      <c r="X47" s="29">
        <f t="shared" si="18"/>
        <v>0</v>
      </c>
    </row>
    <row r="48" spans="1:24">
      <c r="A48" s="37" t="s">
        <v>19</v>
      </c>
      <c r="B48" s="37" t="s">
        <v>24</v>
      </c>
      <c r="C48" s="37">
        <f t="shared" ref="C48" si="86">C49+C50+C51</f>
        <v>0</v>
      </c>
      <c r="D48" s="21">
        <f>D49+D50+D51</f>
        <v>0</v>
      </c>
      <c r="E48" s="22">
        <f t="shared" ref="E48:H48" si="87">E49+E50+E51</f>
        <v>0</v>
      </c>
      <c r="F48" s="22">
        <f t="shared" si="87"/>
        <v>0</v>
      </c>
      <c r="G48" s="22">
        <f t="shared" si="87"/>
        <v>0</v>
      </c>
      <c r="H48" s="23">
        <f t="shared" si="87"/>
        <v>0</v>
      </c>
      <c r="I48" s="21">
        <f>I49+I50+I51</f>
        <v>0</v>
      </c>
      <c r="J48" s="22">
        <f t="shared" ref="J48:M48" si="88">J49+J50+J51</f>
        <v>0</v>
      </c>
      <c r="K48" s="22">
        <f t="shared" si="88"/>
        <v>0</v>
      </c>
      <c r="L48" s="22">
        <f t="shared" si="88"/>
        <v>0</v>
      </c>
      <c r="M48" s="23">
        <f t="shared" si="88"/>
        <v>0</v>
      </c>
      <c r="N48" s="46">
        <f>N49+N50+N51</f>
        <v>0</v>
      </c>
      <c r="O48" s="47">
        <f t="shared" ref="O48:R48" si="89">O49+O50+O51</f>
        <v>0</v>
      </c>
      <c r="P48" s="47">
        <f t="shared" si="89"/>
        <v>0</v>
      </c>
      <c r="Q48" s="47">
        <f t="shared" si="89"/>
        <v>0</v>
      </c>
      <c r="R48" s="48">
        <f t="shared" si="89"/>
        <v>0</v>
      </c>
      <c r="S48" s="21">
        <f>SUM(S49:S51)</f>
        <v>0</v>
      </c>
      <c r="T48" s="22">
        <f>SUM(T49:T51)</f>
        <v>0</v>
      </c>
      <c r="U48" s="22">
        <f t="shared" ref="U48:W48" si="90">SUM(U49:U51)</f>
        <v>0</v>
      </c>
      <c r="V48" s="22">
        <f t="shared" si="90"/>
        <v>0</v>
      </c>
      <c r="W48" s="22">
        <f t="shared" si="90"/>
        <v>0</v>
      </c>
      <c r="X48" s="23">
        <f t="shared" si="18"/>
        <v>0</v>
      </c>
    </row>
    <row r="49" spans="1:24">
      <c r="A49" s="40" t="str">
        <f>$A$7</f>
        <v>Rovaniemi</v>
      </c>
      <c r="B49" s="189"/>
      <c r="C49" s="24"/>
      <c r="D49" s="25"/>
      <c r="E49" s="26"/>
      <c r="F49" s="26"/>
      <c r="G49" s="26"/>
      <c r="H49" s="27">
        <f>D49+E49+F49+G49</f>
        <v>0</v>
      </c>
      <c r="I49" s="25"/>
      <c r="J49" s="26"/>
      <c r="K49" s="26"/>
      <c r="L49" s="26"/>
      <c r="M49" s="27">
        <f>I49+J49+K49+L49</f>
        <v>0</v>
      </c>
      <c r="N49" s="55"/>
      <c r="O49" s="56"/>
      <c r="P49" s="56"/>
      <c r="Q49" s="56"/>
      <c r="R49" s="49">
        <f>N49+O49+P49+Q49</f>
        <v>0</v>
      </c>
      <c r="S49" s="28">
        <f>C49</f>
        <v>0</v>
      </c>
      <c r="T49" s="30">
        <f>S49-D49-I49+N49</f>
        <v>0</v>
      </c>
      <c r="U49" s="30">
        <f t="shared" ref="U49:W51" si="91">T49-E49-J49+O49</f>
        <v>0</v>
      </c>
      <c r="V49" s="30">
        <f t="shared" si="91"/>
        <v>0</v>
      </c>
      <c r="W49" s="30">
        <f t="shared" si="91"/>
        <v>0</v>
      </c>
      <c r="X49" s="29">
        <f t="shared" si="18"/>
        <v>0</v>
      </c>
    </row>
    <row r="50" spans="1:24">
      <c r="A50" s="40" t="str">
        <f>$A$8</f>
        <v>Paikkakunta 2</v>
      </c>
      <c r="B50" s="190"/>
      <c r="C50" s="24"/>
      <c r="D50" s="25"/>
      <c r="E50" s="26"/>
      <c r="F50" s="26"/>
      <c r="G50" s="26"/>
      <c r="H50" s="27">
        <f t="shared" ref="H50:H51" si="92">D50+E50+F50+G50</f>
        <v>0</v>
      </c>
      <c r="I50" s="25"/>
      <c r="J50" s="26"/>
      <c r="K50" s="26"/>
      <c r="L50" s="26"/>
      <c r="M50" s="27">
        <f t="shared" ref="M50:M51" si="93">I50+J50+K50+L50</f>
        <v>0</v>
      </c>
      <c r="N50" s="55"/>
      <c r="O50" s="56"/>
      <c r="P50" s="56"/>
      <c r="Q50" s="56"/>
      <c r="R50" s="49">
        <f t="shared" ref="R50:R51" si="94">N50+O50+P50+Q50</f>
        <v>0</v>
      </c>
      <c r="S50" s="28">
        <f t="shared" ref="S50:S51" si="95">C50</f>
        <v>0</v>
      </c>
      <c r="T50" s="30">
        <f t="shared" ref="T50:T51" si="96">S50-D50-I50+N50</f>
        <v>0</v>
      </c>
      <c r="U50" s="30">
        <f t="shared" si="91"/>
        <v>0</v>
      </c>
      <c r="V50" s="30">
        <f t="shared" si="91"/>
        <v>0</v>
      </c>
      <c r="W50" s="30">
        <f t="shared" si="91"/>
        <v>0</v>
      </c>
      <c r="X50" s="29">
        <f t="shared" si="18"/>
        <v>0</v>
      </c>
    </row>
    <row r="51" spans="1:24">
      <c r="A51" s="39" t="str">
        <f>$A$9</f>
        <v>Paikkakunta 3</v>
      </c>
      <c r="B51" s="191"/>
      <c r="C51" s="24"/>
      <c r="D51" s="25"/>
      <c r="E51" s="26"/>
      <c r="F51" s="26"/>
      <c r="G51" s="26"/>
      <c r="H51" s="27">
        <f t="shared" si="92"/>
        <v>0</v>
      </c>
      <c r="I51" s="25"/>
      <c r="J51" s="26"/>
      <c r="K51" s="26"/>
      <c r="L51" s="26"/>
      <c r="M51" s="27">
        <f t="shared" si="93"/>
        <v>0</v>
      </c>
      <c r="N51" s="55"/>
      <c r="O51" s="56"/>
      <c r="P51" s="56"/>
      <c r="Q51" s="56"/>
      <c r="R51" s="49">
        <f t="shared" si="94"/>
        <v>0</v>
      </c>
      <c r="S51" s="28">
        <f t="shared" si="95"/>
        <v>0</v>
      </c>
      <c r="T51" s="30">
        <f t="shared" si="96"/>
        <v>0</v>
      </c>
      <c r="U51" s="30">
        <f t="shared" si="91"/>
        <v>0</v>
      </c>
      <c r="V51" s="30">
        <f t="shared" si="91"/>
        <v>0</v>
      </c>
      <c r="W51" s="30">
        <f t="shared" si="91"/>
        <v>0</v>
      </c>
      <c r="X51" s="29">
        <f t="shared" si="18"/>
        <v>0</v>
      </c>
    </row>
    <row r="52" spans="1:24">
      <c r="A52" s="41" t="s">
        <v>20</v>
      </c>
      <c r="B52" s="41" t="s">
        <v>24</v>
      </c>
      <c r="C52" s="37">
        <f t="shared" ref="C52" si="97">C53+C54+C55</f>
        <v>0</v>
      </c>
      <c r="D52" s="21">
        <f>D53+D54+D55</f>
        <v>0</v>
      </c>
      <c r="E52" s="22">
        <f t="shared" ref="E52:H52" si="98">E53+E54+E55</f>
        <v>0</v>
      </c>
      <c r="F52" s="22">
        <f t="shared" si="98"/>
        <v>0</v>
      </c>
      <c r="G52" s="22">
        <f t="shared" si="98"/>
        <v>0</v>
      </c>
      <c r="H52" s="23">
        <f t="shared" si="98"/>
        <v>0</v>
      </c>
      <c r="I52" s="21">
        <f>I53+I54+I55</f>
        <v>0</v>
      </c>
      <c r="J52" s="22">
        <f t="shared" ref="J52:M52" si="99">J53+J54+J55</f>
        <v>0</v>
      </c>
      <c r="K52" s="22">
        <f t="shared" si="99"/>
        <v>0</v>
      </c>
      <c r="L52" s="22">
        <f t="shared" si="99"/>
        <v>0</v>
      </c>
      <c r="M52" s="23">
        <f t="shared" si="99"/>
        <v>0</v>
      </c>
      <c r="N52" s="46">
        <f>N53+N54+N55</f>
        <v>0</v>
      </c>
      <c r="O52" s="47">
        <f t="shared" ref="O52:R52" si="100">O53+O54+O55</f>
        <v>0</v>
      </c>
      <c r="P52" s="47">
        <f t="shared" si="100"/>
        <v>0</v>
      </c>
      <c r="Q52" s="47">
        <f t="shared" si="100"/>
        <v>0</v>
      </c>
      <c r="R52" s="48">
        <f t="shared" si="100"/>
        <v>0</v>
      </c>
      <c r="S52" s="21">
        <f>SUM(S53:S55)</f>
        <v>0</v>
      </c>
      <c r="T52" s="22">
        <f>SUM(T53:T55)</f>
        <v>0</v>
      </c>
      <c r="U52" s="22">
        <f t="shared" ref="U52:W52" si="101">SUM(U53:U55)</f>
        <v>0</v>
      </c>
      <c r="V52" s="22">
        <f t="shared" si="101"/>
        <v>0</v>
      </c>
      <c r="W52" s="22">
        <f t="shared" si="101"/>
        <v>0</v>
      </c>
      <c r="X52" s="23">
        <f t="shared" si="18"/>
        <v>0</v>
      </c>
    </row>
    <row r="53" spans="1:24">
      <c r="A53" s="40" t="str">
        <f>$A$7</f>
        <v>Rovaniemi</v>
      </c>
      <c r="B53" s="180"/>
      <c r="C53" s="24"/>
      <c r="D53" s="25"/>
      <c r="E53" s="26"/>
      <c r="F53" s="26"/>
      <c r="G53" s="26"/>
      <c r="H53" s="27">
        <f>D53+E53+F53+G53</f>
        <v>0</v>
      </c>
      <c r="I53" s="25"/>
      <c r="J53" s="26"/>
      <c r="K53" s="26"/>
      <c r="L53" s="26"/>
      <c r="M53" s="27">
        <f>I53+J53+K53+L53</f>
        <v>0</v>
      </c>
      <c r="N53" s="55"/>
      <c r="O53" s="56"/>
      <c r="P53" s="56"/>
      <c r="Q53" s="56"/>
      <c r="R53" s="49">
        <f>N53+O53+P53+Q53</f>
        <v>0</v>
      </c>
      <c r="S53" s="28">
        <f>C53</f>
        <v>0</v>
      </c>
      <c r="T53" s="30">
        <f>S53-D53-I53+N53</f>
        <v>0</v>
      </c>
      <c r="U53" s="30">
        <f t="shared" ref="U53:W55" si="102">T53-E53-J53+O53</f>
        <v>0</v>
      </c>
      <c r="V53" s="30">
        <f t="shared" si="102"/>
        <v>0</v>
      </c>
      <c r="W53" s="30">
        <f t="shared" si="102"/>
        <v>0</v>
      </c>
      <c r="X53" s="29">
        <f t="shared" si="18"/>
        <v>0</v>
      </c>
    </row>
    <row r="54" spans="1:24">
      <c r="A54" s="40" t="str">
        <f>$A$8</f>
        <v>Paikkakunta 2</v>
      </c>
      <c r="B54" s="181"/>
      <c r="C54" s="24"/>
      <c r="D54" s="25"/>
      <c r="E54" s="26"/>
      <c r="F54" s="26"/>
      <c r="G54" s="26"/>
      <c r="H54" s="27">
        <f t="shared" ref="H54:H55" si="103">D54+E54+F54+G54</f>
        <v>0</v>
      </c>
      <c r="I54" s="25"/>
      <c r="J54" s="26"/>
      <c r="K54" s="26"/>
      <c r="L54" s="26"/>
      <c r="M54" s="27">
        <f t="shared" ref="M54:M55" si="104">I54+J54+K54+L54</f>
        <v>0</v>
      </c>
      <c r="N54" s="55"/>
      <c r="O54" s="56"/>
      <c r="P54" s="56"/>
      <c r="Q54" s="56"/>
      <c r="R54" s="49">
        <f t="shared" ref="R54:R55" si="105">N54+O54+P54+Q54</f>
        <v>0</v>
      </c>
      <c r="S54" s="28">
        <f t="shared" ref="S54:S55" si="106">C54</f>
        <v>0</v>
      </c>
      <c r="T54" s="30">
        <f t="shared" ref="T54:T55" si="107">S54-D54-I54+N54</f>
        <v>0</v>
      </c>
      <c r="U54" s="30">
        <f t="shared" si="102"/>
        <v>0</v>
      </c>
      <c r="V54" s="30">
        <f t="shared" si="102"/>
        <v>0</v>
      </c>
      <c r="W54" s="30">
        <f t="shared" si="102"/>
        <v>0</v>
      </c>
      <c r="X54" s="29">
        <f t="shared" si="18"/>
        <v>0</v>
      </c>
    </row>
    <row r="55" spans="1:24">
      <c r="A55" s="39" t="str">
        <f>$A$9</f>
        <v>Paikkakunta 3</v>
      </c>
      <c r="B55" s="182"/>
      <c r="C55" s="24"/>
      <c r="D55" s="25"/>
      <c r="E55" s="26"/>
      <c r="F55" s="26"/>
      <c r="G55" s="26"/>
      <c r="H55" s="27">
        <f t="shared" si="103"/>
        <v>0</v>
      </c>
      <c r="I55" s="25"/>
      <c r="J55" s="26"/>
      <c r="K55" s="26"/>
      <c r="L55" s="26"/>
      <c r="M55" s="27">
        <f t="shared" si="104"/>
        <v>0</v>
      </c>
      <c r="N55" s="55"/>
      <c r="O55" s="56"/>
      <c r="P55" s="56"/>
      <c r="Q55" s="56"/>
      <c r="R55" s="49">
        <f t="shared" si="105"/>
        <v>0</v>
      </c>
      <c r="S55" s="28">
        <f t="shared" si="106"/>
        <v>0</v>
      </c>
      <c r="T55" s="30">
        <f t="shared" si="107"/>
        <v>0</v>
      </c>
      <c r="U55" s="30">
        <f t="shared" si="102"/>
        <v>0</v>
      </c>
      <c r="V55" s="30">
        <f t="shared" si="102"/>
        <v>0</v>
      </c>
      <c r="W55" s="30">
        <f t="shared" si="102"/>
        <v>0</v>
      </c>
      <c r="X55" s="29">
        <f t="shared" si="18"/>
        <v>0</v>
      </c>
    </row>
    <row r="56" spans="1:24">
      <c r="A56" s="37" t="s">
        <v>10</v>
      </c>
      <c r="B56" s="37"/>
      <c r="C56" s="37">
        <f t="shared" ref="C56" si="108">C57+C58+C59</f>
        <v>0.2</v>
      </c>
      <c r="D56" s="21">
        <f>D57+D58+D59</f>
        <v>0</v>
      </c>
      <c r="E56" s="22">
        <f t="shared" ref="E56:H56" si="109">E57+E58+E59</f>
        <v>0</v>
      </c>
      <c r="F56" s="22">
        <f t="shared" si="109"/>
        <v>0</v>
      </c>
      <c r="G56" s="22">
        <f t="shared" si="109"/>
        <v>0.2</v>
      </c>
      <c r="H56" s="23">
        <f t="shared" si="109"/>
        <v>0.2</v>
      </c>
      <c r="I56" s="21">
        <f>I57+I58+I59</f>
        <v>0</v>
      </c>
      <c r="J56" s="22">
        <f t="shared" ref="J56:M56" si="110">J57+J58+J59</f>
        <v>0</v>
      </c>
      <c r="K56" s="22">
        <f t="shared" si="110"/>
        <v>0</v>
      </c>
      <c r="L56" s="22">
        <f t="shared" si="110"/>
        <v>0</v>
      </c>
      <c r="M56" s="23">
        <f t="shared" si="110"/>
        <v>0</v>
      </c>
      <c r="N56" s="46">
        <f>N57+N58+N59</f>
        <v>0</v>
      </c>
      <c r="O56" s="47">
        <f t="shared" ref="O56:R56" si="111">O57+O58+O59</f>
        <v>0</v>
      </c>
      <c r="P56" s="47">
        <f t="shared" si="111"/>
        <v>0</v>
      </c>
      <c r="Q56" s="47">
        <f t="shared" si="111"/>
        <v>0</v>
      </c>
      <c r="R56" s="48">
        <f t="shared" si="111"/>
        <v>0</v>
      </c>
      <c r="S56" s="21">
        <f>SUM(S57:S59)</f>
        <v>0.2</v>
      </c>
      <c r="T56" s="22">
        <f>SUM(T57:T59)</f>
        <v>0.2</v>
      </c>
      <c r="U56" s="22">
        <f t="shared" ref="U56:W56" si="112">SUM(U57:U59)</f>
        <v>0.2</v>
      </c>
      <c r="V56" s="22">
        <f t="shared" si="112"/>
        <v>0.2</v>
      </c>
      <c r="W56" s="22">
        <f t="shared" si="112"/>
        <v>0</v>
      </c>
      <c r="X56" s="23">
        <f t="shared" si="18"/>
        <v>-0.2</v>
      </c>
    </row>
    <row r="57" spans="1:24">
      <c r="A57" s="40" t="str">
        <f>$A$7</f>
        <v>Rovaniemi</v>
      </c>
      <c r="B57" s="40"/>
      <c r="C57" s="35">
        <f>C21+C25+C29+C33+C37+C41+C45+C49+C53</f>
        <v>0.2</v>
      </c>
      <c r="D57" s="28">
        <f>D21+D25+D29+D33+D37+D41+D45+D49+D53</f>
        <v>0</v>
      </c>
      <c r="E57" s="30">
        <f t="shared" ref="D57:G59" si="113">E21+E25+E29+E33+E37+E41+E45+E49+E53</f>
        <v>0</v>
      </c>
      <c r="F57" s="30">
        <f t="shared" si="113"/>
        <v>0</v>
      </c>
      <c r="G57" s="30">
        <f t="shared" si="113"/>
        <v>0.2</v>
      </c>
      <c r="H57" s="27">
        <f>D57+E57+F57+G57</f>
        <v>0.2</v>
      </c>
      <c r="I57" s="28">
        <f t="shared" ref="I57:L59" si="114">I21+I25+I29+I33+I37+I41+I45+I49+I53</f>
        <v>0</v>
      </c>
      <c r="J57" s="30">
        <f t="shared" si="114"/>
        <v>0</v>
      </c>
      <c r="K57" s="30">
        <f t="shared" si="114"/>
        <v>0</v>
      </c>
      <c r="L57" s="30">
        <f t="shared" si="114"/>
        <v>0</v>
      </c>
      <c r="M57" s="27">
        <f>I57+J57+K57+L57</f>
        <v>0</v>
      </c>
      <c r="N57" s="50">
        <f t="shared" ref="N57:Q59" si="115">N21+N25+N29+N33+N37+N41+N45+N49+N53</f>
        <v>0</v>
      </c>
      <c r="O57" s="51">
        <f t="shared" si="115"/>
        <v>0</v>
      </c>
      <c r="P57" s="51">
        <f t="shared" si="115"/>
        <v>0</v>
      </c>
      <c r="Q57" s="51">
        <f t="shared" si="115"/>
        <v>0</v>
      </c>
      <c r="R57" s="49">
        <f>N57+O57+P57+Q57</f>
        <v>0</v>
      </c>
      <c r="S57" s="28">
        <f>C57</f>
        <v>0.2</v>
      </c>
      <c r="T57" s="30">
        <f>S57-D57-I57+N57</f>
        <v>0.2</v>
      </c>
      <c r="U57" s="30">
        <f t="shared" ref="U57:W59" si="116">T57-E57-J57+O57</f>
        <v>0.2</v>
      </c>
      <c r="V57" s="30">
        <f t="shared" si="116"/>
        <v>0.2</v>
      </c>
      <c r="W57" s="30">
        <f t="shared" si="116"/>
        <v>0</v>
      </c>
      <c r="X57" s="29">
        <f t="shared" si="18"/>
        <v>-0.2</v>
      </c>
    </row>
    <row r="58" spans="1:24">
      <c r="A58" s="40" t="str">
        <f>$A$8</f>
        <v>Paikkakunta 2</v>
      </c>
      <c r="B58" s="40"/>
      <c r="C58" s="35">
        <f>C22+C26+C30+C34+C38+C42+C46+C50+C54</f>
        <v>0</v>
      </c>
      <c r="D58" s="28">
        <f>D22+D26+D30+D34+D38+D42+D46+D50+D54</f>
        <v>0</v>
      </c>
      <c r="E58" s="30">
        <f t="shared" si="113"/>
        <v>0</v>
      </c>
      <c r="F58" s="30">
        <f t="shared" si="113"/>
        <v>0</v>
      </c>
      <c r="G58" s="30">
        <f t="shared" si="113"/>
        <v>0</v>
      </c>
      <c r="H58" s="27">
        <f t="shared" ref="H58:H59" si="117">D58+E58+F58+G58</f>
        <v>0</v>
      </c>
      <c r="I58" s="28">
        <f t="shared" si="114"/>
        <v>0</v>
      </c>
      <c r="J58" s="30">
        <f t="shared" si="114"/>
        <v>0</v>
      </c>
      <c r="K58" s="30">
        <f t="shared" si="114"/>
        <v>0</v>
      </c>
      <c r="L58" s="30">
        <f t="shared" si="114"/>
        <v>0</v>
      </c>
      <c r="M58" s="27">
        <f t="shared" ref="M58:M59" si="118">I58+J58+K58+L58</f>
        <v>0</v>
      </c>
      <c r="N58" s="50">
        <f t="shared" si="115"/>
        <v>0</v>
      </c>
      <c r="O58" s="51">
        <f t="shared" si="115"/>
        <v>0</v>
      </c>
      <c r="P58" s="51">
        <f t="shared" si="115"/>
        <v>0</v>
      </c>
      <c r="Q58" s="51">
        <f t="shared" si="115"/>
        <v>0</v>
      </c>
      <c r="R58" s="49">
        <f t="shared" ref="R58:R59" si="119">N58+O58+P58+Q58</f>
        <v>0</v>
      </c>
      <c r="S58" s="28">
        <f t="shared" ref="S58:S59" si="120">C58</f>
        <v>0</v>
      </c>
      <c r="T58" s="30">
        <f t="shared" ref="T58:T59" si="121">S58-D58-I58+N58</f>
        <v>0</v>
      </c>
      <c r="U58" s="30">
        <f t="shared" si="116"/>
        <v>0</v>
      </c>
      <c r="V58" s="30">
        <f t="shared" si="116"/>
        <v>0</v>
      </c>
      <c r="W58" s="30">
        <f t="shared" si="116"/>
        <v>0</v>
      </c>
      <c r="X58" s="29">
        <f t="shared" si="18"/>
        <v>0</v>
      </c>
    </row>
    <row r="59" spans="1:24" ht="15.75" thickBot="1">
      <c r="A59" s="42" t="str">
        <f>$A$9</f>
        <v>Paikkakunta 3</v>
      </c>
      <c r="B59" s="42"/>
      <c r="C59" s="36">
        <f t="shared" ref="C59" si="122">C23+C27+C31+C35+C39+C43+C47+C51+C55</f>
        <v>0</v>
      </c>
      <c r="D59" s="32">
        <f t="shared" si="113"/>
        <v>0</v>
      </c>
      <c r="E59" s="33">
        <f t="shared" si="113"/>
        <v>0</v>
      </c>
      <c r="F59" s="33">
        <f t="shared" si="113"/>
        <v>0</v>
      </c>
      <c r="G59" s="33">
        <f t="shared" si="113"/>
        <v>0</v>
      </c>
      <c r="H59" s="31">
        <f t="shared" si="117"/>
        <v>0</v>
      </c>
      <c r="I59" s="32">
        <f t="shared" si="114"/>
        <v>0</v>
      </c>
      <c r="J59" s="33">
        <f t="shared" si="114"/>
        <v>0</v>
      </c>
      <c r="K59" s="33">
        <f t="shared" si="114"/>
        <v>0</v>
      </c>
      <c r="L59" s="33">
        <f t="shared" si="114"/>
        <v>0</v>
      </c>
      <c r="M59" s="31">
        <f t="shared" si="118"/>
        <v>0</v>
      </c>
      <c r="N59" s="52">
        <f t="shared" si="115"/>
        <v>0</v>
      </c>
      <c r="O59" s="53">
        <f t="shared" si="115"/>
        <v>0</v>
      </c>
      <c r="P59" s="53">
        <f t="shared" si="115"/>
        <v>0</v>
      </c>
      <c r="Q59" s="53">
        <f t="shared" si="115"/>
        <v>0</v>
      </c>
      <c r="R59" s="54">
        <f t="shared" si="119"/>
        <v>0</v>
      </c>
      <c r="S59" s="32">
        <f t="shared" si="120"/>
        <v>0</v>
      </c>
      <c r="T59" s="33">
        <f t="shared" si="121"/>
        <v>0</v>
      </c>
      <c r="U59" s="33">
        <f t="shared" si="116"/>
        <v>0</v>
      </c>
      <c r="V59" s="33">
        <f t="shared" si="116"/>
        <v>0</v>
      </c>
      <c r="W59" s="33">
        <f t="shared" si="116"/>
        <v>0</v>
      </c>
      <c r="X59" s="34">
        <f t="shared" si="18"/>
        <v>0</v>
      </c>
    </row>
    <row r="60" spans="1:24">
      <c r="A60" s="9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20">
    <mergeCell ref="A3:G3"/>
    <mergeCell ref="A4:M4"/>
    <mergeCell ref="N10:R10"/>
    <mergeCell ref="D11:H11"/>
    <mergeCell ref="I11:M11"/>
    <mergeCell ref="N11:R11"/>
    <mergeCell ref="S11:X11"/>
    <mergeCell ref="B14:B16"/>
    <mergeCell ref="D18:H18"/>
    <mergeCell ref="I18:M18"/>
    <mergeCell ref="N18:R18"/>
    <mergeCell ref="S18:X18"/>
    <mergeCell ref="B49:B51"/>
    <mergeCell ref="B53:B55"/>
    <mergeCell ref="B25:B27"/>
    <mergeCell ref="B29:B31"/>
    <mergeCell ref="B33:B35"/>
    <mergeCell ref="B37:B39"/>
    <mergeCell ref="B41:B43"/>
    <mergeCell ref="B45:B47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43</vt:i4>
      </vt:variant>
    </vt:vector>
  </HeadingPairs>
  <TitlesOfParts>
    <vt:vector size="43" baseType="lpstr">
      <vt:lpstr>AVI vastuualueet YHT</vt:lpstr>
      <vt:lpstr>ESAVI</vt:lpstr>
      <vt:lpstr>LSAVI</vt:lpstr>
      <vt:lpstr>LSSAVI</vt:lpstr>
      <vt:lpstr>ISAVI</vt:lpstr>
      <vt:lpstr>PSAVI</vt:lpstr>
      <vt:lpstr>LAAVI</vt:lpstr>
      <vt:lpstr>POL</vt:lpstr>
      <vt:lpstr>TS</vt:lpstr>
      <vt:lpstr>YMP</vt:lpstr>
      <vt:lpstr>OKT</vt:lpstr>
      <vt:lpstr>Pelastus</vt:lpstr>
      <vt:lpstr>POL ESAVI</vt:lpstr>
      <vt:lpstr>TS ESAVI</vt:lpstr>
      <vt:lpstr>YMP ESAVI</vt:lpstr>
      <vt:lpstr>OKT ESAVI</vt:lpstr>
      <vt:lpstr>Pelastus ESAVI</vt:lpstr>
      <vt:lpstr>POL LSAVI</vt:lpstr>
      <vt:lpstr>TS LSAVI</vt:lpstr>
      <vt:lpstr>YMP LSAVI</vt:lpstr>
      <vt:lpstr>OKT LSAVI</vt:lpstr>
      <vt:lpstr>Pelastus LSAVI</vt:lpstr>
      <vt:lpstr>POL LSSAVI</vt:lpstr>
      <vt:lpstr>TS LSSAVI</vt:lpstr>
      <vt:lpstr>YMP LSSAVI</vt:lpstr>
      <vt:lpstr>Pelastus LSSAVI</vt:lpstr>
      <vt:lpstr>OKT LSSAVI</vt:lpstr>
      <vt:lpstr>Ruotsink. opetustoimi LSSAVI</vt:lpstr>
      <vt:lpstr>POL ISAVI</vt:lpstr>
      <vt:lpstr>TS ISAVI</vt:lpstr>
      <vt:lpstr>YMP ISAVI</vt:lpstr>
      <vt:lpstr>OKT ISAVI</vt:lpstr>
      <vt:lpstr>Pelastus ISAVI</vt:lpstr>
      <vt:lpstr>POL PSAVI</vt:lpstr>
      <vt:lpstr>TS PSAVI</vt:lpstr>
      <vt:lpstr>YMP PSAVI</vt:lpstr>
      <vt:lpstr>OKT PSAVI</vt:lpstr>
      <vt:lpstr>Pelastus PSAVI</vt:lpstr>
      <vt:lpstr>POL LAAVI</vt:lpstr>
      <vt:lpstr>TS LAAVI</vt:lpstr>
      <vt:lpstr>YMP LAAVI</vt:lpstr>
      <vt:lpstr>OKT LAAVI</vt:lpstr>
      <vt:lpstr>Pelastus LAAVI</vt:lpstr>
    </vt:vector>
  </TitlesOfParts>
  <Company>AVI ELY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A002331</dc:creator>
  <cp:lastModifiedBy>A002331</cp:lastModifiedBy>
  <dcterms:created xsi:type="dcterms:W3CDTF">2014-02-04T06:25:33Z</dcterms:created>
  <dcterms:modified xsi:type="dcterms:W3CDTF">2014-03-31T19:00:43Z</dcterms:modified>
</cp:coreProperties>
</file>