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448" windowHeight="10680"/>
  </bookViews>
  <sheets>
    <sheet name="Riskiarviointi PERUSTIEDOT" sheetId="9" r:id="rId1"/>
    <sheet name="Riskiarviointi TÄYTTÖPOHJA" sheetId="12" r:id="rId2"/>
    <sheet name="YHTEENVETORAPORTTI" sheetId="11" r:id="rId3"/>
  </sheets>
  <definedNames>
    <definedName name="Prosessin_nimi" localSheetId="0">#REF!</definedName>
    <definedName name="Prosessin_nimi" localSheetId="1">#REF!</definedName>
    <definedName name="Prosessin_nimi">#REF!</definedName>
    <definedName name="_xlnm.Print_Area" localSheetId="0">'Riskiarviointi PERUSTIEDOT'!$B$2:$AA$49</definedName>
    <definedName name="_xlnm.Print_Area" localSheetId="1">'Riskiarviointi TÄYTTÖPOHJA'!#REF!</definedName>
    <definedName name="_xlnm.Print_Area" localSheetId="2">YHTEENVETORAPORTTI!$C$2:$AB$173</definedName>
  </definedNames>
  <calcPr calcId="162913"/>
</workbook>
</file>

<file path=xl/calcChain.xml><?xml version="1.0" encoding="utf-8"?>
<calcChain xmlns="http://schemas.openxmlformats.org/spreadsheetml/2006/main">
  <c r="CG41" i="11" l="1"/>
  <c r="CT45" i="11"/>
  <c r="CT46" i="11"/>
  <c r="CT47" i="11"/>
  <c r="CT48" i="11"/>
  <c r="CT49" i="11"/>
  <c r="CT50" i="11"/>
  <c r="CT51" i="11"/>
  <c r="CS45" i="11"/>
  <c r="CS46" i="11"/>
  <c r="CS47" i="11"/>
  <c r="CS48" i="11"/>
  <c r="CS49" i="11"/>
  <c r="CS50" i="11"/>
  <c r="CS51" i="11"/>
  <c r="CR45" i="11"/>
  <c r="CR46" i="11"/>
  <c r="CR47" i="11"/>
  <c r="CR48" i="11"/>
  <c r="CR49" i="11"/>
  <c r="CR50" i="11"/>
  <c r="CR51" i="11"/>
  <c r="CQ45" i="11"/>
  <c r="CQ46" i="11"/>
  <c r="CQ47" i="11"/>
  <c r="CQ48" i="11"/>
  <c r="CQ49" i="11"/>
  <c r="CQ50" i="11"/>
  <c r="CQ51" i="11"/>
  <c r="CP45" i="11"/>
  <c r="CP46" i="11"/>
  <c r="CP47" i="11"/>
  <c r="CP48" i="11"/>
  <c r="CP49" i="11"/>
  <c r="CP50" i="11"/>
  <c r="CP51" i="11"/>
  <c r="CO45" i="11"/>
  <c r="CO46" i="11"/>
  <c r="CO47" i="11"/>
  <c r="CO48" i="11"/>
  <c r="CO49" i="11"/>
  <c r="CO50" i="11"/>
  <c r="CO51" i="11"/>
  <c r="CN45" i="11"/>
  <c r="CN46" i="11"/>
  <c r="CN47" i="11"/>
  <c r="CN48" i="11"/>
  <c r="CN49" i="11"/>
  <c r="CN50" i="11"/>
  <c r="CN51" i="11"/>
  <c r="D167" i="11"/>
  <c r="E167" i="11"/>
  <c r="I167" i="11"/>
  <c r="J167" i="11"/>
  <c r="N167" i="11"/>
  <c r="T167" i="11"/>
  <c r="Y167" i="11"/>
  <c r="D168" i="11"/>
  <c r="E168" i="11"/>
  <c r="I168" i="11"/>
  <c r="J168" i="11"/>
  <c r="N168" i="11"/>
  <c r="T168" i="11"/>
  <c r="Y168" i="11"/>
  <c r="D169" i="11"/>
  <c r="E169" i="11"/>
  <c r="I169" i="11"/>
  <c r="J169" i="11"/>
  <c r="N169" i="11"/>
  <c r="T169" i="11"/>
  <c r="Y169" i="11"/>
  <c r="D170" i="11"/>
  <c r="E170" i="11"/>
  <c r="I170" i="11"/>
  <c r="J170" i="11"/>
  <c r="N170" i="11"/>
  <c r="T170" i="11"/>
  <c r="Y170" i="11"/>
  <c r="D171" i="11"/>
  <c r="E171" i="11"/>
  <c r="I171" i="11"/>
  <c r="J171" i="11"/>
  <c r="N171" i="11"/>
  <c r="T171" i="11"/>
  <c r="Y171" i="11"/>
  <c r="E8" i="12"/>
  <c r="E9" i="12"/>
  <c r="E10" i="12"/>
  <c r="E11" i="12"/>
  <c r="E12" i="12"/>
  <c r="E13" i="12"/>
  <c r="BD71" i="11" s="1"/>
  <c r="E14" i="12"/>
  <c r="E15" i="12"/>
  <c r="E16" i="12"/>
  <c r="E17" i="12"/>
  <c r="BD75" i="11" s="1"/>
  <c r="E18" i="12"/>
  <c r="E19" i="12"/>
  <c r="E20" i="12"/>
  <c r="BD78" i="11" s="1"/>
  <c r="E21" i="12"/>
  <c r="BD79" i="11" s="1"/>
  <c r="E22" i="12"/>
  <c r="E23" i="12"/>
  <c r="E24" i="12"/>
  <c r="E25" i="12"/>
  <c r="BD83" i="11" s="1"/>
  <c r="E26" i="12"/>
  <c r="E27" i="12"/>
  <c r="E28" i="12"/>
  <c r="E29" i="12"/>
  <c r="BD87" i="11" s="1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BD158" i="11" s="1"/>
  <c r="E101" i="12"/>
  <c r="E102" i="12"/>
  <c r="E103" i="12"/>
  <c r="E104" i="12"/>
  <c r="BD162" i="11" s="1"/>
  <c r="E105" i="12"/>
  <c r="E6" i="12"/>
  <c r="E7" i="12"/>
  <c r="BD65" i="11" s="1"/>
  <c r="BB65" i="11"/>
  <c r="D65" i="11" s="1"/>
  <c r="BC65" i="11"/>
  <c r="BE65" i="11"/>
  <c r="E65" i="11" s="1"/>
  <c r="BF65" i="11"/>
  <c r="BG65" i="11"/>
  <c r="BH65" i="11"/>
  <c r="BJ65" i="11"/>
  <c r="BR65" i="11"/>
  <c r="N65" i="11" s="1"/>
  <c r="BS65" i="11"/>
  <c r="T65" i="11" s="1"/>
  <c r="BT65" i="11"/>
  <c r="Y65" i="11" s="1"/>
  <c r="BU65" i="11"/>
  <c r="BV65" i="11"/>
  <c r="BW65" i="11"/>
  <c r="BY65" i="11"/>
  <c r="BZ65" i="11"/>
  <c r="BB66" i="11"/>
  <c r="D66" i="11" s="1"/>
  <c r="BC66" i="11"/>
  <c r="BD66" i="11"/>
  <c r="BE66" i="11"/>
  <c r="E66" i="11" s="1"/>
  <c r="BF66" i="11"/>
  <c r="BG66" i="11"/>
  <c r="BH66" i="11"/>
  <c r="BJ66" i="11"/>
  <c r="BR66" i="11"/>
  <c r="N66" i="11" s="1"/>
  <c r="BS66" i="11"/>
  <c r="T66" i="11" s="1"/>
  <c r="BT66" i="11"/>
  <c r="Y66" i="11" s="1"/>
  <c r="BU66" i="11"/>
  <c r="BV66" i="11"/>
  <c r="BW66" i="11"/>
  <c r="BY66" i="11"/>
  <c r="BZ66" i="11"/>
  <c r="BB67" i="11"/>
  <c r="D67" i="11" s="1"/>
  <c r="BC67" i="11"/>
  <c r="BD67" i="11"/>
  <c r="BE67" i="11"/>
  <c r="E67" i="11" s="1"/>
  <c r="BF67" i="11"/>
  <c r="BG67" i="11"/>
  <c r="BH67" i="11"/>
  <c r="BJ67" i="11"/>
  <c r="BR67" i="11"/>
  <c r="N67" i="11" s="1"/>
  <c r="BS67" i="11"/>
  <c r="T67" i="11" s="1"/>
  <c r="BT67" i="11"/>
  <c r="Y67" i="11" s="1"/>
  <c r="BU67" i="11"/>
  <c r="BV67" i="11"/>
  <c r="BW67" i="11"/>
  <c r="BY67" i="11"/>
  <c r="BZ67" i="11"/>
  <c r="BB68" i="11"/>
  <c r="D68" i="11" s="1"/>
  <c r="BC68" i="11"/>
  <c r="BD68" i="11"/>
  <c r="BE68" i="11"/>
  <c r="E68" i="11" s="1"/>
  <c r="BF68" i="11"/>
  <c r="BG68" i="11"/>
  <c r="BH68" i="11"/>
  <c r="BJ68" i="11"/>
  <c r="BR68" i="11"/>
  <c r="N68" i="11" s="1"/>
  <c r="BS68" i="11"/>
  <c r="T68" i="11" s="1"/>
  <c r="BT68" i="11"/>
  <c r="Y68" i="11" s="1"/>
  <c r="BU68" i="11"/>
  <c r="BV68" i="11"/>
  <c r="BW68" i="11"/>
  <c r="BY68" i="11"/>
  <c r="BZ68" i="11"/>
  <c r="BB69" i="11"/>
  <c r="D69" i="11" s="1"/>
  <c r="BC69" i="11"/>
  <c r="BD69" i="11"/>
  <c r="BE69" i="11"/>
  <c r="E69" i="11" s="1"/>
  <c r="BF69" i="11"/>
  <c r="BG69" i="11"/>
  <c r="BH69" i="11"/>
  <c r="BJ69" i="11"/>
  <c r="BR69" i="11"/>
  <c r="N69" i="11" s="1"/>
  <c r="BS69" i="11"/>
  <c r="T69" i="11" s="1"/>
  <c r="BT69" i="11"/>
  <c r="Y69" i="11" s="1"/>
  <c r="BU69" i="11"/>
  <c r="BV69" i="11"/>
  <c r="BW69" i="11"/>
  <c r="BY69" i="11"/>
  <c r="BZ69" i="11"/>
  <c r="BB70" i="11"/>
  <c r="D70" i="11" s="1"/>
  <c r="BC70" i="11"/>
  <c r="BD70" i="11"/>
  <c r="BE70" i="11"/>
  <c r="E70" i="11" s="1"/>
  <c r="BF70" i="11"/>
  <c r="BG70" i="11"/>
  <c r="BH70" i="11"/>
  <c r="BJ70" i="11"/>
  <c r="BR70" i="11"/>
  <c r="N70" i="11" s="1"/>
  <c r="BS70" i="11"/>
  <c r="T70" i="11" s="1"/>
  <c r="BT70" i="11"/>
  <c r="Y70" i="11" s="1"/>
  <c r="BU70" i="11"/>
  <c r="BV70" i="11"/>
  <c r="BW70" i="11"/>
  <c r="BX70" i="11"/>
  <c r="BY70" i="11"/>
  <c r="BZ70" i="11"/>
  <c r="BB71" i="11"/>
  <c r="D71" i="11" s="1"/>
  <c r="BC71" i="11"/>
  <c r="BE71" i="11"/>
  <c r="E71" i="11" s="1"/>
  <c r="BF71" i="11"/>
  <c r="BG71" i="11"/>
  <c r="BH71" i="11"/>
  <c r="BJ71" i="11"/>
  <c r="BR71" i="11"/>
  <c r="N71" i="11" s="1"/>
  <c r="BS71" i="11"/>
  <c r="T71" i="11" s="1"/>
  <c r="BT71" i="11"/>
  <c r="Y71" i="11" s="1"/>
  <c r="BU71" i="11"/>
  <c r="BV71" i="11"/>
  <c r="BW71" i="11"/>
  <c r="BX71" i="11"/>
  <c r="BY71" i="11"/>
  <c r="BZ71" i="11"/>
  <c r="BB72" i="11"/>
  <c r="D72" i="11" s="1"/>
  <c r="BC72" i="11"/>
  <c r="BD72" i="11"/>
  <c r="BE72" i="11"/>
  <c r="E72" i="11" s="1"/>
  <c r="BF72" i="11"/>
  <c r="BG72" i="11"/>
  <c r="BH72" i="11"/>
  <c r="BJ72" i="11"/>
  <c r="BR72" i="11"/>
  <c r="N72" i="11" s="1"/>
  <c r="BS72" i="11"/>
  <c r="T72" i="11" s="1"/>
  <c r="BT72" i="11"/>
  <c r="Y72" i="11" s="1"/>
  <c r="BU72" i="11"/>
  <c r="BV72" i="11"/>
  <c r="BW72" i="11"/>
  <c r="BX72" i="11"/>
  <c r="BY72" i="11"/>
  <c r="BZ72" i="11"/>
  <c r="BB73" i="11"/>
  <c r="D73" i="11" s="1"/>
  <c r="BC73" i="11"/>
  <c r="BD73" i="11"/>
  <c r="BE73" i="11"/>
  <c r="E73" i="11" s="1"/>
  <c r="BF73" i="11"/>
  <c r="BG73" i="11"/>
  <c r="BH73" i="11"/>
  <c r="BJ73" i="11"/>
  <c r="BR73" i="11"/>
  <c r="N73" i="11" s="1"/>
  <c r="BS73" i="11"/>
  <c r="T73" i="11" s="1"/>
  <c r="BT73" i="11"/>
  <c r="Y73" i="11" s="1"/>
  <c r="BU73" i="11"/>
  <c r="BV73" i="11"/>
  <c r="BW73" i="11"/>
  <c r="BX73" i="11"/>
  <c r="BY73" i="11"/>
  <c r="BZ73" i="11"/>
  <c r="BB74" i="11"/>
  <c r="D74" i="11" s="1"/>
  <c r="BC74" i="11"/>
  <c r="BD74" i="11"/>
  <c r="BE74" i="11"/>
  <c r="E74" i="11" s="1"/>
  <c r="BF74" i="11"/>
  <c r="BG74" i="11"/>
  <c r="BH74" i="11"/>
  <c r="BJ74" i="11"/>
  <c r="BR74" i="11"/>
  <c r="N74" i="11" s="1"/>
  <c r="BS74" i="11"/>
  <c r="T74" i="11" s="1"/>
  <c r="BT74" i="11"/>
  <c r="Y74" i="11" s="1"/>
  <c r="BU74" i="11"/>
  <c r="BV74" i="11"/>
  <c r="BW74" i="11"/>
  <c r="BX74" i="11"/>
  <c r="BY74" i="11"/>
  <c r="BZ74" i="11"/>
  <c r="BB75" i="11"/>
  <c r="D75" i="11" s="1"/>
  <c r="BC75" i="11"/>
  <c r="BE75" i="11"/>
  <c r="E75" i="11" s="1"/>
  <c r="BF75" i="11"/>
  <c r="BG75" i="11"/>
  <c r="BH75" i="11"/>
  <c r="BJ75" i="11"/>
  <c r="BR75" i="11"/>
  <c r="N75" i="11" s="1"/>
  <c r="BS75" i="11"/>
  <c r="T75" i="11" s="1"/>
  <c r="BT75" i="11"/>
  <c r="Y75" i="11" s="1"/>
  <c r="BU75" i="11"/>
  <c r="BV75" i="11"/>
  <c r="BW75" i="11"/>
  <c r="BX75" i="11"/>
  <c r="BY75" i="11"/>
  <c r="BZ75" i="11"/>
  <c r="BB76" i="11"/>
  <c r="D76" i="11" s="1"/>
  <c r="BC76" i="11"/>
  <c r="BD76" i="11"/>
  <c r="BE76" i="11"/>
  <c r="E76" i="11" s="1"/>
  <c r="BF76" i="11"/>
  <c r="BG76" i="11"/>
  <c r="BH76" i="11"/>
  <c r="BJ76" i="11"/>
  <c r="BR76" i="11"/>
  <c r="N76" i="11" s="1"/>
  <c r="BS76" i="11"/>
  <c r="T76" i="11" s="1"/>
  <c r="BT76" i="11"/>
  <c r="Y76" i="11" s="1"/>
  <c r="BU76" i="11"/>
  <c r="BV76" i="11"/>
  <c r="BW76" i="11"/>
  <c r="BX76" i="11"/>
  <c r="BY76" i="11"/>
  <c r="BZ76" i="11"/>
  <c r="BB77" i="11"/>
  <c r="D77" i="11" s="1"/>
  <c r="BC77" i="11"/>
  <c r="BD77" i="11"/>
  <c r="BE77" i="11"/>
  <c r="E77" i="11" s="1"/>
  <c r="BF77" i="11"/>
  <c r="BG77" i="11"/>
  <c r="BH77" i="11"/>
  <c r="BJ77" i="11"/>
  <c r="BR77" i="11"/>
  <c r="N77" i="11" s="1"/>
  <c r="BS77" i="11"/>
  <c r="T77" i="11" s="1"/>
  <c r="BT77" i="11"/>
  <c r="Y77" i="11" s="1"/>
  <c r="BU77" i="11"/>
  <c r="BV77" i="11"/>
  <c r="BW77" i="11"/>
  <c r="BX77" i="11"/>
  <c r="BY77" i="11"/>
  <c r="BZ77" i="11"/>
  <c r="BB78" i="11"/>
  <c r="D78" i="11" s="1"/>
  <c r="BC78" i="11"/>
  <c r="BE78" i="11"/>
  <c r="E78" i="11" s="1"/>
  <c r="BF78" i="11"/>
  <c r="BG78" i="11"/>
  <c r="BH78" i="11"/>
  <c r="BJ78" i="11"/>
  <c r="BR78" i="11"/>
  <c r="N78" i="11" s="1"/>
  <c r="BS78" i="11"/>
  <c r="T78" i="11" s="1"/>
  <c r="BT78" i="11"/>
  <c r="Y78" i="11" s="1"/>
  <c r="BU78" i="11"/>
  <c r="BV78" i="11"/>
  <c r="BW78" i="11"/>
  <c r="BX78" i="11"/>
  <c r="BY78" i="11"/>
  <c r="BZ78" i="11"/>
  <c r="BB79" i="11"/>
  <c r="D79" i="11" s="1"/>
  <c r="BC79" i="11"/>
  <c r="BE79" i="11"/>
  <c r="E79" i="11" s="1"/>
  <c r="BF79" i="11"/>
  <c r="BG79" i="11"/>
  <c r="BH79" i="11"/>
  <c r="BJ79" i="11"/>
  <c r="BR79" i="11"/>
  <c r="N79" i="11" s="1"/>
  <c r="BS79" i="11"/>
  <c r="T79" i="11" s="1"/>
  <c r="BT79" i="11"/>
  <c r="Y79" i="11" s="1"/>
  <c r="BU79" i="11"/>
  <c r="BV79" i="11"/>
  <c r="BW79" i="11"/>
  <c r="BX79" i="11"/>
  <c r="BY79" i="11"/>
  <c r="BZ79" i="11"/>
  <c r="BB80" i="11"/>
  <c r="D80" i="11" s="1"/>
  <c r="BC80" i="11"/>
  <c r="BD80" i="11"/>
  <c r="BE80" i="11"/>
  <c r="E80" i="11" s="1"/>
  <c r="BF80" i="11"/>
  <c r="BG80" i="11"/>
  <c r="BH80" i="11"/>
  <c r="BJ80" i="11"/>
  <c r="BR80" i="11"/>
  <c r="N80" i="11" s="1"/>
  <c r="BS80" i="11"/>
  <c r="T80" i="11" s="1"/>
  <c r="BT80" i="11"/>
  <c r="Y80" i="11" s="1"/>
  <c r="BU80" i="11"/>
  <c r="BV80" i="11"/>
  <c r="BW80" i="11"/>
  <c r="BX80" i="11"/>
  <c r="BY80" i="11"/>
  <c r="BZ80" i="11"/>
  <c r="BB81" i="11"/>
  <c r="D81" i="11" s="1"/>
  <c r="BC81" i="11"/>
  <c r="BD81" i="11"/>
  <c r="BE81" i="11"/>
  <c r="E81" i="11" s="1"/>
  <c r="BF81" i="11"/>
  <c r="BG81" i="11"/>
  <c r="BH81" i="11"/>
  <c r="BJ81" i="11"/>
  <c r="BR81" i="11"/>
  <c r="N81" i="11" s="1"/>
  <c r="BS81" i="11"/>
  <c r="T81" i="11" s="1"/>
  <c r="BT81" i="11"/>
  <c r="Y81" i="11" s="1"/>
  <c r="BU81" i="11"/>
  <c r="BV81" i="11"/>
  <c r="BW81" i="11"/>
  <c r="BX81" i="11"/>
  <c r="BY81" i="11"/>
  <c r="BZ81" i="11"/>
  <c r="BB82" i="11"/>
  <c r="D82" i="11" s="1"/>
  <c r="BC82" i="11"/>
  <c r="BD82" i="11"/>
  <c r="BE82" i="11"/>
  <c r="E82" i="11" s="1"/>
  <c r="BF82" i="11"/>
  <c r="BG82" i="11"/>
  <c r="BH82" i="11"/>
  <c r="BJ82" i="11"/>
  <c r="BR82" i="11"/>
  <c r="N82" i="11" s="1"/>
  <c r="BS82" i="11"/>
  <c r="T82" i="11" s="1"/>
  <c r="BT82" i="11"/>
  <c r="Y82" i="11" s="1"/>
  <c r="BU82" i="11"/>
  <c r="BV82" i="11"/>
  <c r="BW82" i="11"/>
  <c r="BX82" i="11"/>
  <c r="BY82" i="11"/>
  <c r="BZ82" i="11"/>
  <c r="BB83" i="11"/>
  <c r="D83" i="11" s="1"/>
  <c r="BC83" i="11"/>
  <c r="BE83" i="11"/>
  <c r="E83" i="11" s="1"/>
  <c r="BF83" i="11"/>
  <c r="BG83" i="11"/>
  <c r="BH83" i="11"/>
  <c r="BJ83" i="11"/>
  <c r="BR83" i="11"/>
  <c r="N83" i="11" s="1"/>
  <c r="BS83" i="11"/>
  <c r="T83" i="11" s="1"/>
  <c r="BT83" i="11"/>
  <c r="Y83" i="11" s="1"/>
  <c r="BU83" i="11"/>
  <c r="BV83" i="11"/>
  <c r="BW83" i="11"/>
  <c r="BX83" i="11"/>
  <c r="BY83" i="11"/>
  <c r="BZ83" i="11"/>
  <c r="BB84" i="11"/>
  <c r="D84" i="11" s="1"/>
  <c r="BC84" i="11"/>
  <c r="BD84" i="11"/>
  <c r="BE84" i="11"/>
  <c r="E84" i="11" s="1"/>
  <c r="BF84" i="11"/>
  <c r="BG84" i="11"/>
  <c r="BH84" i="11"/>
  <c r="BJ84" i="11"/>
  <c r="BR84" i="11"/>
  <c r="N84" i="11" s="1"/>
  <c r="BS84" i="11"/>
  <c r="T84" i="11" s="1"/>
  <c r="BT84" i="11"/>
  <c r="Y84" i="11" s="1"/>
  <c r="BU84" i="11"/>
  <c r="BV84" i="11"/>
  <c r="BW84" i="11"/>
  <c r="BX84" i="11"/>
  <c r="BY84" i="11"/>
  <c r="BZ84" i="11"/>
  <c r="BB85" i="11"/>
  <c r="D85" i="11" s="1"/>
  <c r="BC85" i="11"/>
  <c r="BD85" i="11"/>
  <c r="BE85" i="11"/>
  <c r="E85" i="11" s="1"/>
  <c r="BF85" i="11"/>
  <c r="BG85" i="11"/>
  <c r="BH85" i="11"/>
  <c r="BJ85" i="11"/>
  <c r="BR85" i="11"/>
  <c r="N85" i="11" s="1"/>
  <c r="BS85" i="11"/>
  <c r="T85" i="11" s="1"/>
  <c r="BT85" i="11"/>
  <c r="Y85" i="11" s="1"/>
  <c r="BU85" i="11"/>
  <c r="BV85" i="11"/>
  <c r="BW85" i="11"/>
  <c r="BX85" i="11"/>
  <c r="BY85" i="11"/>
  <c r="BZ85" i="11"/>
  <c r="BB86" i="11"/>
  <c r="D86" i="11" s="1"/>
  <c r="BC86" i="11"/>
  <c r="BD86" i="11"/>
  <c r="BE86" i="11"/>
  <c r="E86" i="11" s="1"/>
  <c r="BF86" i="11"/>
  <c r="BG86" i="11"/>
  <c r="BH86" i="11"/>
  <c r="BJ86" i="11"/>
  <c r="BR86" i="11"/>
  <c r="N86" i="11" s="1"/>
  <c r="BS86" i="11"/>
  <c r="T86" i="11" s="1"/>
  <c r="BT86" i="11"/>
  <c r="Y86" i="11" s="1"/>
  <c r="BU86" i="11"/>
  <c r="BV86" i="11"/>
  <c r="BW86" i="11"/>
  <c r="BX86" i="11"/>
  <c r="BY86" i="11"/>
  <c r="BZ86" i="11"/>
  <c r="BB87" i="11"/>
  <c r="D87" i="11" s="1"/>
  <c r="BC87" i="11"/>
  <c r="BE87" i="11"/>
  <c r="E87" i="11" s="1"/>
  <c r="BF87" i="11"/>
  <c r="BG87" i="11"/>
  <c r="BH87" i="11"/>
  <c r="BJ87" i="11"/>
  <c r="BR87" i="11"/>
  <c r="N87" i="11" s="1"/>
  <c r="BS87" i="11"/>
  <c r="T87" i="11" s="1"/>
  <c r="BT87" i="11"/>
  <c r="Y87" i="11" s="1"/>
  <c r="BU87" i="11"/>
  <c r="BV87" i="11"/>
  <c r="BW87" i="11"/>
  <c r="BX87" i="11"/>
  <c r="BY87" i="11"/>
  <c r="BZ87" i="11"/>
  <c r="BB88" i="11"/>
  <c r="D88" i="11" s="1"/>
  <c r="BC88" i="11"/>
  <c r="BD88" i="11"/>
  <c r="BE88" i="11"/>
  <c r="E88" i="11" s="1"/>
  <c r="BF88" i="11"/>
  <c r="BG88" i="11"/>
  <c r="BH88" i="11"/>
  <c r="BJ88" i="11"/>
  <c r="BR88" i="11"/>
  <c r="N88" i="11" s="1"/>
  <c r="BS88" i="11"/>
  <c r="T88" i="11" s="1"/>
  <c r="BT88" i="11"/>
  <c r="Y88" i="11" s="1"/>
  <c r="BU88" i="11"/>
  <c r="BV88" i="11"/>
  <c r="BW88" i="11"/>
  <c r="BX88" i="11"/>
  <c r="BY88" i="11"/>
  <c r="BZ88" i="11"/>
  <c r="BB89" i="11"/>
  <c r="D90" i="11" s="1"/>
  <c r="BC89" i="11"/>
  <c r="BD89" i="11"/>
  <c r="BE89" i="11"/>
  <c r="E90" i="11" s="1"/>
  <c r="BF89" i="11"/>
  <c r="BG89" i="11"/>
  <c r="BH89" i="11"/>
  <c r="BJ89" i="11"/>
  <c r="BR89" i="11"/>
  <c r="N90" i="11" s="1"/>
  <c r="BS89" i="11"/>
  <c r="T90" i="11" s="1"/>
  <c r="BT89" i="11"/>
  <c r="Y90" i="11" s="1"/>
  <c r="BU89" i="11"/>
  <c r="BV89" i="11"/>
  <c r="BW89" i="11"/>
  <c r="BX89" i="11"/>
  <c r="BY89" i="11"/>
  <c r="BZ89" i="11"/>
  <c r="BB90" i="11"/>
  <c r="D91" i="11" s="1"/>
  <c r="BC90" i="11"/>
  <c r="BD90" i="11"/>
  <c r="BE90" i="11"/>
  <c r="E91" i="11" s="1"/>
  <c r="BF90" i="11"/>
  <c r="BG90" i="11"/>
  <c r="BH90" i="11"/>
  <c r="BJ90" i="11"/>
  <c r="BR90" i="11"/>
  <c r="N91" i="11" s="1"/>
  <c r="BS90" i="11"/>
  <c r="T91" i="11" s="1"/>
  <c r="BT90" i="11"/>
  <c r="Y91" i="11" s="1"/>
  <c r="BU90" i="11"/>
  <c r="BV90" i="11"/>
  <c r="BW90" i="11"/>
  <c r="BX90" i="11"/>
  <c r="BY90" i="11"/>
  <c r="BZ90" i="11"/>
  <c r="BB91" i="11"/>
  <c r="D92" i="11" s="1"/>
  <c r="BC91" i="11"/>
  <c r="BD91" i="11"/>
  <c r="BE91" i="11"/>
  <c r="E92" i="11" s="1"/>
  <c r="BF91" i="11"/>
  <c r="BG91" i="11"/>
  <c r="BH91" i="11"/>
  <c r="BI91" i="11"/>
  <c r="BJ91" i="11"/>
  <c r="BK91" i="11"/>
  <c r="BL91" i="11"/>
  <c r="I92" i="11" s="1"/>
  <c r="BM91" i="11"/>
  <c r="J92" i="11" s="1"/>
  <c r="BN91" i="11"/>
  <c r="BO91" i="11"/>
  <c r="BP91" i="11"/>
  <c r="BQ91" i="11"/>
  <c r="BR91" i="11"/>
  <c r="N92" i="11" s="1"/>
  <c r="BS91" i="11"/>
  <c r="T92" i="11" s="1"/>
  <c r="BT91" i="11"/>
  <c r="Y92" i="11" s="1"/>
  <c r="BU91" i="11"/>
  <c r="BV91" i="11"/>
  <c r="BW91" i="11"/>
  <c r="BX91" i="11"/>
  <c r="BY91" i="11"/>
  <c r="BZ91" i="11"/>
  <c r="BB92" i="11"/>
  <c r="D93" i="11" s="1"/>
  <c r="BC92" i="11"/>
  <c r="BD92" i="11"/>
  <c r="BE92" i="11"/>
  <c r="E93" i="11" s="1"/>
  <c r="BF92" i="11"/>
  <c r="BG92" i="11"/>
  <c r="BH92" i="11"/>
  <c r="BI92" i="11"/>
  <c r="BJ92" i="11"/>
  <c r="BK92" i="11"/>
  <c r="BL92" i="11"/>
  <c r="I93" i="11" s="1"/>
  <c r="BM92" i="11"/>
  <c r="J93" i="11" s="1"/>
  <c r="BN92" i="11"/>
  <c r="BO92" i="11"/>
  <c r="BP92" i="11"/>
  <c r="BQ92" i="11"/>
  <c r="BR92" i="11"/>
  <c r="N93" i="11" s="1"/>
  <c r="BS92" i="11"/>
  <c r="T93" i="11" s="1"/>
  <c r="BT92" i="11"/>
  <c r="Y93" i="11" s="1"/>
  <c r="BU92" i="11"/>
  <c r="BV92" i="11"/>
  <c r="BW92" i="11"/>
  <c r="BX92" i="11"/>
  <c r="BY92" i="11"/>
  <c r="BZ92" i="11"/>
  <c r="BB93" i="11"/>
  <c r="D94" i="11" s="1"/>
  <c r="BC93" i="11"/>
  <c r="BD93" i="11"/>
  <c r="BE93" i="11"/>
  <c r="E94" i="11" s="1"/>
  <c r="BF93" i="11"/>
  <c r="BG93" i="11"/>
  <c r="BH93" i="11"/>
  <c r="BI93" i="11"/>
  <c r="BJ93" i="11"/>
  <c r="BK93" i="11"/>
  <c r="BL93" i="11"/>
  <c r="I94" i="11" s="1"/>
  <c r="BM93" i="11"/>
  <c r="J94" i="11" s="1"/>
  <c r="BN93" i="11"/>
  <c r="BO93" i="11"/>
  <c r="BP93" i="11"/>
  <c r="BQ93" i="11"/>
  <c r="BR93" i="11"/>
  <c r="N94" i="11" s="1"/>
  <c r="BS93" i="11"/>
  <c r="T94" i="11" s="1"/>
  <c r="BT93" i="11"/>
  <c r="Y94" i="11" s="1"/>
  <c r="BU93" i="11"/>
  <c r="BV93" i="11"/>
  <c r="BW93" i="11"/>
  <c r="BX93" i="11"/>
  <c r="BY93" i="11"/>
  <c r="BZ93" i="11"/>
  <c r="BB94" i="11"/>
  <c r="D95" i="11" s="1"/>
  <c r="BC94" i="11"/>
  <c r="BD94" i="11"/>
  <c r="BE94" i="11"/>
  <c r="E95" i="11" s="1"/>
  <c r="BF94" i="11"/>
  <c r="BG94" i="11"/>
  <c r="BH94" i="11"/>
  <c r="BI94" i="11"/>
  <c r="BJ94" i="11"/>
  <c r="BK94" i="11"/>
  <c r="BL94" i="11"/>
  <c r="I95" i="11" s="1"/>
  <c r="BM94" i="11"/>
  <c r="J95" i="11" s="1"/>
  <c r="BN94" i="11"/>
  <c r="BO94" i="11"/>
  <c r="BP94" i="11"/>
  <c r="BQ94" i="11"/>
  <c r="BR94" i="11"/>
  <c r="N95" i="11" s="1"/>
  <c r="BS94" i="11"/>
  <c r="T95" i="11" s="1"/>
  <c r="BT94" i="11"/>
  <c r="Y95" i="11" s="1"/>
  <c r="BU94" i="11"/>
  <c r="BV94" i="11"/>
  <c r="BW94" i="11"/>
  <c r="BX94" i="11"/>
  <c r="BY94" i="11"/>
  <c r="BZ94" i="11"/>
  <c r="BB95" i="11"/>
  <c r="D96" i="11" s="1"/>
  <c r="BC95" i="11"/>
  <c r="BD95" i="11"/>
  <c r="BE95" i="11"/>
  <c r="E96" i="11" s="1"/>
  <c r="BF95" i="11"/>
  <c r="BG95" i="11"/>
  <c r="BH95" i="11"/>
  <c r="BI95" i="11"/>
  <c r="BJ95" i="11"/>
  <c r="BK95" i="11"/>
  <c r="BL95" i="11"/>
  <c r="I96" i="11" s="1"/>
  <c r="BM95" i="11"/>
  <c r="J96" i="11" s="1"/>
  <c r="BN95" i="11"/>
  <c r="BO95" i="11"/>
  <c r="BP95" i="11"/>
  <c r="BQ95" i="11"/>
  <c r="BR95" i="11"/>
  <c r="N96" i="11" s="1"/>
  <c r="BS95" i="11"/>
  <c r="T96" i="11" s="1"/>
  <c r="BT95" i="11"/>
  <c r="Y96" i="11" s="1"/>
  <c r="BU95" i="11"/>
  <c r="BV95" i="11"/>
  <c r="BW95" i="11"/>
  <c r="BX95" i="11"/>
  <c r="BY95" i="11"/>
  <c r="BZ95" i="11"/>
  <c r="BB96" i="11"/>
  <c r="D97" i="11" s="1"/>
  <c r="BC96" i="11"/>
  <c r="BD96" i="11"/>
  <c r="BE96" i="11"/>
  <c r="E97" i="11" s="1"/>
  <c r="BF96" i="11"/>
  <c r="BG96" i="11"/>
  <c r="BH96" i="11"/>
  <c r="BI96" i="11"/>
  <c r="BJ96" i="11"/>
  <c r="BK96" i="11"/>
  <c r="BL96" i="11"/>
  <c r="I97" i="11" s="1"/>
  <c r="BM96" i="11"/>
  <c r="J97" i="11" s="1"/>
  <c r="BN96" i="11"/>
  <c r="BO96" i="11"/>
  <c r="BP96" i="11"/>
  <c r="BQ96" i="11"/>
  <c r="BR96" i="11"/>
  <c r="N97" i="11" s="1"/>
  <c r="BS96" i="11"/>
  <c r="T97" i="11" s="1"/>
  <c r="BT96" i="11"/>
  <c r="Y97" i="11" s="1"/>
  <c r="BU96" i="11"/>
  <c r="BV96" i="11"/>
  <c r="BW96" i="11"/>
  <c r="BX96" i="11"/>
  <c r="BY96" i="11"/>
  <c r="BZ96" i="11"/>
  <c r="BB97" i="11"/>
  <c r="D98" i="11" s="1"/>
  <c r="BC97" i="11"/>
  <c r="BD97" i="11"/>
  <c r="BE97" i="11"/>
  <c r="E98" i="11" s="1"/>
  <c r="BF97" i="11"/>
  <c r="BG97" i="11"/>
  <c r="BH97" i="11"/>
  <c r="BI97" i="11"/>
  <c r="BJ97" i="11"/>
  <c r="BK97" i="11"/>
  <c r="BL97" i="11"/>
  <c r="I98" i="11" s="1"/>
  <c r="BM97" i="11"/>
  <c r="J98" i="11" s="1"/>
  <c r="BN97" i="11"/>
  <c r="BO97" i="11"/>
  <c r="BP97" i="11"/>
  <c r="BQ97" i="11"/>
  <c r="BR97" i="11"/>
  <c r="N98" i="11" s="1"/>
  <c r="BS97" i="11"/>
  <c r="T98" i="11" s="1"/>
  <c r="BT97" i="11"/>
  <c r="Y98" i="11" s="1"/>
  <c r="BU97" i="11"/>
  <c r="BV97" i="11"/>
  <c r="BW97" i="11"/>
  <c r="BX97" i="11"/>
  <c r="BY97" i="11"/>
  <c r="BZ97" i="11"/>
  <c r="BB98" i="11"/>
  <c r="D99" i="11" s="1"/>
  <c r="BC98" i="11"/>
  <c r="BD98" i="11"/>
  <c r="BE98" i="11"/>
  <c r="E99" i="11" s="1"/>
  <c r="BF98" i="11"/>
  <c r="BG98" i="11"/>
  <c r="BH98" i="11"/>
  <c r="BI98" i="11"/>
  <c r="BJ98" i="11"/>
  <c r="BK98" i="11"/>
  <c r="BL98" i="11"/>
  <c r="I99" i="11" s="1"/>
  <c r="BM98" i="11"/>
  <c r="J99" i="11" s="1"/>
  <c r="BN98" i="11"/>
  <c r="BO98" i="11"/>
  <c r="BP98" i="11"/>
  <c r="BQ98" i="11"/>
  <c r="BR98" i="11"/>
  <c r="N99" i="11" s="1"/>
  <c r="BS98" i="11"/>
  <c r="T99" i="11" s="1"/>
  <c r="BT98" i="11"/>
  <c r="Y99" i="11" s="1"/>
  <c r="BU98" i="11"/>
  <c r="BV98" i="11"/>
  <c r="BW98" i="11"/>
  <c r="BX98" i="11"/>
  <c r="BY98" i="11"/>
  <c r="BZ98" i="11"/>
  <c r="BB99" i="11"/>
  <c r="D100" i="11" s="1"/>
  <c r="BC99" i="11"/>
  <c r="BD99" i="11"/>
  <c r="BE99" i="11"/>
  <c r="E100" i="11" s="1"/>
  <c r="BF99" i="11"/>
  <c r="BG99" i="11"/>
  <c r="BH99" i="11"/>
  <c r="BI99" i="11"/>
  <c r="BJ99" i="11"/>
  <c r="BK99" i="11"/>
  <c r="BL99" i="11"/>
  <c r="I100" i="11" s="1"/>
  <c r="BM99" i="11"/>
  <c r="J100" i="11" s="1"/>
  <c r="BN99" i="11"/>
  <c r="BO99" i="11"/>
  <c r="BP99" i="11"/>
  <c r="BQ99" i="11"/>
  <c r="BR99" i="11"/>
  <c r="N100" i="11" s="1"/>
  <c r="BS99" i="11"/>
  <c r="T100" i="11" s="1"/>
  <c r="BT99" i="11"/>
  <c r="Y100" i="11" s="1"/>
  <c r="BU99" i="11"/>
  <c r="BV99" i="11"/>
  <c r="BW99" i="11"/>
  <c r="BX99" i="11"/>
  <c r="BY99" i="11"/>
  <c r="BZ99" i="11"/>
  <c r="BB100" i="11"/>
  <c r="D101" i="11" s="1"/>
  <c r="BC100" i="11"/>
  <c r="BD100" i="11"/>
  <c r="BE100" i="11"/>
  <c r="E101" i="11" s="1"/>
  <c r="BF100" i="11"/>
  <c r="BG100" i="11"/>
  <c r="BH100" i="11"/>
  <c r="BI100" i="11"/>
  <c r="BJ100" i="11"/>
  <c r="BK100" i="11"/>
  <c r="BL100" i="11"/>
  <c r="I101" i="11" s="1"/>
  <c r="BM100" i="11"/>
  <c r="J101" i="11" s="1"/>
  <c r="BN100" i="11"/>
  <c r="BO100" i="11"/>
  <c r="BP100" i="11"/>
  <c r="BQ100" i="11"/>
  <c r="BR100" i="11"/>
  <c r="N101" i="11" s="1"/>
  <c r="BS100" i="11"/>
  <c r="T101" i="11" s="1"/>
  <c r="BT100" i="11"/>
  <c r="Y101" i="11" s="1"/>
  <c r="BU100" i="11"/>
  <c r="BV100" i="11"/>
  <c r="BW100" i="11"/>
  <c r="BX100" i="11"/>
  <c r="BY100" i="11"/>
  <c r="BZ100" i="11"/>
  <c r="BB101" i="11"/>
  <c r="D102" i="11" s="1"/>
  <c r="BC101" i="11"/>
  <c r="BD101" i="11"/>
  <c r="BE101" i="11"/>
  <c r="E102" i="11" s="1"/>
  <c r="BF101" i="11"/>
  <c r="BG101" i="11"/>
  <c r="BH101" i="11"/>
  <c r="BI101" i="11"/>
  <c r="BJ101" i="11"/>
  <c r="BK101" i="11"/>
  <c r="BL101" i="11"/>
  <c r="I102" i="11" s="1"/>
  <c r="BM101" i="11"/>
  <c r="J102" i="11" s="1"/>
  <c r="BN101" i="11"/>
  <c r="BO101" i="11"/>
  <c r="BP101" i="11"/>
  <c r="BQ101" i="11"/>
  <c r="BR101" i="11"/>
  <c r="N102" i="11" s="1"/>
  <c r="BS101" i="11"/>
  <c r="T102" i="11" s="1"/>
  <c r="BT101" i="11"/>
  <c r="Y102" i="11" s="1"/>
  <c r="BU101" i="11"/>
  <c r="BV101" i="11"/>
  <c r="BW101" i="11"/>
  <c r="BX101" i="11"/>
  <c r="BY101" i="11"/>
  <c r="BZ101" i="11"/>
  <c r="BB102" i="11"/>
  <c r="D103" i="11" s="1"/>
  <c r="BC102" i="11"/>
  <c r="BD102" i="11"/>
  <c r="BE102" i="11"/>
  <c r="E103" i="11" s="1"/>
  <c r="BF102" i="11"/>
  <c r="BG102" i="11"/>
  <c r="BH102" i="11"/>
  <c r="BI102" i="11"/>
  <c r="BJ102" i="11"/>
  <c r="BK102" i="11"/>
  <c r="BL102" i="11"/>
  <c r="I103" i="11" s="1"/>
  <c r="BM102" i="11"/>
  <c r="J103" i="11" s="1"/>
  <c r="BN102" i="11"/>
  <c r="BO102" i="11"/>
  <c r="BP102" i="11"/>
  <c r="BQ102" i="11"/>
  <c r="BR102" i="11"/>
  <c r="N103" i="11" s="1"/>
  <c r="BS102" i="11"/>
  <c r="T103" i="11" s="1"/>
  <c r="BT102" i="11"/>
  <c r="Y103" i="11" s="1"/>
  <c r="BU102" i="11"/>
  <c r="BV102" i="11"/>
  <c r="BW102" i="11"/>
  <c r="BX102" i="11"/>
  <c r="BY102" i="11"/>
  <c r="BZ102" i="11"/>
  <c r="BB103" i="11"/>
  <c r="D104" i="11" s="1"/>
  <c r="BC103" i="11"/>
  <c r="BD103" i="11"/>
  <c r="BE103" i="11"/>
  <c r="E104" i="11" s="1"/>
  <c r="BF103" i="11"/>
  <c r="BG103" i="11"/>
  <c r="BH103" i="11"/>
  <c r="BI103" i="11"/>
  <c r="BJ103" i="11"/>
  <c r="BK103" i="11"/>
  <c r="BL103" i="11"/>
  <c r="I104" i="11" s="1"/>
  <c r="BM103" i="11"/>
  <c r="J104" i="11" s="1"/>
  <c r="BN103" i="11"/>
  <c r="BO103" i="11"/>
  <c r="BP103" i="11"/>
  <c r="BQ103" i="11"/>
  <c r="BR103" i="11"/>
  <c r="N104" i="11" s="1"/>
  <c r="BS103" i="11"/>
  <c r="T104" i="11" s="1"/>
  <c r="BT103" i="11"/>
  <c r="Y104" i="11" s="1"/>
  <c r="BU103" i="11"/>
  <c r="BV103" i="11"/>
  <c r="BW103" i="11"/>
  <c r="BX103" i="11"/>
  <c r="BY103" i="11"/>
  <c r="BZ103" i="11"/>
  <c r="BB104" i="11"/>
  <c r="D105" i="11" s="1"/>
  <c r="BC104" i="11"/>
  <c r="BD104" i="11"/>
  <c r="BE104" i="11"/>
  <c r="E105" i="11" s="1"/>
  <c r="BF104" i="11"/>
  <c r="BG104" i="11"/>
  <c r="BH104" i="11"/>
  <c r="BI104" i="11"/>
  <c r="BJ104" i="11"/>
  <c r="BK104" i="11"/>
  <c r="BL104" i="11"/>
  <c r="I105" i="11" s="1"/>
  <c r="BM104" i="11"/>
  <c r="J105" i="11" s="1"/>
  <c r="BN104" i="11"/>
  <c r="BO104" i="11"/>
  <c r="BP104" i="11"/>
  <c r="BQ104" i="11"/>
  <c r="BR104" i="11"/>
  <c r="N105" i="11" s="1"/>
  <c r="BS104" i="11"/>
  <c r="T105" i="11" s="1"/>
  <c r="BT104" i="11"/>
  <c r="Y105" i="11" s="1"/>
  <c r="BU104" i="11"/>
  <c r="BV104" i="11"/>
  <c r="BW104" i="11"/>
  <c r="BX104" i="11"/>
  <c r="BY104" i="11"/>
  <c r="BZ104" i="11"/>
  <c r="BB105" i="11"/>
  <c r="D106" i="11" s="1"/>
  <c r="BC105" i="11"/>
  <c r="BD105" i="11"/>
  <c r="BE105" i="11"/>
  <c r="E106" i="11" s="1"/>
  <c r="BF105" i="11"/>
  <c r="BG105" i="11"/>
  <c r="BH105" i="11"/>
  <c r="BI105" i="11"/>
  <c r="BJ105" i="11"/>
  <c r="BK105" i="11"/>
  <c r="BL105" i="11"/>
  <c r="I106" i="11" s="1"/>
  <c r="BM105" i="11"/>
  <c r="J106" i="11" s="1"/>
  <c r="BN105" i="11"/>
  <c r="BO105" i="11"/>
  <c r="BP105" i="11"/>
  <c r="BQ105" i="11"/>
  <c r="BR105" i="11"/>
  <c r="N106" i="11" s="1"/>
  <c r="BS105" i="11"/>
  <c r="T106" i="11" s="1"/>
  <c r="BT105" i="11"/>
  <c r="Y106" i="11" s="1"/>
  <c r="BU105" i="11"/>
  <c r="BV105" i="11"/>
  <c r="BW105" i="11"/>
  <c r="BX105" i="11"/>
  <c r="BY105" i="11"/>
  <c r="BZ105" i="11"/>
  <c r="BB106" i="11"/>
  <c r="D107" i="11" s="1"/>
  <c r="BC106" i="11"/>
  <c r="BD106" i="11"/>
  <c r="BE106" i="11"/>
  <c r="E107" i="11" s="1"/>
  <c r="BF106" i="11"/>
  <c r="BG106" i="11"/>
  <c r="BH106" i="11"/>
  <c r="BI106" i="11"/>
  <c r="BJ106" i="11"/>
  <c r="BK106" i="11"/>
  <c r="BL106" i="11"/>
  <c r="I107" i="11" s="1"/>
  <c r="BM106" i="11"/>
  <c r="J107" i="11" s="1"/>
  <c r="BN106" i="11"/>
  <c r="BO106" i="11"/>
  <c r="BP106" i="11"/>
  <c r="BQ106" i="11"/>
  <c r="BR106" i="11"/>
  <c r="N107" i="11" s="1"/>
  <c r="BS106" i="11"/>
  <c r="T107" i="11" s="1"/>
  <c r="BT106" i="11"/>
  <c r="Y107" i="11" s="1"/>
  <c r="BU106" i="11"/>
  <c r="BV106" i="11"/>
  <c r="BW106" i="11"/>
  <c r="BX106" i="11"/>
  <c r="BY106" i="11"/>
  <c r="BZ106" i="11"/>
  <c r="BB107" i="11"/>
  <c r="D108" i="11" s="1"/>
  <c r="BC107" i="11"/>
  <c r="BD107" i="11"/>
  <c r="BE107" i="11"/>
  <c r="E108" i="11" s="1"/>
  <c r="BF107" i="11"/>
  <c r="BG107" i="11"/>
  <c r="BH107" i="11"/>
  <c r="BI107" i="11"/>
  <c r="BJ107" i="11"/>
  <c r="BK107" i="11"/>
  <c r="BL107" i="11"/>
  <c r="I108" i="11" s="1"/>
  <c r="BM107" i="11"/>
  <c r="J108" i="11" s="1"/>
  <c r="BN107" i="11"/>
  <c r="BO107" i="11"/>
  <c r="BP107" i="11"/>
  <c r="BQ107" i="11"/>
  <c r="BR107" i="11"/>
  <c r="N108" i="11" s="1"/>
  <c r="BS107" i="11"/>
  <c r="T108" i="11" s="1"/>
  <c r="BT107" i="11"/>
  <c r="Y108" i="11" s="1"/>
  <c r="BU107" i="11"/>
  <c r="BV107" i="11"/>
  <c r="BW107" i="11"/>
  <c r="BX107" i="11"/>
  <c r="BY107" i="11"/>
  <c r="BZ107" i="11"/>
  <c r="BB108" i="11"/>
  <c r="D109" i="11" s="1"/>
  <c r="BC108" i="11"/>
  <c r="BD108" i="11"/>
  <c r="BE108" i="11"/>
  <c r="E109" i="11" s="1"/>
  <c r="BF108" i="11"/>
  <c r="BG108" i="11"/>
  <c r="BH108" i="11"/>
  <c r="BI108" i="11"/>
  <c r="BJ108" i="11"/>
  <c r="BK108" i="11"/>
  <c r="BL108" i="11"/>
  <c r="I109" i="11" s="1"/>
  <c r="BM108" i="11"/>
  <c r="J109" i="11" s="1"/>
  <c r="BN108" i="11"/>
  <c r="BO108" i="11"/>
  <c r="BP108" i="11"/>
  <c r="BQ108" i="11"/>
  <c r="BR108" i="11"/>
  <c r="N109" i="11" s="1"/>
  <c r="BS108" i="11"/>
  <c r="T109" i="11" s="1"/>
  <c r="BT108" i="11"/>
  <c r="Y109" i="11" s="1"/>
  <c r="BU108" i="11"/>
  <c r="BV108" i="11"/>
  <c r="BW108" i="11"/>
  <c r="BX108" i="11"/>
  <c r="BY108" i="11"/>
  <c r="BZ108" i="11"/>
  <c r="BB109" i="11"/>
  <c r="D110" i="11" s="1"/>
  <c r="BC109" i="11"/>
  <c r="BD109" i="11"/>
  <c r="BE109" i="11"/>
  <c r="E110" i="11" s="1"/>
  <c r="BF109" i="11"/>
  <c r="BG109" i="11"/>
  <c r="BH109" i="11"/>
  <c r="BI109" i="11"/>
  <c r="BJ109" i="11"/>
  <c r="BK109" i="11"/>
  <c r="BL109" i="11"/>
  <c r="I110" i="11" s="1"/>
  <c r="BM109" i="11"/>
  <c r="J110" i="11" s="1"/>
  <c r="BN109" i="11"/>
  <c r="BO109" i="11"/>
  <c r="BP109" i="11"/>
  <c r="BQ109" i="11"/>
  <c r="BR109" i="11"/>
  <c r="N110" i="11" s="1"/>
  <c r="BS109" i="11"/>
  <c r="T110" i="11" s="1"/>
  <c r="BT109" i="11"/>
  <c r="Y110" i="11" s="1"/>
  <c r="BU109" i="11"/>
  <c r="BV109" i="11"/>
  <c r="BW109" i="11"/>
  <c r="BX109" i="11"/>
  <c r="BY109" i="11"/>
  <c r="BZ109" i="11"/>
  <c r="BB110" i="11"/>
  <c r="D111" i="11" s="1"/>
  <c r="BC110" i="11"/>
  <c r="BD110" i="11"/>
  <c r="BE110" i="11"/>
  <c r="E111" i="11" s="1"/>
  <c r="BF110" i="11"/>
  <c r="BG110" i="11"/>
  <c r="BH110" i="11"/>
  <c r="BI110" i="11"/>
  <c r="BJ110" i="11"/>
  <c r="BK110" i="11"/>
  <c r="BL110" i="11"/>
  <c r="I111" i="11" s="1"/>
  <c r="BM110" i="11"/>
  <c r="J111" i="11" s="1"/>
  <c r="BN110" i="11"/>
  <c r="BO110" i="11"/>
  <c r="BP110" i="11"/>
  <c r="BQ110" i="11"/>
  <c r="BR110" i="11"/>
  <c r="N111" i="11" s="1"/>
  <c r="BS110" i="11"/>
  <c r="T111" i="11" s="1"/>
  <c r="BT110" i="11"/>
  <c r="Y111" i="11" s="1"/>
  <c r="BU110" i="11"/>
  <c r="BV110" i="11"/>
  <c r="BW110" i="11"/>
  <c r="BX110" i="11"/>
  <c r="BY110" i="11"/>
  <c r="BZ110" i="11"/>
  <c r="BB111" i="11"/>
  <c r="D112" i="11" s="1"/>
  <c r="BC111" i="11"/>
  <c r="BD111" i="11"/>
  <c r="BE111" i="11"/>
  <c r="E112" i="11" s="1"/>
  <c r="BF111" i="11"/>
  <c r="BG111" i="11"/>
  <c r="BH111" i="11"/>
  <c r="BI111" i="11"/>
  <c r="BJ111" i="11"/>
  <c r="BK111" i="11"/>
  <c r="BL111" i="11"/>
  <c r="I112" i="11" s="1"/>
  <c r="BM111" i="11"/>
  <c r="J112" i="11" s="1"/>
  <c r="BN111" i="11"/>
  <c r="BO111" i="11"/>
  <c r="BP111" i="11"/>
  <c r="BQ111" i="11"/>
  <c r="BR111" i="11"/>
  <c r="N112" i="11" s="1"/>
  <c r="BS111" i="11"/>
  <c r="T112" i="11" s="1"/>
  <c r="BT111" i="11"/>
  <c r="Y112" i="11" s="1"/>
  <c r="BU111" i="11"/>
  <c r="BV111" i="11"/>
  <c r="BW111" i="11"/>
  <c r="BX111" i="11"/>
  <c r="BY111" i="11"/>
  <c r="BZ111" i="11"/>
  <c r="BB112" i="11"/>
  <c r="D113" i="11" s="1"/>
  <c r="BC112" i="11"/>
  <c r="BD112" i="11"/>
  <c r="BE112" i="11"/>
  <c r="E113" i="11" s="1"/>
  <c r="BF112" i="11"/>
  <c r="BG112" i="11"/>
  <c r="BH112" i="11"/>
  <c r="BI112" i="11"/>
  <c r="BJ112" i="11"/>
  <c r="BK112" i="11"/>
  <c r="BL112" i="11"/>
  <c r="I113" i="11" s="1"/>
  <c r="BM112" i="11"/>
  <c r="J113" i="11" s="1"/>
  <c r="BN112" i="11"/>
  <c r="BO112" i="11"/>
  <c r="BP112" i="11"/>
  <c r="BQ112" i="11"/>
  <c r="BR112" i="11"/>
  <c r="N113" i="11" s="1"/>
  <c r="BS112" i="11"/>
  <c r="T113" i="11" s="1"/>
  <c r="BT112" i="11"/>
  <c r="Y113" i="11" s="1"/>
  <c r="BU112" i="11"/>
  <c r="BV112" i="11"/>
  <c r="BW112" i="11"/>
  <c r="BX112" i="11"/>
  <c r="BY112" i="11"/>
  <c r="BZ112" i="11"/>
  <c r="BB113" i="11"/>
  <c r="D114" i="11" s="1"/>
  <c r="BC113" i="11"/>
  <c r="BD113" i="11"/>
  <c r="BE113" i="11"/>
  <c r="E114" i="11" s="1"/>
  <c r="BF113" i="11"/>
  <c r="BG113" i="11"/>
  <c r="BH113" i="11"/>
  <c r="BI113" i="11"/>
  <c r="BJ113" i="11"/>
  <c r="BK113" i="11"/>
  <c r="BL113" i="11"/>
  <c r="I114" i="11" s="1"/>
  <c r="BM113" i="11"/>
  <c r="J114" i="11" s="1"/>
  <c r="BN113" i="11"/>
  <c r="BO113" i="11"/>
  <c r="BP113" i="11"/>
  <c r="BQ113" i="11"/>
  <c r="BR113" i="11"/>
  <c r="N114" i="11" s="1"/>
  <c r="BS113" i="11"/>
  <c r="T114" i="11" s="1"/>
  <c r="BT113" i="11"/>
  <c r="Y114" i="11" s="1"/>
  <c r="BU113" i="11"/>
  <c r="BV113" i="11"/>
  <c r="BW113" i="11"/>
  <c r="BX113" i="11"/>
  <c r="BY113" i="11"/>
  <c r="BZ113" i="11"/>
  <c r="BB114" i="11"/>
  <c r="D116" i="11" s="1"/>
  <c r="BC114" i="11"/>
  <c r="BD114" i="11"/>
  <c r="BE114" i="11"/>
  <c r="E116" i="11" s="1"/>
  <c r="BF114" i="11"/>
  <c r="BG114" i="11"/>
  <c r="BH114" i="11"/>
  <c r="BI114" i="11"/>
  <c r="BJ114" i="11"/>
  <c r="BK114" i="11"/>
  <c r="BL114" i="11"/>
  <c r="I116" i="11" s="1"/>
  <c r="BM114" i="11"/>
  <c r="J116" i="11" s="1"/>
  <c r="BN114" i="11"/>
  <c r="BO114" i="11"/>
  <c r="BP114" i="11"/>
  <c r="BQ114" i="11"/>
  <c r="BR114" i="11"/>
  <c r="N116" i="11" s="1"/>
  <c r="BS114" i="11"/>
  <c r="T116" i="11" s="1"/>
  <c r="BT114" i="11"/>
  <c r="Y116" i="11" s="1"/>
  <c r="BU114" i="11"/>
  <c r="BV114" i="11"/>
  <c r="BW114" i="11"/>
  <c r="BX114" i="11"/>
  <c r="BY114" i="11"/>
  <c r="BZ114" i="11"/>
  <c r="BB115" i="11"/>
  <c r="D117" i="11" s="1"/>
  <c r="BC115" i="11"/>
  <c r="BD115" i="11"/>
  <c r="BE115" i="11"/>
  <c r="E117" i="11" s="1"/>
  <c r="BF115" i="11"/>
  <c r="BG115" i="11"/>
  <c r="BH115" i="11"/>
  <c r="BI115" i="11"/>
  <c r="BJ115" i="11"/>
  <c r="BK115" i="11"/>
  <c r="BL115" i="11"/>
  <c r="I117" i="11" s="1"/>
  <c r="BM115" i="11"/>
  <c r="J117" i="11" s="1"/>
  <c r="BN115" i="11"/>
  <c r="BO115" i="11"/>
  <c r="BP115" i="11"/>
  <c r="BQ115" i="11"/>
  <c r="BR115" i="11"/>
  <c r="N117" i="11" s="1"/>
  <c r="BS115" i="11"/>
  <c r="T117" i="11" s="1"/>
  <c r="BT115" i="11"/>
  <c r="Y117" i="11" s="1"/>
  <c r="BU115" i="11"/>
  <c r="BV115" i="11"/>
  <c r="BW115" i="11"/>
  <c r="BX115" i="11"/>
  <c r="BY115" i="11"/>
  <c r="BZ115" i="11"/>
  <c r="BB116" i="11"/>
  <c r="D118" i="11" s="1"/>
  <c r="BC116" i="11"/>
  <c r="BD116" i="11"/>
  <c r="BE116" i="11"/>
  <c r="E118" i="11" s="1"/>
  <c r="BF116" i="11"/>
  <c r="BG116" i="11"/>
  <c r="BH116" i="11"/>
  <c r="BI116" i="11"/>
  <c r="BJ116" i="11"/>
  <c r="BK116" i="11"/>
  <c r="BL116" i="11"/>
  <c r="I118" i="11" s="1"/>
  <c r="BM116" i="11"/>
  <c r="J118" i="11" s="1"/>
  <c r="BN116" i="11"/>
  <c r="BO116" i="11"/>
  <c r="BP116" i="11"/>
  <c r="BQ116" i="11"/>
  <c r="BR116" i="11"/>
  <c r="N118" i="11" s="1"/>
  <c r="BS116" i="11"/>
  <c r="T118" i="11" s="1"/>
  <c r="BT116" i="11"/>
  <c r="Y118" i="11" s="1"/>
  <c r="BU116" i="11"/>
  <c r="BV116" i="11"/>
  <c r="BW116" i="11"/>
  <c r="BX116" i="11"/>
  <c r="BY116" i="11"/>
  <c r="BZ116" i="11"/>
  <c r="BB117" i="11"/>
  <c r="D119" i="11" s="1"/>
  <c r="BC117" i="11"/>
  <c r="BD117" i="11"/>
  <c r="BE117" i="11"/>
  <c r="E119" i="11" s="1"/>
  <c r="BF117" i="11"/>
  <c r="BG117" i="11"/>
  <c r="BH117" i="11"/>
  <c r="BI117" i="11"/>
  <c r="BJ117" i="11"/>
  <c r="BK117" i="11"/>
  <c r="BL117" i="11"/>
  <c r="I119" i="11" s="1"/>
  <c r="BM117" i="11"/>
  <c r="J119" i="11" s="1"/>
  <c r="BN117" i="11"/>
  <c r="BO117" i="11"/>
  <c r="BP117" i="11"/>
  <c r="BQ117" i="11"/>
  <c r="BR117" i="11"/>
  <c r="N119" i="11" s="1"/>
  <c r="BS117" i="11"/>
  <c r="T119" i="11" s="1"/>
  <c r="BT117" i="11"/>
  <c r="Y119" i="11" s="1"/>
  <c r="BU117" i="11"/>
  <c r="BV117" i="11"/>
  <c r="BW117" i="11"/>
  <c r="BX117" i="11"/>
  <c r="BY117" i="11"/>
  <c r="BZ117" i="11"/>
  <c r="BB118" i="11"/>
  <c r="D120" i="11" s="1"/>
  <c r="BC118" i="11"/>
  <c r="BD118" i="11"/>
  <c r="BE118" i="11"/>
  <c r="E120" i="11" s="1"/>
  <c r="BF118" i="11"/>
  <c r="BG118" i="11"/>
  <c r="BH118" i="11"/>
  <c r="BI118" i="11"/>
  <c r="BJ118" i="11"/>
  <c r="BK118" i="11"/>
  <c r="BL118" i="11"/>
  <c r="I120" i="11" s="1"/>
  <c r="BM118" i="11"/>
  <c r="J120" i="11" s="1"/>
  <c r="BN118" i="11"/>
  <c r="BO118" i="11"/>
  <c r="BP118" i="11"/>
  <c r="BQ118" i="11"/>
  <c r="BR118" i="11"/>
  <c r="N120" i="11" s="1"/>
  <c r="BS118" i="11"/>
  <c r="T120" i="11" s="1"/>
  <c r="BT118" i="11"/>
  <c r="Y120" i="11" s="1"/>
  <c r="BU118" i="11"/>
  <c r="BV118" i="11"/>
  <c r="BW118" i="11"/>
  <c r="BX118" i="11"/>
  <c r="BY118" i="11"/>
  <c r="BZ118" i="11"/>
  <c r="BB119" i="11"/>
  <c r="D121" i="11" s="1"/>
  <c r="BC119" i="11"/>
  <c r="BD119" i="11"/>
  <c r="BE119" i="11"/>
  <c r="E121" i="11" s="1"/>
  <c r="BF119" i="11"/>
  <c r="BG119" i="11"/>
  <c r="BH119" i="11"/>
  <c r="BI119" i="11"/>
  <c r="BJ119" i="11"/>
  <c r="BK119" i="11"/>
  <c r="BL119" i="11"/>
  <c r="I121" i="11" s="1"/>
  <c r="BM119" i="11"/>
  <c r="J121" i="11" s="1"/>
  <c r="BN119" i="11"/>
  <c r="BO119" i="11"/>
  <c r="BP119" i="11"/>
  <c r="BQ119" i="11"/>
  <c r="BR119" i="11"/>
  <c r="N121" i="11" s="1"/>
  <c r="BS119" i="11"/>
  <c r="T121" i="11" s="1"/>
  <c r="BT119" i="11"/>
  <c r="Y121" i="11" s="1"/>
  <c r="BU119" i="11"/>
  <c r="BV119" i="11"/>
  <c r="BW119" i="11"/>
  <c r="BX119" i="11"/>
  <c r="BY119" i="11"/>
  <c r="BZ119" i="11"/>
  <c r="BB120" i="11"/>
  <c r="D122" i="11" s="1"/>
  <c r="BC120" i="11"/>
  <c r="BD120" i="11"/>
  <c r="BE120" i="11"/>
  <c r="E122" i="11" s="1"/>
  <c r="BF120" i="11"/>
  <c r="BG120" i="11"/>
  <c r="BH120" i="11"/>
  <c r="BI120" i="11"/>
  <c r="BJ120" i="11"/>
  <c r="BK120" i="11"/>
  <c r="BL120" i="11"/>
  <c r="I122" i="11" s="1"/>
  <c r="BM120" i="11"/>
  <c r="J122" i="11" s="1"/>
  <c r="BN120" i="11"/>
  <c r="BO120" i="11"/>
  <c r="BP120" i="11"/>
  <c r="BQ120" i="11"/>
  <c r="BR120" i="11"/>
  <c r="N122" i="11" s="1"/>
  <c r="BS120" i="11"/>
  <c r="T122" i="11" s="1"/>
  <c r="BT120" i="11"/>
  <c r="Y122" i="11" s="1"/>
  <c r="BU120" i="11"/>
  <c r="BV120" i="11"/>
  <c r="BW120" i="11"/>
  <c r="BX120" i="11"/>
  <c r="BY120" i="11"/>
  <c r="BZ120" i="11"/>
  <c r="BB121" i="11"/>
  <c r="D123" i="11" s="1"/>
  <c r="BC121" i="11"/>
  <c r="BD121" i="11"/>
  <c r="BE121" i="11"/>
  <c r="E123" i="11" s="1"/>
  <c r="BF121" i="11"/>
  <c r="BG121" i="11"/>
  <c r="BH121" i="11"/>
  <c r="BI121" i="11"/>
  <c r="BJ121" i="11"/>
  <c r="BK121" i="11"/>
  <c r="BL121" i="11"/>
  <c r="I123" i="11" s="1"/>
  <c r="BM121" i="11"/>
  <c r="J123" i="11" s="1"/>
  <c r="BN121" i="11"/>
  <c r="BO121" i="11"/>
  <c r="BP121" i="11"/>
  <c r="BQ121" i="11"/>
  <c r="BR121" i="11"/>
  <c r="N123" i="11" s="1"/>
  <c r="BS121" i="11"/>
  <c r="T123" i="11" s="1"/>
  <c r="BT121" i="11"/>
  <c r="Y123" i="11" s="1"/>
  <c r="BU121" i="11"/>
  <c r="BV121" i="11"/>
  <c r="BW121" i="11"/>
  <c r="BX121" i="11"/>
  <c r="BY121" i="11"/>
  <c r="BZ121" i="11"/>
  <c r="BB122" i="11"/>
  <c r="D124" i="11" s="1"/>
  <c r="BC122" i="11"/>
  <c r="BD122" i="11"/>
  <c r="BE122" i="11"/>
  <c r="E124" i="11" s="1"/>
  <c r="BF122" i="11"/>
  <c r="BG122" i="11"/>
  <c r="BH122" i="11"/>
  <c r="BI122" i="11"/>
  <c r="BJ122" i="11"/>
  <c r="BK122" i="11"/>
  <c r="BL122" i="11"/>
  <c r="I124" i="11" s="1"/>
  <c r="BM122" i="11"/>
  <c r="J124" i="11" s="1"/>
  <c r="BN122" i="11"/>
  <c r="BO122" i="11"/>
  <c r="BP122" i="11"/>
  <c r="BQ122" i="11"/>
  <c r="BR122" i="11"/>
  <c r="N124" i="11" s="1"/>
  <c r="BS122" i="11"/>
  <c r="T124" i="11" s="1"/>
  <c r="BT122" i="11"/>
  <c r="Y124" i="11" s="1"/>
  <c r="BU122" i="11"/>
  <c r="BV122" i="11"/>
  <c r="BW122" i="11"/>
  <c r="BX122" i="11"/>
  <c r="BY122" i="11"/>
  <c r="BZ122" i="11"/>
  <c r="BB123" i="11"/>
  <c r="D125" i="11" s="1"/>
  <c r="BC123" i="11"/>
  <c r="BD123" i="11"/>
  <c r="BE123" i="11"/>
  <c r="E125" i="11" s="1"/>
  <c r="BF123" i="11"/>
  <c r="BG123" i="11"/>
  <c r="BH123" i="11"/>
  <c r="BI123" i="11"/>
  <c r="BJ123" i="11"/>
  <c r="BK123" i="11"/>
  <c r="BL123" i="11"/>
  <c r="I125" i="11" s="1"/>
  <c r="BM123" i="11"/>
  <c r="J125" i="11" s="1"/>
  <c r="BN123" i="11"/>
  <c r="BO123" i="11"/>
  <c r="BP123" i="11"/>
  <c r="BQ123" i="11"/>
  <c r="BR123" i="11"/>
  <c r="N125" i="11" s="1"/>
  <c r="BS123" i="11"/>
  <c r="T125" i="11" s="1"/>
  <c r="BT123" i="11"/>
  <c r="Y125" i="11" s="1"/>
  <c r="BU123" i="11"/>
  <c r="BV123" i="11"/>
  <c r="BW123" i="11"/>
  <c r="BX123" i="11"/>
  <c r="BY123" i="11"/>
  <c r="BZ123" i="11"/>
  <c r="BB124" i="11"/>
  <c r="D126" i="11" s="1"/>
  <c r="BC124" i="11"/>
  <c r="BD124" i="11"/>
  <c r="BE124" i="11"/>
  <c r="E126" i="11" s="1"/>
  <c r="BF124" i="11"/>
  <c r="BG124" i="11"/>
  <c r="BH124" i="11"/>
  <c r="BI124" i="11"/>
  <c r="BJ124" i="11"/>
  <c r="BK124" i="11"/>
  <c r="BL124" i="11"/>
  <c r="I126" i="11" s="1"/>
  <c r="BM124" i="11"/>
  <c r="J126" i="11" s="1"/>
  <c r="BN124" i="11"/>
  <c r="BO124" i="11"/>
  <c r="BP124" i="11"/>
  <c r="BQ124" i="11"/>
  <c r="BR124" i="11"/>
  <c r="N126" i="11" s="1"/>
  <c r="BS124" i="11"/>
  <c r="T126" i="11" s="1"/>
  <c r="BT124" i="11"/>
  <c r="Y126" i="11" s="1"/>
  <c r="BU124" i="11"/>
  <c r="BV124" i="11"/>
  <c r="BW124" i="11"/>
  <c r="BX124" i="11"/>
  <c r="BY124" i="11"/>
  <c r="BZ124" i="11"/>
  <c r="BB125" i="11"/>
  <c r="D127" i="11" s="1"/>
  <c r="BC125" i="11"/>
  <c r="BD125" i="11"/>
  <c r="BE125" i="11"/>
  <c r="E127" i="11" s="1"/>
  <c r="BF125" i="11"/>
  <c r="BG125" i="11"/>
  <c r="BH125" i="11"/>
  <c r="BI125" i="11"/>
  <c r="BJ125" i="11"/>
  <c r="BK125" i="11"/>
  <c r="BL125" i="11"/>
  <c r="I127" i="11" s="1"/>
  <c r="BM125" i="11"/>
  <c r="J127" i="11" s="1"/>
  <c r="BN125" i="11"/>
  <c r="BO125" i="11"/>
  <c r="BP125" i="11"/>
  <c r="BQ125" i="11"/>
  <c r="BR125" i="11"/>
  <c r="N127" i="11" s="1"/>
  <c r="BS125" i="11"/>
  <c r="T127" i="11" s="1"/>
  <c r="BT125" i="11"/>
  <c r="Y127" i="11" s="1"/>
  <c r="BU125" i="11"/>
  <c r="BV125" i="11"/>
  <c r="BW125" i="11"/>
  <c r="BX125" i="11"/>
  <c r="BY125" i="11"/>
  <c r="BZ125" i="11"/>
  <c r="BB126" i="11"/>
  <c r="D128" i="11" s="1"/>
  <c r="BC126" i="11"/>
  <c r="BD126" i="11"/>
  <c r="BE126" i="11"/>
  <c r="E128" i="11" s="1"/>
  <c r="BF126" i="11"/>
  <c r="BG126" i="11"/>
  <c r="BH126" i="11"/>
  <c r="BI126" i="11"/>
  <c r="BJ126" i="11"/>
  <c r="BK126" i="11"/>
  <c r="BL126" i="11"/>
  <c r="I128" i="11" s="1"/>
  <c r="BM126" i="11"/>
  <c r="J128" i="11" s="1"/>
  <c r="BN126" i="11"/>
  <c r="BO126" i="11"/>
  <c r="BP126" i="11"/>
  <c r="BQ126" i="11"/>
  <c r="BR126" i="11"/>
  <c r="N128" i="11" s="1"/>
  <c r="BS126" i="11"/>
  <c r="T128" i="11" s="1"/>
  <c r="BT126" i="11"/>
  <c r="Y128" i="11" s="1"/>
  <c r="BU126" i="11"/>
  <c r="BV126" i="11"/>
  <c r="BW126" i="11"/>
  <c r="BX126" i="11"/>
  <c r="BY126" i="11"/>
  <c r="BZ126" i="11"/>
  <c r="BB127" i="11"/>
  <c r="D129" i="11" s="1"/>
  <c r="BC127" i="11"/>
  <c r="BD127" i="11"/>
  <c r="BE127" i="11"/>
  <c r="E129" i="11" s="1"/>
  <c r="BF127" i="11"/>
  <c r="BG127" i="11"/>
  <c r="BH127" i="11"/>
  <c r="BI127" i="11"/>
  <c r="BJ127" i="11"/>
  <c r="BK127" i="11"/>
  <c r="BL127" i="11"/>
  <c r="I129" i="11" s="1"/>
  <c r="BM127" i="11"/>
  <c r="J129" i="11" s="1"/>
  <c r="BN127" i="11"/>
  <c r="BO127" i="11"/>
  <c r="BP127" i="11"/>
  <c r="BQ127" i="11"/>
  <c r="BR127" i="11"/>
  <c r="N129" i="11" s="1"/>
  <c r="BS127" i="11"/>
  <c r="T129" i="11" s="1"/>
  <c r="BT127" i="11"/>
  <c r="Y129" i="11" s="1"/>
  <c r="BU127" i="11"/>
  <c r="BV127" i="11"/>
  <c r="BW127" i="11"/>
  <c r="BX127" i="11"/>
  <c r="BY127" i="11"/>
  <c r="BZ127" i="11"/>
  <c r="BB128" i="11"/>
  <c r="D130" i="11" s="1"/>
  <c r="BC128" i="11"/>
  <c r="BD128" i="11"/>
  <c r="BE128" i="11"/>
  <c r="E130" i="11" s="1"/>
  <c r="BF128" i="11"/>
  <c r="BG128" i="11"/>
  <c r="BH128" i="11"/>
  <c r="BI128" i="11"/>
  <c r="BJ128" i="11"/>
  <c r="BK128" i="11"/>
  <c r="BL128" i="11"/>
  <c r="I130" i="11" s="1"/>
  <c r="BM128" i="11"/>
  <c r="J130" i="11" s="1"/>
  <c r="BN128" i="11"/>
  <c r="BO128" i="11"/>
  <c r="BP128" i="11"/>
  <c r="BQ128" i="11"/>
  <c r="BR128" i="11"/>
  <c r="N130" i="11" s="1"/>
  <c r="BS128" i="11"/>
  <c r="T130" i="11" s="1"/>
  <c r="BT128" i="11"/>
  <c r="Y130" i="11" s="1"/>
  <c r="BU128" i="11"/>
  <c r="BV128" i="11"/>
  <c r="BW128" i="11"/>
  <c r="BX128" i="11"/>
  <c r="BY128" i="11"/>
  <c r="BZ128" i="11"/>
  <c r="BB129" i="11"/>
  <c r="D131" i="11" s="1"/>
  <c r="BC129" i="11"/>
  <c r="BD129" i="11"/>
  <c r="BE129" i="11"/>
  <c r="E131" i="11" s="1"/>
  <c r="BF129" i="11"/>
  <c r="BG129" i="11"/>
  <c r="BH129" i="11"/>
  <c r="BI129" i="11"/>
  <c r="BJ129" i="11"/>
  <c r="BK129" i="11"/>
  <c r="BL129" i="11"/>
  <c r="I131" i="11" s="1"/>
  <c r="BM129" i="11"/>
  <c r="J131" i="11" s="1"/>
  <c r="BN129" i="11"/>
  <c r="BO129" i="11"/>
  <c r="BP129" i="11"/>
  <c r="BQ129" i="11"/>
  <c r="BR129" i="11"/>
  <c r="N131" i="11" s="1"/>
  <c r="BS129" i="11"/>
  <c r="T131" i="11" s="1"/>
  <c r="BT129" i="11"/>
  <c r="Y131" i="11" s="1"/>
  <c r="BU129" i="11"/>
  <c r="BV129" i="11"/>
  <c r="BW129" i="11"/>
  <c r="BX129" i="11"/>
  <c r="BY129" i="11"/>
  <c r="BZ129" i="11"/>
  <c r="BB130" i="11"/>
  <c r="D132" i="11" s="1"/>
  <c r="BC130" i="11"/>
  <c r="BD130" i="11"/>
  <c r="BE130" i="11"/>
  <c r="E132" i="11" s="1"/>
  <c r="BF130" i="11"/>
  <c r="BG130" i="11"/>
  <c r="BH130" i="11"/>
  <c r="BI130" i="11"/>
  <c r="BJ130" i="11"/>
  <c r="BK130" i="11"/>
  <c r="BL130" i="11"/>
  <c r="I132" i="11" s="1"/>
  <c r="BM130" i="11"/>
  <c r="J132" i="11" s="1"/>
  <c r="BN130" i="11"/>
  <c r="BO130" i="11"/>
  <c r="BP130" i="11"/>
  <c r="BQ130" i="11"/>
  <c r="BR130" i="11"/>
  <c r="N132" i="11" s="1"/>
  <c r="BS130" i="11"/>
  <c r="T132" i="11" s="1"/>
  <c r="BT130" i="11"/>
  <c r="Y132" i="11" s="1"/>
  <c r="BU130" i="11"/>
  <c r="BV130" i="11"/>
  <c r="BW130" i="11"/>
  <c r="BX130" i="11"/>
  <c r="BY130" i="11"/>
  <c r="BZ130" i="11"/>
  <c r="BB131" i="11"/>
  <c r="D133" i="11" s="1"/>
  <c r="BC131" i="11"/>
  <c r="BD131" i="11"/>
  <c r="BE131" i="11"/>
  <c r="E133" i="11" s="1"/>
  <c r="BF131" i="11"/>
  <c r="BG131" i="11"/>
  <c r="BH131" i="11"/>
  <c r="BI131" i="11"/>
  <c r="BJ131" i="11"/>
  <c r="BK131" i="11"/>
  <c r="BL131" i="11"/>
  <c r="I133" i="11" s="1"/>
  <c r="BM131" i="11"/>
  <c r="J133" i="11" s="1"/>
  <c r="BN131" i="11"/>
  <c r="BO131" i="11"/>
  <c r="BP131" i="11"/>
  <c r="BQ131" i="11"/>
  <c r="BR131" i="11"/>
  <c r="N133" i="11" s="1"/>
  <c r="BS131" i="11"/>
  <c r="T133" i="11" s="1"/>
  <c r="BT131" i="11"/>
  <c r="Y133" i="11" s="1"/>
  <c r="BU131" i="11"/>
  <c r="BV131" i="11"/>
  <c r="BW131" i="11"/>
  <c r="BX131" i="11"/>
  <c r="BY131" i="11"/>
  <c r="BZ131" i="11"/>
  <c r="BB132" i="11"/>
  <c r="D134" i="11" s="1"/>
  <c r="BC132" i="11"/>
  <c r="BD132" i="11"/>
  <c r="BE132" i="11"/>
  <c r="E134" i="11" s="1"/>
  <c r="BF132" i="11"/>
  <c r="BG132" i="11"/>
  <c r="BH132" i="11"/>
  <c r="BI132" i="11"/>
  <c r="BJ132" i="11"/>
  <c r="BK132" i="11"/>
  <c r="BL132" i="11"/>
  <c r="I134" i="11" s="1"/>
  <c r="BM132" i="11"/>
  <c r="J134" i="11" s="1"/>
  <c r="BN132" i="11"/>
  <c r="BO132" i="11"/>
  <c r="BP132" i="11"/>
  <c r="BQ132" i="11"/>
  <c r="BR132" i="11"/>
  <c r="N134" i="11" s="1"/>
  <c r="BS132" i="11"/>
  <c r="T134" i="11" s="1"/>
  <c r="BT132" i="11"/>
  <c r="Y134" i="11" s="1"/>
  <c r="BU132" i="11"/>
  <c r="BV132" i="11"/>
  <c r="BW132" i="11"/>
  <c r="BX132" i="11"/>
  <c r="BY132" i="11"/>
  <c r="BZ132" i="11"/>
  <c r="BB133" i="11"/>
  <c r="D135" i="11" s="1"/>
  <c r="BC133" i="11"/>
  <c r="BD133" i="11"/>
  <c r="BE133" i="11"/>
  <c r="E135" i="11" s="1"/>
  <c r="BF133" i="11"/>
  <c r="BG133" i="11"/>
  <c r="BH133" i="11"/>
  <c r="BI133" i="11"/>
  <c r="BJ133" i="11"/>
  <c r="BK133" i="11"/>
  <c r="BL133" i="11"/>
  <c r="I135" i="11" s="1"/>
  <c r="BM133" i="11"/>
  <c r="J135" i="11" s="1"/>
  <c r="BN133" i="11"/>
  <c r="BO133" i="11"/>
  <c r="BP133" i="11"/>
  <c r="BQ133" i="11"/>
  <c r="BR133" i="11"/>
  <c r="N135" i="11" s="1"/>
  <c r="BS133" i="11"/>
  <c r="T135" i="11" s="1"/>
  <c r="BT133" i="11"/>
  <c r="Y135" i="11" s="1"/>
  <c r="BU133" i="11"/>
  <c r="BV133" i="11"/>
  <c r="BW133" i="11"/>
  <c r="BX133" i="11"/>
  <c r="BY133" i="11"/>
  <c r="BZ133" i="11"/>
  <c r="BB134" i="11"/>
  <c r="D136" i="11" s="1"/>
  <c r="BC134" i="11"/>
  <c r="BD134" i="11"/>
  <c r="BE134" i="11"/>
  <c r="E136" i="11" s="1"/>
  <c r="BF134" i="11"/>
  <c r="BG134" i="11"/>
  <c r="BH134" i="11"/>
  <c r="BI134" i="11"/>
  <c r="BJ134" i="11"/>
  <c r="BK134" i="11"/>
  <c r="BL134" i="11"/>
  <c r="I136" i="11" s="1"/>
  <c r="BM134" i="11"/>
  <c r="J136" i="11" s="1"/>
  <c r="BN134" i="11"/>
  <c r="BO134" i="11"/>
  <c r="BP134" i="11"/>
  <c r="BQ134" i="11"/>
  <c r="BR134" i="11"/>
  <c r="N136" i="11" s="1"/>
  <c r="BS134" i="11"/>
  <c r="T136" i="11" s="1"/>
  <c r="BT134" i="11"/>
  <c r="Y136" i="11" s="1"/>
  <c r="BU134" i="11"/>
  <c r="BV134" i="11"/>
  <c r="BW134" i="11"/>
  <c r="BX134" i="11"/>
  <c r="BY134" i="11"/>
  <c r="BZ134" i="11"/>
  <c r="BB135" i="11"/>
  <c r="D137" i="11" s="1"/>
  <c r="BC135" i="11"/>
  <c r="BD135" i="11"/>
  <c r="BE135" i="11"/>
  <c r="E137" i="11" s="1"/>
  <c r="BF135" i="11"/>
  <c r="BG135" i="11"/>
  <c r="BH135" i="11"/>
  <c r="BI135" i="11"/>
  <c r="BJ135" i="11"/>
  <c r="BK135" i="11"/>
  <c r="BL135" i="11"/>
  <c r="I137" i="11" s="1"/>
  <c r="BM135" i="11"/>
  <c r="J137" i="11" s="1"/>
  <c r="BN135" i="11"/>
  <c r="BO135" i="11"/>
  <c r="BP135" i="11"/>
  <c r="BQ135" i="11"/>
  <c r="BR135" i="11"/>
  <c r="N137" i="11" s="1"/>
  <c r="BS135" i="11"/>
  <c r="T137" i="11" s="1"/>
  <c r="BT135" i="11"/>
  <c r="Y137" i="11" s="1"/>
  <c r="BU135" i="11"/>
  <c r="BV135" i="11"/>
  <c r="BW135" i="11"/>
  <c r="BX135" i="11"/>
  <c r="BY135" i="11"/>
  <c r="BZ135" i="11"/>
  <c r="BB136" i="11"/>
  <c r="D138" i="11" s="1"/>
  <c r="BC136" i="11"/>
  <c r="BD136" i="11"/>
  <c r="BE136" i="11"/>
  <c r="E138" i="11" s="1"/>
  <c r="BF136" i="11"/>
  <c r="BG136" i="11"/>
  <c r="BH136" i="11"/>
  <c r="BI136" i="11"/>
  <c r="BJ136" i="11"/>
  <c r="BK136" i="11"/>
  <c r="BL136" i="11"/>
  <c r="I138" i="11" s="1"/>
  <c r="BM136" i="11"/>
  <c r="J138" i="11" s="1"/>
  <c r="BN136" i="11"/>
  <c r="BO136" i="11"/>
  <c r="BP136" i="11"/>
  <c r="BQ136" i="11"/>
  <c r="BR136" i="11"/>
  <c r="N138" i="11" s="1"/>
  <c r="BS136" i="11"/>
  <c r="T138" i="11" s="1"/>
  <c r="BT136" i="11"/>
  <c r="Y138" i="11" s="1"/>
  <c r="BU136" i="11"/>
  <c r="BV136" i="11"/>
  <c r="BW136" i="11"/>
  <c r="BX136" i="11"/>
  <c r="BY136" i="11"/>
  <c r="BZ136" i="11"/>
  <c r="BB137" i="11"/>
  <c r="D139" i="11" s="1"/>
  <c r="BC137" i="11"/>
  <c r="BD137" i="11"/>
  <c r="BE137" i="11"/>
  <c r="E139" i="11" s="1"/>
  <c r="BF137" i="11"/>
  <c r="BG137" i="11"/>
  <c r="BH137" i="11"/>
  <c r="BI137" i="11"/>
  <c r="BJ137" i="11"/>
  <c r="BK137" i="11"/>
  <c r="BL137" i="11"/>
  <c r="I139" i="11" s="1"/>
  <c r="BM137" i="11"/>
  <c r="J139" i="11" s="1"/>
  <c r="BN137" i="11"/>
  <c r="BO137" i="11"/>
  <c r="BP137" i="11"/>
  <c r="BQ137" i="11"/>
  <c r="BR137" i="11"/>
  <c r="N139" i="11" s="1"/>
  <c r="BS137" i="11"/>
  <c r="T139" i="11" s="1"/>
  <c r="BT137" i="11"/>
  <c r="Y139" i="11" s="1"/>
  <c r="BU137" i="11"/>
  <c r="BV137" i="11"/>
  <c r="BW137" i="11"/>
  <c r="BX137" i="11"/>
  <c r="BY137" i="11"/>
  <c r="BZ137" i="11"/>
  <c r="BB138" i="11"/>
  <c r="D140" i="11" s="1"/>
  <c r="BC138" i="11"/>
  <c r="BD138" i="11"/>
  <c r="BE138" i="11"/>
  <c r="E140" i="11" s="1"/>
  <c r="BF138" i="11"/>
  <c r="BG138" i="11"/>
  <c r="BH138" i="11"/>
  <c r="BI138" i="11"/>
  <c r="BJ138" i="11"/>
  <c r="BK138" i="11"/>
  <c r="BL138" i="11"/>
  <c r="I140" i="11" s="1"/>
  <c r="BM138" i="11"/>
  <c r="J140" i="11" s="1"/>
  <c r="BN138" i="11"/>
  <c r="BO138" i="11"/>
  <c r="BP138" i="11"/>
  <c r="BQ138" i="11"/>
  <c r="BR138" i="11"/>
  <c r="N140" i="11" s="1"/>
  <c r="BS138" i="11"/>
  <c r="T140" i="11" s="1"/>
  <c r="BT138" i="11"/>
  <c r="Y140" i="11" s="1"/>
  <c r="BU138" i="11"/>
  <c r="BV138" i="11"/>
  <c r="BW138" i="11"/>
  <c r="BX138" i="11"/>
  <c r="BY138" i="11"/>
  <c r="BZ138" i="11"/>
  <c r="BB139" i="11"/>
  <c r="D142" i="11" s="1"/>
  <c r="BC139" i="11"/>
  <c r="BD139" i="11"/>
  <c r="BE139" i="11"/>
  <c r="E142" i="11" s="1"/>
  <c r="BF139" i="11"/>
  <c r="BG139" i="11"/>
  <c r="BH139" i="11"/>
  <c r="BI139" i="11"/>
  <c r="BJ139" i="11"/>
  <c r="BK139" i="11"/>
  <c r="BL139" i="11"/>
  <c r="I142" i="11" s="1"/>
  <c r="BM139" i="11"/>
  <c r="J142" i="11" s="1"/>
  <c r="BN139" i="11"/>
  <c r="BO139" i="11"/>
  <c r="BP139" i="11"/>
  <c r="BQ139" i="11"/>
  <c r="BR139" i="11"/>
  <c r="N142" i="11" s="1"/>
  <c r="BS139" i="11"/>
  <c r="T142" i="11" s="1"/>
  <c r="BT139" i="11"/>
  <c r="Y142" i="11" s="1"/>
  <c r="BU139" i="11"/>
  <c r="BV139" i="11"/>
  <c r="BW139" i="11"/>
  <c r="BX139" i="11"/>
  <c r="BY139" i="11"/>
  <c r="BZ139" i="11"/>
  <c r="BB140" i="11"/>
  <c r="D143" i="11" s="1"/>
  <c r="BC140" i="11"/>
  <c r="BD140" i="11"/>
  <c r="BE140" i="11"/>
  <c r="E143" i="11" s="1"/>
  <c r="BF140" i="11"/>
  <c r="BG140" i="11"/>
  <c r="BH140" i="11"/>
  <c r="BI140" i="11"/>
  <c r="BJ140" i="11"/>
  <c r="BK140" i="11"/>
  <c r="BL140" i="11"/>
  <c r="I143" i="11" s="1"/>
  <c r="BM140" i="11"/>
  <c r="J143" i="11" s="1"/>
  <c r="BN140" i="11"/>
  <c r="BO140" i="11"/>
  <c r="BP140" i="11"/>
  <c r="BQ140" i="11"/>
  <c r="BR140" i="11"/>
  <c r="N143" i="11" s="1"/>
  <c r="BS140" i="11"/>
  <c r="T143" i="11" s="1"/>
  <c r="BT140" i="11"/>
  <c r="Y143" i="11" s="1"/>
  <c r="BU140" i="11"/>
  <c r="BV140" i="11"/>
  <c r="BW140" i="11"/>
  <c r="BX140" i="11"/>
  <c r="BY140" i="11"/>
  <c r="BZ140" i="11"/>
  <c r="BB141" i="11"/>
  <c r="D144" i="11" s="1"/>
  <c r="BC141" i="11"/>
  <c r="BD141" i="11"/>
  <c r="BE141" i="11"/>
  <c r="E144" i="11" s="1"/>
  <c r="BF141" i="11"/>
  <c r="BG141" i="11"/>
  <c r="BH141" i="11"/>
  <c r="BI141" i="11"/>
  <c r="BJ141" i="11"/>
  <c r="BK141" i="11"/>
  <c r="BL141" i="11"/>
  <c r="I144" i="11" s="1"/>
  <c r="BM141" i="11"/>
  <c r="J144" i="11" s="1"/>
  <c r="BN141" i="11"/>
  <c r="BO141" i="11"/>
  <c r="BP141" i="11"/>
  <c r="BQ141" i="11"/>
  <c r="BR141" i="11"/>
  <c r="N144" i="11" s="1"/>
  <c r="BS141" i="11"/>
  <c r="T144" i="11" s="1"/>
  <c r="BT141" i="11"/>
  <c r="Y144" i="11" s="1"/>
  <c r="BU141" i="11"/>
  <c r="BV141" i="11"/>
  <c r="BW141" i="11"/>
  <c r="BX141" i="11"/>
  <c r="BY141" i="11"/>
  <c r="BZ141" i="11"/>
  <c r="BB142" i="11"/>
  <c r="D145" i="11" s="1"/>
  <c r="BC142" i="11"/>
  <c r="BD142" i="11"/>
  <c r="BE142" i="11"/>
  <c r="E145" i="11" s="1"/>
  <c r="BF142" i="11"/>
  <c r="BG142" i="11"/>
  <c r="BH142" i="11"/>
  <c r="BI142" i="11"/>
  <c r="BJ142" i="11"/>
  <c r="BK142" i="11"/>
  <c r="BL142" i="11"/>
  <c r="I145" i="11" s="1"/>
  <c r="BM142" i="11"/>
  <c r="J145" i="11" s="1"/>
  <c r="BN142" i="11"/>
  <c r="BO142" i="11"/>
  <c r="BP142" i="11"/>
  <c r="BQ142" i="11"/>
  <c r="BR142" i="11"/>
  <c r="N145" i="11" s="1"/>
  <c r="BS142" i="11"/>
  <c r="T145" i="11" s="1"/>
  <c r="BT142" i="11"/>
  <c r="Y145" i="11" s="1"/>
  <c r="BU142" i="11"/>
  <c r="BV142" i="11"/>
  <c r="BW142" i="11"/>
  <c r="BX142" i="11"/>
  <c r="BY142" i="11"/>
  <c r="BZ142" i="11"/>
  <c r="BB143" i="11"/>
  <c r="D146" i="11" s="1"/>
  <c r="BC143" i="11"/>
  <c r="BD143" i="11"/>
  <c r="BE143" i="11"/>
  <c r="E146" i="11" s="1"/>
  <c r="BF143" i="11"/>
  <c r="BG143" i="11"/>
  <c r="BH143" i="11"/>
  <c r="BI143" i="11"/>
  <c r="BJ143" i="11"/>
  <c r="BK143" i="11"/>
  <c r="BL143" i="11"/>
  <c r="I146" i="11" s="1"/>
  <c r="BM143" i="11"/>
  <c r="J146" i="11" s="1"/>
  <c r="BN143" i="11"/>
  <c r="BO143" i="11"/>
  <c r="BP143" i="11"/>
  <c r="BQ143" i="11"/>
  <c r="BR143" i="11"/>
  <c r="N146" i="11" s="1"/>
  <c r="BS143" i="11"/>
  <c r="T146" i="11" s="1"/>
  <c r="BT143" i="11"/>
  <c r="Y146" i="11" s="1"/>
  <c r="BU143" i="11"/>
  <c r="BV143" i="11"/>
  <c r="BW143" i="11"/>
  <c r="BX143" i="11"/>
  <c r="BY143" i="11"/>
  <c r="BZ143" i="11"/>
  <c r="BB144" i="11"/>
  <c r="D147" i="11" s="1"/>
  <c r="BC144" i="11"/>
  <c r="BD144" i="11"/>
  <c r="BE144" i="11"/>
  <c r="E147" i="11" s="1"/>
  <c r="BF144" i="11"/>
  <c r="BG144" i="11"/>
  <c r="BH144" i="11"/>
  <c r="BI144" i="11"/>
  <c r="BJ144" i="11"/>
  <c r="BK144" i="11"/>
  <c r="BL144" i="11"/>
  <c r="I147" i="11" s="1"/>
  <c r="BM144" i="11"/>
  <c r="J147" i="11" s="1"/>
  <c r="BN144" i="11"/>
  <c r="BO144" i="11"/>
  <c r="BP144" i="11"/>
  <c r="BQ144" i="11"/>
  <c r="BR144" i="11"/>
  <c r="N147" i="11" s="1"/>
  <c r="BS144" i="11"/>
  <c r="T147" i="11" s="1"/>
  <c r="BT144" i="11"/>
  <c r="Y147" i="11" s="1"/>
  <c r="BU144" i="11"/>
  <c r="BV144" i="11"/>
  <c r="BW144" i="11"/>
  <c r="BX144" i="11"/>
  <c r="BY144" i="11"/>
  <c r="BZ144" i="11"/>
  <c r="BB145" i="11"/>
  <c r="D148" i="11" s="1"/>
  <c r="BC145" i="11"/>
  <c r="BD145" i="11"/>
  <c r="BE145" i="11"/>
  <c r="E148" i="11" s="1"/>
  <c r="BF145" i="11"/>
  <c r="BG145" i="11"/>
  <c r="BH145" i="11"/>
  <c r="BI145" i="11"/>
  <c r="BJ145" i="11"/>
  <c r="BK145" i="11"/>
  <c r="BL145" i="11"/>
  <c r="I148" i="11" s="1"/>
  <c r="BM145" i="11"/>
  <c r="J148" i="11" s="1"/>
  <c r="BN145" i="11"/>
  <c r="BO145" i="11"/>
  <c r="BP145" i="11"/>
  <c r="BQ145" i="11"/>
  <c r="BR145" i="11"/>
  <c r="N148" i="11" s="1"/>
  <c r="BS145" i="11"/>
  <c r="T148" i="11" s="1"/>
  <c r="BT145" i="11"/>
  <c r="Y148" i="11" s="1"/>
  <c r="BU145" i="11"/>
  <c r="BV145" i="11"/>
  <c r="BW145" i="11"/>
  <c r="BX145" i="11"/>
  <c r="BY145" i="11"/>
  <c r="BZ145" i="11"/>
  <c r="BB146" i="11"/>
  <c r="D149" i="11" s="1"/>
  <c r="BC146" i="11"/>
  <c r="BD146" i="11"/>
  <c r="BE146" i="11"/>
  <c r="E149" i="11" s="1"/>
  <c r="BF146" i="11"/>
  <c r="BG146" i="11"/>
  <c r="BH146" i="11"/>
  <c r="BI146" i="11"/>
  <c r="BJ146" i="11"/>
  <c r="BK146" i="11"/>
  <c r="BL146" i="11"/>
  <c r="I149" i="11" s="1"/>
  <c r="BM146" i="11"/>
  <c r="J149" i="11" s="1"/>
  <c r="BN146" i="11"/>
  <c r="BO146" i="11"/>
  <c r="BP146" i="11"/>
  <c r="BQ146" i="11"/>
  <c r="BR146" i="11"/>
  <c r="N149" i="11" s="1"/>
  <c r="BS146" i="11"/>
  <c r="T149" i="11" s="1"/>
  <c r="BT146" i="11"/>
  <c r="Y149" i="11" s="1"/>
  <c r="BU146" i="11"/>
  <c r="BV146" i="11"/>
  <c r="BW146" i="11"/>
  <c r="BX146" i="11"/>
  <c r="BY146" i="11"/>
  <c r="BZ146" i="11"/>
  <c r="BB147" i="11"/>
  <c r="D150" i="11" s="1"/>
  <c r="BC147" i="11"/>
  <c r="BD147" i="11"/>
  <c r="BE147" i="11"/>
  <c r="E150" i="11" s="1"/>
  <c r="BF147" i="11"/>
  <c r="BG147" i="11"/>
  <c r="BH147" i="11"/>
  <c r="BI147" i="11"/>
  <c r="BJ147" i="11"/>
  <c r="BK147" i="11"/>
  <c r="BL147" i="11"/>
  <c r="I150" i="11" s="1"/>
  <c r="BM147" i="11"/>
  <c r="J150" i="11" s="1"/>
  <c r="BN147" i="11"/>
  <c r="BO147" i="11"/>
  <c r="BP147" i="11"/>
  <c r="BQ147" i="11"/>
  <c r="BR147" i="11"/>
  <c r="N150" i="11" s="1"/>
  <c r="BS147" i="11"/>
  <c r="T150" i="11" s="1"/>
  <c r="BT147" i="11"/>
  <c r="Y150" i="11" s="1"/>
  <c r="BU147" i="11"/>
  <c r="BV147" i="11"/>
  <c r="BW147" i="11"/>
  <c r="BX147" i="11"/>
  <c r="BY147" i="11"/>
  <c r="BZ147" i="11"/>
  <c r="BB148" i="11"/>
  <c r="D151" i="11" s="1"/>
  <c r="BC148" i="11"/>
  <c r="BD148" i="11"/>
  <c r="BE148" i="11"/>
  <c r="E151" i="11" s="1"/>
  <c r="BF148" i="11"/>
  <c r="BG148" i="11"/>
  <c r="BH148" i="11"/>
  <c r="BI148" i="11"/>
  <c r="BJ148" i="11"/>
  <c r="BK148" i="11"/>
  <c r="BL148" i="11"/>
  <c r="I151" i="11" s="1"/>
  <c r="BM148" i="11"/>
  <c r="J151" i="11" s="1"/>
  <c r="BN148" i="11"/>
  <c r="BO148" i="11"/>
  <c r="BP148" i="11"/>
  <c r="BQ148" i="11"/>
  <c r="BR148" i="11"/>
  <c r="N151" i="11" s="1"/>
  <c r="BS148" i="11"/>
  <c r="T151" i="11" s="1"/>
  <c r="BT148" i="11"/>
  <c r="Y151" i="11" s="1"/>
  <c r="BU148" i="11"/>
  <c r="BV148" i="11"/>
  <c r="BW148" i="11"/>
  <c r="BX148" i="11"/>
  <c r="BY148" i="11"/>
  <c r="BZ148" i="11"/>
  <c r="BB149" i="11"/>
  <c r="D152" i="11" s="1"/>
  <c r="BC149" i="11"/>
  <c r="BD149" i="11"/>
  <c r="BE149" i="11"/>
  <c r="E152" i="11" s="1"/>
  <c r="BF149" i="11"/>
  <c r="BG149" i="11"/>
  <c r="BH149" i="11"/>
  <c r="BI149" i="11"/>
  <c r="BJ149" i="11"/>
  <c r="BK149" i="11"/>
  <c r="BL149" i="11"/>
  <c r="I152" i="11" s="1"/>
  <c r="BM149" i="11"/>
  <c r="J152" i="11" s="1"/>
  <c r="BN149" i="11"/>
  <c r="BO149" i="11"/>
  <c r="BP149" i="11"/>
  <c r="BQ149" i="11"/>
  <c r="BR149" i="11"/>
  <c r="N152" i="11" s="1"/>
  <c r="BS149" i="11"/>
  <c r="T152" i="11" s="1"/>
  <c r="BT149" i="11"/>
  <c r="Y152" i="11" s="1"/>
  <c r="BU149" i="11"/>
  <c r="BV149" i="11"/>
  <c r="BW149" i="11"/>
  <c r="BX149" i="11"/>
  <c r="BY149" i="11"/>
  <c r="BZ149" i="11"/>
  <c r="BB150" i="11"/>
  <c r="D153" i="11" s="1"/>
  <c r="BC150" i="11"/>
  <c r="BD150" i="11"/>
  <c r="BE150" i="11"/>
  <c r="E153" i="11" s="1"/>
  <c r="BF150" i="11"/>
  <c r="BG150" i="11"/>
  <c r="BH150" i="11"/>
  <c r="BI150" i="11"/>
  <c r="BJ150" i="11"/>
  <c r="BK150" i="11"/>
  <c r="BL150" i="11"/>
  <c r="I153" i="11" s="1"/>
  <c r="BM150" i="11"/>
  <c r="J153" i="11" s="1"/>
  <c r="BN150" i="11"/>
  <c r="BO150" i="11"/>
  <c r="BP150" i="11"/>
  <c r="BQ150" i="11"/>
  <c r="BR150" i="11"/>
  <c r="N153" i="11" s="1"/>
  <c r="BS150" i="11"/>
  <c r="T153" i="11" s="1"/>
  <c r="BT150" i="11"/>
  <c r="Y153" i="11" s="1"/>
  <c r="BU150" i="11"/>
  <c r="BV150" i="11"/>
  <c r="BW150" i="11"/>
  <c r="BX150" i="11"/>
  <c r="BY150" i="11"/>
  <c r="BZ150" i="11"/>
  <c r="BB151" i="11"/>
  <c r="D154" i="11" s="1"/>
  <c r="BC151" i="11"/>
  <c r="BD151" i="11"/>
  <c r="BE151" i="11"/>
  <c r="E154" i="11" s="1"/>
  <c r="BF151" i="11"/>
  <c r="BG151" i="11"/>
  <c r="BH151" i="11"/>
  <c r="BI151" i="11"/>
  <c r="BJ151" i="11"/>
  <c r="BK151" i="11"/>
  <c r="BL151" i="11"/>
  <c r="I154" i="11" s="1"/>
  <c r="BM151" i="11"/>
  <c r="J154" i="11" s="1"/>
  <c r="BN151" i="11"/>
  <c r="BO151" i="11"/>
  <c r="BP151" i="11"/>
  <c r="BQ151" i="11"/>
  <c r="BR151" i="11"/>
  <c r="N154" i="11" s="1"/>
  <c r="BS151" i="11"/>
  <c r="T154" i="11" s="1"/>
  <c r="BT151" i="11"/>
  <c r="Y154" i="11" s="1"/>
  <c r="BU151" i="11"/>
  <c r="BV151" i="11"/>
  <c r="BW151" i="11"/>
  <c r="BX151" i="11"/>
  <c r="BY151" i="11"/>
  <c r="BZ151" i="11"/>
  <c r="BB152" i="11"/>
  <c r="D155" i="11" s="1"/>
  <c r="BC152" i="11"/>
  <c r="BD152" i="11"/>
  <c r="BE152" i="11"/>
  <c r="E155" i="11" s="1"/>
  <c r="BF152" i="11"/>
  <c r="BG152" i="11"/>
  <c r="BH152" i="11"/>
  <c r="BI152" i="11"/>
  <c r="BJ152" i="11"/>
  <c r="BK152" i="11"/>
  <c r="BL152" i="11"/>
  <c r="I155" i="11" s="1"/>
  <c r="BM152" i="11"/>
  <c r="J155" i="11" s="1"/>
  <c r="BN152" i="11"/>
  <c r="BO152" i="11"/>
  <c r="BP152" i="11"/>
  <c r="BQ152" i="11"/>
  <c r="BR152" i="11"/>
  <c r="N155" i="11" s="1"/>
  <c r="BS152" i="11"/>
  <c r="T155" i="11" s="1"/>
  <c r="BT152" i="11"/>
  <c r="Y155" i="11" s="1"/>
  <c r="BU152" i="11"/>
  <c r="BV152" i="11"/>
  <c r="BW152" i="11"/>
  <c r="BX152" i="11"/>
  <c r="BY152" i="11"/>
  <c r="BZ152" i="11"/>
  <c r="BB153" i="11"/>
  <c r="D156" i="11" s="1"/>
  <c r="BC153" i="11"/>
  <c r="BD153" i="11"/>
  <c r="BE153" i="11"/>
  <c r="E156" i="11" s="1"/>
  <c r="BF153" i="11"/>
  <c r="BG153" i="11"/>
  <c r="BH153" i="11"/>
  <c r="BI153" i="11"/>
  <c r="BJ153" i="11"/>
  <c r="BK153" i="11"/>
  <c r="BL153" i="11"/>
  <c r="I156" i="11" s="1"/>
  <c r="BM153" i="11"/>
  <c r="J156" i="11" s="1"/>
  <c r="BN153" i="11"/>
  <c r="BO153" i="11"/>
  <c r="BP153" i="11"/>
  <c r="BQ153" i="11"/>
  <c r="BR153" i="11"/>
  <c r="N156" i="11" s="1"/>
  <c r="BS153" i="11"/>
  <c r="T156" i="11" s="1"/>
  <c r="BT153" i="11"/>
  <c r="Y156" i="11" s="1"/>
  <c r="BU153" i="11"/>
  <c r="BV153" i="11"/>
  <c r="BW153" i="11"/>
  <c r="BX153" i="11"/>
  <c r="BY153" i="11"/>
  <c r="BZ153" i="11"/>
  <c r="BB154" i="11"/>
  <c r="D157" i="11" s="1"/>
  <c r="BC154" i="11"/>
  <c r="BD154" i="11"/>
  <c r="BE154" i="11"/>
  <c r="E157" i="11" s="1"/>
  <c r="BF154" i="11"/>
  <c r="BG154" i="11"/>
  <c r="BH154" i="11"/>
  <c r="BI154" i="11"/>
  <c r="BJ154" i="11"/>
  <c r="BK154" i="11"/>
  <c r="BL154" i="11"/>
  <c r="I157" i="11" s="1"/>
  <c r="BM154" i="11"/>
  <c r="J157" i="11" s="1"/>
  <c r="BN154" i="11"/>
  <c r="BO154" i="11"/>
  <c r="BP154" i="11"/>
  <c r="BQ154" i="11"/>
  <c r="BR154" i="11"/>
  <c r="N157" i="11" s="1"/>
  <c r="BS154" i="11"/>
  <c r="T157" i="11" s="1"/>
  <c r="BT154" i="11"/>
  <c r="Y157" i="11" s="1"/>
  <c r="BU154" i="11"/>
  <c r="BV154" i="11"/>
  <c r="BW154" i="11"/>
  <c r="BX154" i="11"/>
  <c r="BY154" i="11"/>
  <c r="BZ154" i="11"/>
  <c r="BB155" i="11"/>
  <c r="D158" i="11" s="1"/>
  <c r="BC155" i="11"/>
  <c r="BD155" i="11"/>
  <c r="BE155" i="11"/>
  <c r="E158" i="11" s="1"/>
  <c r="BF155" i="11"/>
  <c r="BG155" i="11"/>
  <c r="BH155" i="11"/>
  <c r="BI155" i="11"/>
  <c r="BJ155" i="11"/>
  <c r="BK155" i="11"/>
  <c r="BL155" i="11"/>
  <c r="I158" i="11" s="1"/>
  <c r="BM155" i="11"/>
  <c r="J158" i="11" s="1"/>
  <c r="BN155" i="11"/>
  <c r="BO155" i="11"/>
  <c r="BP155" i="11"/>
  <c r="BQ155" i="11"/>
  <c r="BR155" i="11"/>
  <c r="N158" i="11" s="1"/>
  <c r="BS155" i="11"/>
  <c r="T158" i="11" s="1"/>
  <c r="BT155" i="11"/>
  <c r="Y158" i="11" s="1"/>
  <c r="BU155" i="11"/>
  <c r="BV155" i="11"/>
  <c r="BW155" i="11"/>
  <c r="BX155" i="11"/>
  <c r="BY155" i="11"/>
  <c r="BZ155" i="11"/>
  <c r="BB156" i="11"/>
  <c r="D159" i="11" s="1"/>
  <c r="BC156" i="11"/>
  <c r="BD156" i="11"/>
  <c r="BE156" i="11"/>
  <c r="E159" i="11" s="1"/>
  <c r="BF156" i="11"/>
  <c r="BG156" i="11"/>
  <c r="BH156" i="11"/>
  <c r="BI156" i="11"/>
  <c r="BJ156" i="11"/>
  <c r="BK156" i="11"/>
  <c r="BL156" i="11"/>
  <c r="I159" i="11" s="1"/>
  <c r="BM156" i="11"/>
  <c r="J159" i="11" s="1"/>
  <c r="BN156" i="11"/>
  <c r="BO156" i="11"/>
  <c r="BP156" i="11"/>
  <c r="BQ156" i="11"/>
  <c r="BR156" i="11"/>
  <c r="N159" i="11" s="1"/>
  <c r="BS156" i="11"/>
  <c r="T159" i="11" s="1"/>
  <c r="BT156" i="11"/>
  <c r="Y159" i="11" s="1"/>
  <c r="BU156" i="11"/>
  <c r="BV156" i="11"/>
  <c r="BW156" i="11"/>
  <c r="BX156" i="11"/>
  <c r="BY156" i="11"/>
  <c r="BZ156" i="11"/>
  <c r="BB157" i="11"/>
  <c r="D160" i="11" s="1"/>
  <c r="BC157" i="11"/>
  <c r="BD157" i="11"/>
  <c r="BE157" i="11"/>
  <c r="E160" i="11" s="1"/>
  <c r="BF157" i="11"/>
  <c r="BG157" i="11"/>
  <c r="BH157" i="11"/>
  <c r="BI157" i="11"/>
  <c r="BJ157" i="11"/>
  <c r="BK157" i="11"/>
  <c r="BL157" i="11"/>
  <c r="I160" i="11" s="1"/>
  <c r="BM157" i="11"/>
  <c r="J160" i="11" s="1"/>
  <c r="BN157" i="11"/>
  <c r="BO157" i="11"/>
  <c r="BP157" i="11"/>
  <c r="BQ157" i="11"/>
  <c r="BR157" i="11"/>
  <c r="N160" i="11" s="1"/>
  <c r="BS157" i="11"/>
  <c r="T160" i="11" s="1"/>
  <c r="BT157" i="11"/>
  <c r="Y160" i="11" s="1"/>
  <c r="BU157" i="11"/>
  <c r="BV157" i="11"/>
  <c r="BW157" i="11"/>
  <c r="BX157" i="11"/>
  <c r="BY157" i="11"/>
  <c r="BZ157" i="11"/>
  <c r="BB158" i="11"/>
  <c r="D161" i="11" s="1"/>
  <c r="BC158" i="11"/>
  <c r="BE158" i="11"/>
  <c r="E161" i="11" s="1"/>
  <c r="BF158" i="11"/>
  <c r="BG158" i="11"/>
  <c r="BH158" i="11"/>
  <c r="BI158" i="11"/>
  <c r="BJ158" i="11"/>
  <c r="BK158" i="11"/>
  <c r="BL158" i="11"/>
  <c r="I161" i="11" s="1"/>
  <c r="BM158" i="11"/>
  <c r="J161" i="11" s="1"/>
  <c r="BN158" i="11"/>
  <c r="BO158" i="11"/>
  <c r="BP158" i="11"/>
  <c r="BQ158" i="11"/>
  <c r="BR158" i="11"/>
  <c r="N161" i="11" s="1"/>
  <c r="BS158" i="11"/>
  <c r="T161" i="11" s="1"/>
  <c r="BT158" i="11"/>
  <c r="Y161" i="11" s="1"/>
  <c r="BU158" i="11"/>
  <c r="BV158" i="11"/>
  <c r="BW158" i="11"/>
  <c r="BX158" i="11"/>
  <c r="BY158" i="11"/>
  <c r="BZ158" i="11"/>
  <c r="BB159" i="11"/>
  <c r="D162" i="11" s="1"/>
  <c r="BC159" i="11"/>
  <c r="BD159" i="11"/>
  <c r="BE159" i="11"/>
  <c r="E162" i="11" s="1"/>
  <c r="BF159" i="11"/>
  <c r="BG159" i="11"/>
  <c r="BH159" i="11"/>
  <c r="BI159" i="11"/>
  <c r="BJ159" i="11"/>
  <c r="BK159" i="11"/>
  <c r="BL159" i="11"/>
  <c r="I162" i="11" s="1"/>
  <c r="BM159" i="11"/>
  <c r="J162" i="11" s="1"/>
  <c r="BN159" i="11"/>
  <c r="BO159" i="11"/>
  <c r="BP159" i="11"/>
  <c r="BQ159" i="11"/>
  <c r="BR159" i="11"/>
  <c r="N162" i="11" s="1"/>
  <c r="BS159" i="11"/>
  <c r="T162" i="11" s="1"/>
  <c r="BT159" i="11"/>
  <c r="Y162" i="11" s="1"/>
  <c r="BU159" i="11"/>
  <c r="BV159" i="11"/>
  <c r="BW159" i="11"/>
  <c r="BX159" i="11"/>
  <c r="BY159" i="11"/>
  <c r="BZ159" i="11"/>
  <c r="BB160" i="11"/>
  <c r="D163" i="11" s="1"/>
  <c r="BC160" i="11"/>
  <c r="BD160" i="11"/>
  <c r="BE160" i="11"/>
  <c r="E163" i="11" s="1"/>
  <c r="BF160" i="11"/>
  <c r="BG160" i="11"/>
  <c r="BH160" i="11"/>
  <c r="BI160" i="11"/>
  <c r="BJ160" i="11"/>
  <c r="BK160" i="11"/>
  <c r="BL160" i="11"/>
  <c r="I163" i="11" s="1"/>
  <c r="BM160" i="11"/>
  <c r="J163" i="11" s="1"/>
  <c r="BN160" i="11"/>
  <c r="BO160" i="11"/>
  <c r="BP160" i="11"/>
  <c r="BQ160" i="11"/>
  <c r="BR160" i="11"/>
  <c r="N163" i="11" s="1"/>
  <c r="BS160" i="11"/>
  <c r="T163" i="11" s="1"/>
  <c r="BT160" i="11"/>
  <c r="Y163" i="11" s="1"/>
  <c r="BU160" i="11"/>
  <c r="BV160" i="11"/>
  <c r="BW160" i="11"/>
  <c r="BX160" i="11"/>
  <c r="BY160" i="11"/>
  <c r="BZ160" i="11"/>
  <c r="BB161" i="11"/>
  <c r="D164" i="11" s="1"/>
  <c r="BC161" i="11"/>
  <c r="BD161" i="11"/>
  <c r="BE161" i="11"/>
  <c r="E164" i="11" s="1"/>
  <c r="BF161" i="11"/>
  <c r="BG161" i="11"/>
  <c r="BH161" i="11"/>
  <c r="BI161" i="11"/>
  <c r="BJ161" i="11"/>
  <c r="BK161" i="11"/>
  <c r="BL161" i="11"/>
  <c r="I164" i="11" s="1"/>
  <c r="BM161" i="11"/>
  <c r="J164" i="11" s="1"/>
  <c r="BN161" i="11"/>
  <c r="BO161" i="11"/>
  <c r="BP161" i="11"/>
  <c r="BQ161" i="11"/>
  <c r="BR161" i="11"/>
  <c r="N164" i="11" s="1"/>
  <c r="BS161" i="11"/>
  <c r="T164" i="11" s="1"/>
  <c r="BT161" i="11"/>
  <c r="Y164" i="11" s="1"/>
  <c r="BU161" i="11"/>
  <c r="BV161" i="11"/>
  <c r="BW161" i="11"/>
  <c r="BX161" i="11"/>
  <c r="BY161" i="11"/>
  <c r="BZ161" i="11"/>
  <c r="BB162" i="11"/>
  <c r="D165" i="11" s="1"/>
  <c r="BC162" i="11"/>
  <c r="BE162" i="11"/>
  <c r="E165" i="11" s="1"/>
  <c r="BF162" i="11"/>
  <c r="BG162" i="11"/>
  <c r="BH162" i="11"/>
  <c r="BI162" i="11"/>
  <c r="BJ162" i="11"/>
  <c r="BK162" i="11"/>
  <c r="BL162" i="11"/>
  <c r="I165" i="11" s="1"/>
  <c r="BM162" i="11"/>
  <c r="J165" i="11" s="1"/>
  <c r="BN162" i="11"/>
  <c r="BO162" i="11"/>
  <c r="BP162" i="11"/>
  <c r="BQ162" i="11"/>
  <c r="BR162" i="11"/>
  <c r="N165" i="11" s="1"/>
  <c r="BS162" i="11"/>
  <c r="T165" i="11" s="1"/>
  <c r="BT162" i="11"/>
  <c r="Y165" i="11" s="1"/>
  <c r="BU162" i="11"/>
  <c r="BV162" i="11"/>
  <c r="BW162" i="11"/>
  <c r="BX162" i="11"/>
  <c r="BY162" i="11"/>
  <c r="BZ162" i="11"/>
  <c r="BB163" i="11"/>
  <c r="D166" i="11" s="1"/>
  <c r="BC163" i="11"/>
  <c r="BD163" i="11"/>
  <c r="BE163" i="11"/>
  <c r="E166" i="11" s="1"/>
  <c r="BF163" i="11"/>
  <c r="BG163" i="11"/>
  <c r="BH163" i="11"/>
  <c r="BI163" i="11"/>
  <c r="BJ163" i="11"/>
  <c r="BK163" i="11"/>
  <c r="BL163" i="11"/>
  <c r="I166" i="11" s="1"/>
  <c r="BM163" i="11"/>
  <c r="J166" i="11" s="1"/>
  <c r="BN163" i="11"/>
  <c r="BO163" i="11"/>
  <c r="BP163" i="11"/>
  <c r="BQ163" i="11"/>
  <c r="BR163" i="11"/>
  <c r="N166" i="11" s="1"/>
  <c r="BS163" i="11"/>
  <c r="T166" i="11" s="1"/>
  <c r="BT163" i="11"/>
  <c r="Y166" i="11" s="1"/>
  <c r="BU163" i="11"/>
  <c r="BV163" i="11"/>
  <c r="BW163" i="11"/>
  <c r="BX163" i="11"/>
  <c r="BY163" i="11"/>
  <c r="BZ163" i="11"/>
  <c r="BZ64" i="11"/>
  <c r="BC64" i="11"/>
  <c r="BE64" i="11"/>
  <c r="E64" i="11" s="1"/>
  <c r="BF64" i="11"/>
  <c r="BG64" i="11"/>
  <c r="BH64" i="11"/>
  <c r="BJ64" i="11"/>
  <c r="BR64" i="11"/>
  <c r="N64" i="11" s="1"/>
  <c r="BS64" i="11"/>
  <c r="T64" i="11" s="1"/>
  <c r="BT64" i="11"/>
  <c r="Y64" i="11" s="1"/>
  <c r="BU64" i="11"/>
  <c r="BV64" i="11"/>
  <c r="BW64" i="11"/>
  <c r="BY64" i="11"/>
  <c r="BB64" i="11"/>
  <c r="D64" i="11" s="1"/>
  <c r="J16" i="11"/>
  <c r="J18" i="11"/>
  <c r="BB45" i="11"/>
  <c r="BD44" i="11"/>
  <c r="BE44" i="11"/>
  <c r="BF44" i="11"/>
  <c r="BB44" i="11"/>
  <c r="BC36" i="11"/>
  <c r="BD36" i="11"/>
  <c r="BC37" i="11"/>
  <c r="BD37" i="11"/>
  <c r="BC38" i="11"/>
  <c r="BD38" i="11"/>
  <c r="BC39" i="11"/>
  <c r="BD39" i="11"/>
  <c r="BC40" i="11"/>
  <c r="BD40" i="11"/>
  <c r="BC41" i="11"/>
  <c r="BD41" i="11"/>
  <c r="BB37" i="11"/>
  <c r="BB38" i="11"/>
  <c r="BB39" i="11"/>
  <c r="BB40" i="11"/>
  <c r="BB41" i="11"/>
  <c r="BB36" i="11"/>
  <c r="BB30" i="11"/>
  <c r="BD30" i="11"/>
  <c r="BB31" i="11"/>
  <c r="BD31" i="11"/>
  <c r="BB32" i="11"/>
  <c r="BD32" i="11"/>
  <c r="BB33" i="11"/>
  <c r="BD33" i="11"/>
  <c r="BE33" i="11"/>
  <c r="BD29" i="11"/>
  <c r="BB29" i="11"/>
  <c r="BE12" i="11"/>
  <c r="BG12" i="11"/>
  <c r="BE13" i="11"/>
  <c r="BG13" i="11"/>
  <c r="BE14" i="11"/>
  <c r="BG14" i="11"/>
  <c r="BE15" i="11"/>
  <c r="BG15" i="11"/>
  <c r="BE16" i="11"/>
  <c r="BG16" i="11"/>
  <c r="BE17" i="11"/>
  <c r="BG17" i="11"/>
  <c r="BE18" i="11"/>
  <c r="BG18" i="11"/>
  <c r="BE19" i="11"/>
  <c r="BG19" i="11"/>
  <c r="BE20" i="11"/>
  <c r="BF20" i="11"/>
  <c r="BG20" i="11"/>
  <c r="BE21" i="11"/>
  <c r="BF21" i="11"/>
  <c r="BG21" i="11"/>
  <c r="BE22" i="11"/>
  <c r="BF22" i="11"/>
  <c r="BG22" i="11"/>
  <c r="BE23" i="11"/>
  <c r="BF23" i="11"/>
  <c r="BG23" i="11"/>
  <c r="BE24" i="11"/>
  <c r="BF24" i="11"/>
  <c r="BG24" i="11"/>
  <c r="BE25" i="11"/>
  <c r="BF25" i="11"/>
  <c r="BG25" i="11"/>
  <c r="BE26" i="11"/>
  <c r="BF26" i="11"/>
  <c r="BG26" i="11"/>
  <c r="BC12" i="11"/>
  <c r="BC13" i="11"/>
  <c r="BC14" i="11"/>
  <c r="BC15" i="11"/>
  <c r="BC16" i="11"/>
  <c r="BC17" i="11"/>
  <c r="BC18" i="11"/>
  <c r="BC19" i="11"/>
  <c r="BC20" i="11"/>
  <c r="BD20" i="11"/>
  <c r="BC21" i="11"/>
  <c r="BD21" i="11"/>
  <c r="BC22" i="11"/>
  <c r="BD22" i="11"/>
  <c r="BC23" i="11"/>
  <c r="BD23" i="11"/>
  <c r="BC24" i="11"/>
  <c r="BD24" i="11"/>
  <c r="BC25" i="11"/>
  <c r="BD25" i="11"/>
  <c r="BC26" i="11"/>
  <c r="BD26" i="11"/>
  <c r="BB20" i="11"/>
  <c r="BB21" i="11"/>
  <c r="BB22" i="11"/>
  <c r="BB23" i="11"/>
  <c r="BB24" i="11"/>
  <c r="BB25" i="11"/>
  <c r="BB26" i="11"/>
  <c r="D33" i="11"/>
  <c r="BB8" i="11"/>
  <c r="BB9" i="11"/>
  <c r="BD9" i="11"/>
  <c r="BE9" i="11"/>
  <c r="BB7" i="11"/>
  <c r="BB4" i="11"/>
  <c r="BB3" i="11"/>
  <c r="BD3" i="11"/>
  <c r="BE3" i="11"/>
  <c r="P17" i="11" s="1"/>
  <c r="BF3" i="11"/>
  <c r="BG3" i="11"/>
  <c r="BA2" i="11"/>
  <c r="BA6" i="11"/>
  <c r="BA11" i="11"/>
  <c r="BA28" i="11"/>
  <c r="BA35" i="11"/>
  <c r="BA43" i="11"/>
  <c r="BE3" i="9"/>
  <c r="H31" i="11"/>
  <c r="T14" i="11" s="1"/>
  <c r="H30" i="11"/>
  <c r="P14" i="11" s="1"/>
  <c r="BL41" i="11"/>
  <c r="D49" i="11" s="1"/>
  <c r="BL43" i="11"/>
  <c r="BL38" i="11"/>
  <c r="D46" i="11" s="1"/>
  <c r="BL39" i="11"/>
  <c r="D47" i="11" s="1"/>
  <c r="BL40" i="11"/>
  <c r="D48" i="11" s="1"/>
  <c r="BL2" i="11"/>
  <c r="BL20" i="11"/>
  <c r="P51" i="11" s="1"/>
  <c r="BL21" i="11"/>
  <c r="P52" i="11" s="1"/>
  <c r="BL22" i="11"/>
  <c r="P53" i="11" s="1"/>
  <c r="BL23" i="11"/>
  <c r="P54" i="11" s="1"/>
  <c r="BL24" i="11"/>
  <c r="P55" i="11" s="1"/>
  <c r="BL25" i="11"/>
  <c r="P56" i="11" s="1"/>
  <c r="BL26" i="11"/>
  <c r="P57" i="11" s="1"/>
  <c r="BL28" i="11"/>
  <c r="BL35" i="11"/>
  <c r="BL36" i="11"/>
  <c r="D44" i="11" s="1"/>
  <c r="BL37" i="11"/>
  <c r="D45" i="11" s="1"/>
  <c r="BL1" i="11"/>
  <c r="D8" i="11" s="1"/>
  <c r="D27" i="11" s="1"/>
  <c r="BI43" i="9"/>
  <c r="BI35" i="9"/>
  <c r="BI28" i="9"/>
  <c r="BI11" i="9"/>
  <c r="BL11" i="11" s="1"/>
  <c r="BI6" i="9"/>
  <c r="BL6" i="11" s="1"/>
  <c r="BI2" i="9"/>
  <c r="BI1" i="9"/>
  <c r="M6" i="12"/>
  <c r="BL64" i="11" s="1"/>
  <c r="I64" i="11" s="1"/>
  <c r="M7" i="12"/>
  <c r="BL65" i="11" s="1"/>
  <c r="I65" i="11" s="1"/>
  <c r="O7" i="12" l="1"/>
  <c r="BN65" i="11" s="1"/>
  <c r="O6" i="12"/>
  <c r="BN64" i="11" s="1"/>
  <c r="BC45" i="9"/>
  <c r="BD37" i="9"/>
  <c r="BD38" i="9"/>
  <c r="BD39" i="9"/>
  <c r="BD40" i="9"/>
  <c r="BD41" i="9"/>
  <c r="BD36" i="9"/>
  <c r="BB37" i="9"/>
  <c r="BI37" i="9" s="1"/>
  <c r="BB38" i="9"/>
  <c r="BI38" i="9" s="1"/>
  <c r="BB39" i="9"/>
  <c r="BI39" i="9" s="1"/>
  <c r="BB40" i="9"/>
  <c r="BB41" i="9"/>
  <c r="BI41" i="9" s="1"/>
  <c r="BB36" i="9"/>
  <c r="BI36" i="9" s="1"/>
  <c r="BE30" i="9"/>
  <c r="BE30" i="11" s="1"/>
  <c r="BE31" i="9"/>
  <c r="BE31" i="11" s="1"/>
  <c r="BE32" i="9"/>
  <c r="BE32" i="11" s="1"/>
  <c r="BE33" i="9"/>
  <c r="BE29" i="9"/>
  <c r="BE29" i="11" s="1"/>
  <c r="BB30" i="9"/>
  <c r="BB31" i="9"/>
  <c r="BB32" i="9"/>
  <c r="BB33" i="9"/>
  <c r="BB29" i="9"/>
  <c r="BC4" i="9"/>
  <c r="BH3" i="9"/>
  <c r="BH3" i="11" s="1"/>
  <c r="BG3" i="9"/>
  <c r="BF13" i="9"/>
  <c r="BF13" i="11" s="1"/>
  <c r="BF14" i="9"/>
  <c r="BF14" i="11" s="1"/>
  <c r="BF15" i="9"/>
  <c r="BF15" i="11" s="1"/>
  <c r="BF16" i="9"/>
  <c r="BF16" i="11" s="1"/>
  <c r="BF17" i="9"/>
  <c r="BF17" i="11" s="1"/>
  <c r="BF18" i="9"/>
  <c r="BF18" i="11" s="1"/>
  <c r="BF19" i="9"/>
  <c r="BF19" i="11" s="1"/>
  <c r="BF20" i="9"/>
  <c r="BF21" i="9"/>
  <c r="BF22" i="9"/>
  <c r="BF23" i="9"/>
  <c r="BI23" i="9" s="1"/>
  <c r="BF24" i="9"/>
  <c r="BF25" i="9"/>
  <c r="BF26" i="9"/>
  <c r="BF12" i="9"/>
  <c r="BF12" i="11" s="1"/>
  <c r="BD13" i="9"/>
  <c r="BD13" i="11" s="1"/>
  <c r="BD14" i="9"/>
  <c r="BD14" i="11" s="1"/>
  <c r="BD15" i="9"/>
  <c r="BD16" i="9"/>
  <c r="BD16" i="11" s="1"/>
  <c r="BD17" i="9"/>
  <c r="BD17" i="11" s="1"/>
  <c r="BD18" i="9"/>
  <c r="BD18" i="11" s="1"/>
  <c r="BD19" i="9"/>
  <c r="BD19" i="11" s="1"/>
  <c r="BD20" i="9"/>
  <c r="BD21" i="9"/>
  <c r="BD22" i="9"/>
  <c r="BD23" i="9"/>
  <c r="BD24" i="9"/>
  <c r="BD25" i="9"/>
  <c r="BD26" i="9"/>
  <c r="BD12" i="9"/>
  <c r="BD12" i="11" s="1"/>
  <c r="BB13" i="9"/>
  <c r="BB13" i="11" s="1"/>
  <c r="BB14" i="9"/>
  <c r="BB15" i="9"/>
  <c r="BB15" i="11" s="1"/>
  <c r="BB16" i="9"/>
  <c r="BB16" i="11" s="1"/>
  <c r="BB17" i="9"/>
  <c r="BB17" i="11" s="1"/>
  <c r="BB18" i="9"/>
  <c r="BB19" i="9"/>
  <c r="BB19" i="11" s="1"/>
  <c r="BB20" i="9"/>
  <c r="BB21" i="9"/>
  <c r="BB22" i="9"/>
  <c r="BB23" i="9"/>
  <c r="BB24" i="9"/>
  <c r="BB25" i="9"/>
  <c r="BB26" i="9"/>
  <c r="BI26" i="9" s="1"/>
  <c r="BB12" i="9"/>
  <c r="BB12" i="11" s="1"/>
  <c r="BF9" i="9"/>
  <c r="BF9" i="11" s="1"/>
  <c r="BC9" i="9"/>
  <c r="BC9" i="11" s="1"/>
  <c r="BC8" i="9"/>
  <c r="BC7" i="9"/>
  <c r="BC7" i="11" s="1"/>
  <c r="F33" i="11" s="1"/>
  <c r="BB8" i="9"/>
  <c r="BB7" i="9"/>
  <c r="BI7" i="9" s="1"/>
  <c r="BL7" i="11" s="1"/>
  <c r="BB1" i="9"/>
  <c r="BA2" i="9"/>
  <c r="BA6" i="9"/>
  <c r="D9" i="9"/>
  <c r="BC3" i="9" s="1"/>
  <c r="BC3" i="11" s="1"/>
  <c r="P16" i="11" s="1"/>
  <c r="BI4" i="9" l="1"/>
  <c r="BL4" i="11" s="1"/>
  <c r="BC4" i="11"/>
  <c r="P18" i="11" s="1"/>
  <c r="BI3" i="9"/>
  <c r="BL3" i="11" s="1"/>
  <c r="BI15" i="9"/>
  <c r="BL15" i="11" s="1"/>
  <c r="P46" i="11" s="1"/>
  <c r="BD15" i="11"/>
  <c r="BI18" i="9"/>
  <c r="BL18" i="11" s="1"/>
  <c r="P49" i="11" s="1"/>
  <c r="BB18" i="11"/>
  <c r="BI14" i="9"/>
  <c r="BL14" i="11" s="1"/>
  <c r="P45" i="11" s="1"/>
  <c r="BB14" i="11"/>
  <c r="BI12" i="9"/>
  <c r="BL12" i="11" s="1"/>
  <c r="P43" i="11" s="1"/>
  <c r="BI8" i="9"/>
  <c r="BL8" i="11" s="1"/>
  <c r="BC8" i="11"/>
  <c r="D34" i="11" s="1"/>
  <c r="BI45" i="9"/>
  <c r="BL45" i="11" s="1"/>
  <c r="CG42" i="11" s="1"/>
  <c r="BC45" i="11"/>
  <c r="E54" i="11" s="1"/>
  <c r="BI9" i="9"/>
  <c r="BL9" i="11" s="1"/>
  <c r="BI21" i="9"/>
  <c r="BI13" i="9"/>
  <c r="BL13" i="11" s="1"/>
  <c r="P44" i="11" s="1"/>
  <c r="BI24" i="9"/>
  <c r="BI19" i="9"/>
  <c r="BL19" i="11" s="1"/>
  <c r="P50" i="11" s="1"/>
  <c r="BI25" i="9"/>
  <c r="BI17" i="9"/>
  <c r="BL17" i="11" s="1"/>
  <c r="P48" i="11" s="1"/>
  <c r="BI16" i="9"/>
  <c r="BL16" i="11" s="1"/>
  <c r="P47" i="11" s="1"/>
  <c r="BI40" i="9"/>
  <c r="BI22" i="9"/>
  <c r="BI20" i="9"/>
  <c r="BL5" i="11" l="1"/>
  <c r="L30" i="11" s="1"/>
  <c r="Y8" i="12"/>
  <c r="BX66" i="11" s="1"/>
  <c r="Y10" i="12"/>
  <c r="BX68" i="11" s="1"/>
  <c r="Y11" i="12"/>
  <c r="BX69" i="11" s="1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48" i="12"/>
  <c r="Y49" i="12"/>
  <c r="Y50" i="12"/>
  <c r="Y51" i="12"/>
  <c r="Y52" i="12"/>
  <c r="Y53" i="12"/>
  <c r="Y54" i="12"/>
  <c r="Y55" i="12"/>
  <c r="Y56" i="12"/>
  <c r="Y57" i="12"/>
  <c r="Y58" i="12"/>
  <c r="Y59" i="12"/>
  <c r="Y60" i="12"/>
  <c r="Y61" i="12"/>
  <c r="Y62" i="12"/>
  <c r="Y63" i="12"/>
  <c r="Y64" i="12"/>
  <c r="Y65" i="12"/>
  <c r="Y66" i="12"/>
  <c r="Y67" i="12"/>
  <c r="Y68" i="12"/>
  <c r="Y69" i="12"/>
  <c r="Y70" i="12"/>
  <c r="Y71" i="12"/>
  <c r="Y72" i="12"/>
  <c r="Y73" i="12"/>
  <c r="Y74" i="12"/>
  <c r="Y75" i="12"/>
  <c r="Y76" i="12"/>
  <c r="Y77" i="12"/>
  <c r="Y78" i="12"/>
  <c r="Y79" i="12"/>
  <c r="Y80" i="12"/>
  <c r="Y81" i="12"/>
  <c r="Y82" i="12"/>
  <c r="Y83" i="12"/>
  <c r="Y84" i="12"/>
  <c r="Y85" i="12"/>
  <c r="Y86" i="12"/>
  <c r="Y87" i="12"/>
  <c r="Y88" i="12"/>
  <c r="Y89" i="12"/>
  <c r="Y90" i="12"/>
  <c r="Y91" i="12"/>
  <c r="Y92" i="12"/>
  <c r="Y93" i="12"/>
  <c r="Y94" i="12"/>
  <c r="Y95" i="12"/>
  <c r="Y96" i="12"/>
  <c r="Y97" i="12"/>
  <c r="Y98" i="12"/>
  <c r="Y99" i="12"/>
  <c r="Y100" i="12"/>
  <c r="Y101" i="12"/>
  <c r="Y102" i="12"/>
  <c r="Y103" i="12"/>
  <c r="Y104" i="12"/>
  <c r="Y105" i="12"/>
  <c r="Y7" i="12"/>
  <c r="BX65" i="11" s="1"/>
  <c r="Y6" i="12"/>
  <c r="BX64" i="11" s="1"/>
  <c r="Y9" i="12"/>
  <c r="BX67" i="11" s="1"/>
  <c r="J21" i="12"/>
  <c r="BI79" i="11" s="1"/>
  <c r="J15" i="12"/>
  <c r="BI73" i="11" s="1"/>
  <c r="N7" i="12"/>
  <c r="BM65" i="11" s="1"/>
  <c r="J65" i="11" s="1"/>
  <c r="M8" i="12"/>
  <c r="M9" i="12"/>
  <c r="BL67" i="11" s="1"/>
  <c r="I67" i="11" s="1"/>
  <c r="M10" i="12"/>
  <c r="BL68" i="11" s="1"/>
  <c r="I68" i="11" s="1"/>
  <c r="M11" i="12"/>
  <c r="BL69" i="11" s="1"/>
  <c r="I69" i="11" s="1"/>
  <c r="M12" i="12"/>
  <c r="M13" i="12"/>
  <c r="M14" i="12"/>
  <c r="M15" i="12"/>
  <c r="BL73" i="11" s="1"/>
  <c r="I73" i="11" s="1"/>
  <c r="M16" i="12"/>
  <c r="M17" i="12"/>
  <c r="BL75" i="11" s="1"/>
  <c r="I75" i="11" s="1"/>
  <c r="M18" i="12"/>
  <c r="M19" i="12"/>
  <c r="BL77" i="11" s="1"/>
  <c r="I77" i="11" s="1"/>
  <c r="M20" i="12"/>
  <c r="M21" i="12"/>
  <c r="BL79" i="11" s="1"/>
  <c r="I79" i="11" s="1"/>
  <c r="M22" i="12"/>
  <c r="M23" i="12"/>
  <c r="BL81" i="11" s="1"/>
  <c r="I81" i="11" s="1"/>
  <c r="M24" i="12"/>
  <c r="M25" i="12"/>
  <c r="BL83" i="11" s="1"/>
  <c r="I83" i="11" s="1"/>
  <c r="M26" i="12"/>
  <c r="M27" i="12"/>
  <c r="BL85" i="11" s="1"/>
  <c r="I85" i="11" s="1"/>
  <c r="M28" i="12"/>
  <c r="M29" i="12"/>
  <c r="BL87" i="11" s="1"/>
  <c r="I87" i="11" s="1"/>
  <c r="M30" i="12"/>
  <c r="M31" i="12"/>
  <c r="BL89" i="11" s="1"/>
  <c r="I90" i="11" s="1"/>
  <c r="M32" i="12"/>
  <c r="M33" i="12"/>
  <c r="M34" i="12"/>
  <c r="N34" i="12" s="1"/>
  <c r="M35" i="12"/>
  <c r="M36" i="12"/>
  <c r="N36" i="12" s="1"/>
  <c r="M37" i="12"/>
  <c r="M38" i="12"/>
  <c r="N38" i="12" s="1"/>
  <c r="M39" i="12"/>
  <c r="M40" i="12"/>
  <c r="N40" i="12" s="1"/>
  <c r="M41" i="12"/>
  <c r="M42" i="12"/>
  <c r="N42" i="12" s="1"/>
  <c r="M43" i="12"/>
  <c r="M44" i="12"/>
  <c r="N44" i="12" s="1"/>
  <c r="M45" i="12"/>
  <c r="M46" i="12"/>
  <c r="N46" i="12" s="1"/>
  <c r="M47" i="12"/>
  <c r="M48" i="12"/>
  <c r="N48" i="12" s="1"/>
  <c r="M49" i="12"/>
  <c r="M50" i="12"/>
  <c r="N50" i="12" s="1"/>
  <c r="M51" i="12"/>
  <c r="M52" i="12"/>
  <c r="N52" i="12" s="1"/>
  <c r="M53" i="12"/>
  <c r="M54" i="12"/>
  <c r="N54" i="12" s="1"/>
  <c r="M55" i="12"/>
  <c r="M56" i="12"/>
  <c r="N56" i="12" s="1"/>
  <c r="M57" i="12"/>
  <c r="M58" i="12"/>
  <c r="M59" i="12"/>
  <c r="N59" i="12" s="1"/>
  <c r="M60" i="12"/>
  <c r="N60" i="12" s="1"/>
  <c r="M61" i="12"/>
  <c r="N61" i="12" s="1"/>
  <c r="M62" i="12"/>
  <c r="N62" i="12" s="1"/>
  <c r="M63" i="12"/>
  <c r="N63" i="12" s="1"/>
  <c r="O63" i="12"/>
  <c r="M64" i="12"/>
  <c r="M65" i="12"/>
  <c r="N65" i="12" s="1"/>
  <c r="M66" i="12"/>
  <c r="M67" i="12"/>
  <c r="N67" i="12" s="1"/>
  <c r="M68" i="12"/>
  <c r="M69" i="12"/>
  <c r="N69" i="12" s="1"/>
  <c r="M70" i="12"/>
  <c r="M71" i="12"/>
  <c r="N71" i="12" s="1"/>
  <c r="M72" i="12"/>
  <c r="M73" i="12"/>
  <c r="N73" i="12" s="1"/>
  <c r="M74" i="12"/>
  <c r="M75" i="12"/>
  <c r="N75" i="12" s="1"/>
  <c r="M76" i="12"/>
  <c r="M77" i="12"/>
  <c r="N77" i="12" s="1"/>
  <c r="M78" i="12"/>
  <c r="M79" i="12"/>
  <c r="N79" i="12" s="1"/>
  <c r="M80" i="12"/>
  <c r="M81" i="12"/>
  <c r="N81" i="12" s="1"/>
  <c r="M82" i="12"/>
  <c r="M83" i="12"/>
  <c r="N83" i="12" s="1"/>
  <c r="M84" i="12"/>
  <c r="M85" i="12"/>
  <c r="N85" i="12" s="1"/>
  <c r="M86" i="12"/>
  <c r="M87" i="12"/>
  <c r="N87" i="12" s="1"/>
  <c r="M88" i="12"/>
  <c r="M89" i="12"/>
  <c r="N89" i="12" s="1"/>
  <c r="M90" i="12"/>
  <c r="M91" i="12"/>
  <c r="N91" i="12" s="1"/>
  <c r="M92" i="12"/>
  <c r="M93" i="12"/>
  <c r="N93" i="12" s="1"/>
  <c r="M94" i="12"/>
  <c r="M95" i="12"/>
  <c r="N95" i="12" s="1"/>
  <c r="O95" i="12"/>
  <c r="M96" i="12"/>
  <c r="O96" i="12" s="1"/>
  <c r="P96" i="12" s="1"/>
  <c r="M97" i="12"/>
  <c r="N97" i="12" s="1"/>
  <c r="M98" i="12"/>
  <c r="O98" i="12" s="1"/>
  <c r="P98" i="12" s="1"/>
  <c r="M99" i="12"/>
  <c r="N99" i="12" s="1"/>
  <c r="M100" i="12"/>
  <c r="O100" i="12" s="1"/>
  <c r="P100" i="12" s="1"/>
  <c r="M101" i="12"/>
  <c r="N101" i="12" s="1"/>
  <c r="M102" i="12"/>
  <c r="O102" i="12" s="1"/>
  <c r="P102" i="12" s="1"/>
  <c r="M103" i="12"/>
  <c r="N103" i="12" s="1"/>
  <c r="M104" i="12"/>
  <c r="O104" i="12" s="1"/>
  <c r="P104" i="12" s="1"/>
  <c r="M105" i="12"/>
  <c r="N105" i="12" s="1"/>
  <c r="N6" i="12"/>
  <c r="BM64" i="11" s="1"/>
  <c r="J64" i="11" s="1"/>
  <c r="L7" i="12"/>
  <c r="BK65" i="11" s="1"/>
  <c r="L8" i="12"/>
  <c r="BK66" i="11" s="1"/>
  <c r="L9" i="12"/>
  <c r="BK67" i="11" s="1"/>
  <c r="L10" i="12"/>
  <c r="BK68" i="11" s="1"/>
  <c r="L11" i="12"/>
  <c r="BK69" i="11" s="1"/>
  <c r="L12" i="12"/>
  <c r="BK70" i="11" s="1"/>
  <c r="L13" i="12"/>
  <c r="BK71" i="11" s="1"/>
  <c r="L14" i="12"/>
  <c r="BK72" i="11" s="1"/>
  <c r="L15" i="12"/>
  <c r="BK73" i="11" s="1"/>
  <c r="L16" i="12"/>
  <c r="BK74" i="11" s="1"/>
  <c r="L17" i="12"/>
  <c r="BK75" i="11" s="1"/>
  <c r="L18" i="12"/>
  <c r="BK76" i="11" s="1"/>
  <c r="L19" i="12"/>
  <c r="BK77" i="11" s="1"/>
  <c r="L20" i="12"/>
  <c r="BK78" i="11" s="1"/>
  <c r="L21" i="12"/>
  <c r="BK79" i="11" s="1"/>
  <c r="L22" i="12"/>
  <c r="BK80" i="11" s="1"/>
  <c r="L23" i="12"/>
  <c r="BK81" i="11" s="1"/>
  <c r="L24" i="12"/>
  <c r="BK82" i="11" s="1"/>
  <c r="L25" i="12"/>
  <c r="BK83" i="11" s="1"/>
  <c r="L26" i="12"/>
  <c r="BK84" i="11" s="1"/>
  <c r="L27" i="12"/>
  <c r="BK85" i="11" s="1"/>
  <c r="L28" i="12"/>
  <c r="BK86" i="11" s="1"/>
  <c r="L29" i="12"/>
  <c r="BK87" i="11" s="1"/>
  <c r="L30" i="12"/>
  <c r="BK88" i="11" s="1"/>
  <c r="L31" i="12"/>
  <c r="BK89" i="11" s="1"/>
  <c r="L32" i="12"/>
  <c r="BK90" i="11" s="1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J7" i="12"/>
  <c r="BI65" i="11" s="1"/>
  <c r="J8" i="12"/>
  <c r="BI66" i="11" s="1"/>
  <c r="J9" i="12"/>
  <c r="BI67" i="11" s="1"/>
  <c r="J10" i="12"/>
  <c r="BI68" i="11" s="1"/>
  <c r="J11" i="12"/>
  <c r="BI69" i="11" s="1"/>
  <c r="J12" i="12"/>
  <c r="BI70" i="11" s="1"/>
  <c r="J13" i="12"/>
  <c r="BI71" i="11" s="1"/>
  <c r="J14" i="12"/>
  <c r="BI72" i="11" s="1"/>
  <c r="J16" i="12"/>
  <c r="BI74" i="11" s="1"/>
  <c r="J17" i="12"/>
  <c r="BI75" i="11" s="1"/>
  <c r="J18" i="12"/>
  <c r="BI76" i="11" s="1"/>
  <c r="J19" i="12"/>
  <c r="BI77" i="11" s="1"/>
  <c r="J20" i="12"/>
  <c r="BI78" i="11" s="1"/>
  <c r="J22" i="12"/>
  <c r="BI80" i="11" s="1"/>
  <c r="J23" i="12"/>
  <c r="BI81" i="11" s="1"/>
  <c r="J24" i="12"/>
  <c r="BI82" i="11" s="1"/>
  <c r="J25" i="12"/>
  <c r="BI83" i="11" s="1"/>
  <c r="J26" i="12"/>
  <c r="BI84" i="11" s="1"/>
  <c r="J27" i="12"/>
  <c r="BI85" i="11" s="1"/>
  <c r="J28" i="12"/>
  <c r="BI86" i="11" s="1"/>
  <c r="J29" i="12"/>
  <c r="BI87" i="11" s="1"/>
  <c r="J30" i="12"/>
  <c r="BI88" i="11" s="1"/>
  <c r="J31" i="12"/>
  <c r="BI89" i="11" s="1"/>
  <c r="J32" i="12"/>
  <c r="BI90" i="11" s="1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L6" i="12"/>
  <c r="BK64" i="11" s="1"/>
  <c r="J6" i="12"/>
  <c r="BI64" i="11" s="1"/>
  <c r="N32" i="12" l="1"/>
  <c r="BM90" i="11" s="1"/>
  <c r="J91" i="11" s="1"/>
  <c r="BL90" i="11"/>
  <c r="I91" i="11" s="1"/>
  <c r="N30" i="12"/>
  <c r="BM88" i="11" s="1"/>
  <c r="J88" i="11" s="1"/>
  <c r="BL88" i="11"/>
  <c r="I88" i="11" s="1"/>
  <c r="N28" i="12"/>
  <c r="BM86" i="11" s="1"/>
  <c r="J86" i="11" s="1"/>
  <c r="BL86" i="11"/>
  <c r="I86" i="11" s="1"/>
  <c r="N26" i="12"/>
  <c r="BM84" i="11" s="1"/>
  <c r="J84" i="11" s="1"/>
  <c r="BL84" i="11"/>
  <c r="I84" i="11" s="1"/>
  <c r="N24" i="12"/>
  <c r="BM82" i="11" s="1"/>
  <c r="J82" i="11" s="1"/>
  <c r="BL82" i="11"/>
  <c r="I82" i="11" s="1"/>
  <c r="N22" i="12"/>
  <c r="BM80" i="11" s="1"/>
  <c r="J80" i="11" s="1"/>
  <c r="BL80" i="11"/>
  <c r="I80" i="11" s="1"/>
  <c r="N20" i="12"/>
  <c r="BM78" i="11" s="1"/>
  <c r="J78" i="11" s="1"/>
  <c r="BL78" i="11"/>
  <c r="I78" i="11" s="1"/>
  <c r="N18" i="12"/>
  <c r="BM76" i="11" s="1"/>
  <c r="J76" i="11" s="1"/>
  <c r="BL76" i="11"/>
  <c r="I76" i="11" s="1"/>
  <c r="N16" i="12"/>
  <c r="BM74" i="11" s="1"/>
  <c r="J74" i="11" s="1"/>
  <c r="BL74" i="11"/>
  <c r="I74" i="11" s="1"/>
  <c r="N14" i="12"/>
  <c r="BM72" i="11" s="1"/>
  <c r="J72" i="11" s="1"/>
  <c r="BL72" i="11"/>
  <c r="I72" i="11" s="1"/>
  <c r="N13" i="12"/>
  <c r="BM71" i="11" s="1"/>
  <c r="J71" i="11" s="1"/>
  <c r="BL71" i="11"/>
  <c r="I71" i="11" s="1"/>
  <c r="N12" i="12"/>
  <c r="BM70" i="11" s="1"/>
  <c r="J70" i="11" s="1"/>
  <c r="BL70" i="11"/>
  <c r="I70" i="11" s="1"/>
  <c r="N8" i="12"/>
  <c r="BM66" i="11" s="1"/>
  <c r="J66" i="11" s="1"/>
  <c r="BL66" i="11"/>
  <c r="I66" i="11" s="1"/>
  <c r="O87" i="12"/>
  <c r="N11" i="12"/>
  <c r="BM69" i="11" s="1"/>
  <c r="J69" i="11" s="1"/>
  <c r="O11" i="12"/>
  <c r="BN69" i="11" s="1"/>
  <c r="O79" i="12"/>
  <c r="Q79" i="12" s="1"/>
  <c r="R79" i="12" s="1"/>
  <c r="N10" i="12"/>
  <c r="BM68" i="11" s="1"/>
  <c r="J68" i="11" s="1"/>
  <c r="O10" i="12"/>
  <c r="BN68" i="11" s="1"/>
  <c r="O71" i="12"/>
  <c r="N9" i="12"/>
  <c r="BM67" i="11" s="1"/>
  <c r="J67" i="11" s="1"/>
  <c r="O9" i="12"/>
  <c r="O93" i="12"/>
  <c r="O77" i="12"/>
  <c r="O85" i="12"/>
  <c r="P85" i="12" s="1"/>
  <c r="O69" i="12"/>
  <c r="O105" i="12"/>
  <c r="Q105" i="12" s="1"/>
  <c r="R105" i="12" s="1"/>
  <c r="O103" i="12"/>
  <c r="Q103" i="12" s="1"/>
  <c r="R103" i="12" s="1"/>
  <c r="O101" i="12"/>
  <c r="Q101" i="12" s="1"/>
  <c r="R101" i="12" s="1"/>
  <c r="O99" i="12"/>
  <c r="Q99" i="12" s="1"/>
  <c r="R99" i="12" s="1"/>
  <c r="O97" i="12"/>
  <c r="O89" i="12"/>
  <c r="P89" i="12" s="1"/>
  <c r="O81" i="12"/>
  <c r="P81" i="12" s="1"/>
  <c r="O73" i="12"/>
  <c r="O65" i="12"/>
  <c r="Q65" i="12" s="1"/>
  <c r="R65" i="12" s="1"/>
  <c r="O56" i="12"/>
  <c r="P56" i="12" s="1"/>
  <c r="O54" i="12"/>
  <c r="P54" i="12" s="1"/>
  <c r="O52" i="12"/>
  <c r="O50" i="12"/>
  <c r="P50" i="12" s="1"/>
  <c r="O48" i="12"/>
  <c r="P48" i="12" s="1"/>
  <c r="O46" i="12"/>
  <c r="P46" i="12" s="1"/>
  <c r="O44" i="12"/>
  <c r="O42" i="12"/>
  <c r="P42" i="12" s="1"/>
  <c r="O40" i="12"/>
  <c r="P40" i="12" s="1"/>
  <c r="O38" i="12"/>
  <c r="P38" i="12" s="1"/>
  <c r="O36" i="12"/>
  <c r="O34" i="12"/>
  <c r="P34" i="12" s="1"/>
  <c r="O32" i="12"/>
  <c r="O30" i="12"/>
  <c r="O28" i="12"/>
  <c r="BN86" i="11" s="1"/>
  <c r="O26" i="12"/>
  <c r="O24" i="12"/>
  <c r="O22" i="12"/>
  <c r="O20" i="12"/>
  <c r="BN78" i="11" s="1"/>
  <c r="O18" i="12"/>
  <c r="Q18" i="12" s="1"/>
  <c r="O16" i="12"/>
  <c r="O14" i="12"/>
  <c r="O12" i="12"/>
  <c r="P10" i="12"/>
  <c r="BO68" i="11" s="1"/>
  <c r="Q96" i="12"/>
  <c r="R96" i="12" s="1"/>
  <c r="O91" i="12"/>
  <c r="P91" i="12" s="1"/>
  <c r="O83" i="12"/>
  <c r="O75" i="12"/>
  <c r="P75" i="12" s="1"/>
  <c r="O67" i="12"/>
  <c r="P67" i="12" s="1"/>
  <c r="O62" i="12"/>
  <c r="P62" i="12" s="1"/>
  <c r="O8" i="12"/>
  <c r="Q8" i="12" s="1"/>
  <c r="Q6" i="12"/>
  <c r="Q38" i="12"/>
  <c r="R38" i="12" s="1"/>
  <c r="N35" i="12"/>
  <c r="O35" i="12"/>
  <c r="P105" i="12"/>
  <c r="P103" i="12"/>
  <c r="P99" i="12"/>
  <c r="Q98" i="12"/>
  <c r="R98" i="12" s="1"/>
  <c r="N96" i="12"/>
  <c r="N43" i="12"/>
  <c r="O43" i="12"/>
  <c r="Q104" i="12"/>
  <c r="R104" i="12" s="1"/>
  <c r="Q102" i="12"/>
  <c r="R102" i="12" s="1"/>
  <c r="Q100" i="12"/>
  <c r="R100" i="12" s="1"/>
  <c r="N98" i="12"/>
  <c r="N94" i="12"/>
  <c r="O94" i="12"/>
  <c r="N92" i="12"/>
  <c r="O92" i="12"/>
  <c r="N90" i="12"/>
  <c r="O90" i="12"/>
  <c r="N88" i="12"/>
  <c r="O88" i="12"/>
  <c r="N86" i="12"/>
  <c r="O86" i="12"/>
  <c r="N84" i="12"/>
  <c r="O84" i="12"/>
  <c r="N82" i="12"/>
  <c r="O82" i="12"/>
  <c r="N80" i="12"/>
  <c r="O80" i="12"/>
  <c r="N78" i="12"/>
  <c r="O78" i="12"/>
  <c r="N76" i="12"/>
  <c r="O76" i="12"/>
  <c r="N74" i="12"/>
  <c r="O74" i="12"/>
  <c r="N72" i="12"/>
  <c r="O72" i="12"/>
  <c r="N70" i="12"/>
  <c r="O70" i="12"/>
  <c r="N68" i="12"/>
  <c r="O68" i="12"/>
  <c r="N66" i="12"/>
  <c r="O66" i="12"/>
  <c r="N64" i="12"/>
  <c r="O64" i="12"/>
  <c r="N58" i="12"/>
  <c r="O58" i="12"/>
  <c r="N51" i="12"/>
  <c r="O51" i="12"/>
  <c r="N19" i="12"/>
  <c r="BM77" i="11" s="1"/>
  <c r="J77" i="11" s="1"/>
  <c r="O19" i="12"/>
  <c r="BN77" i="11" s="1"/>
  <c r="N104" i="12"/>
  <c r="N102" i="12"/>
  <c r="N100" i="12"/>
  <c r="P95" i="12"/>
  <c r="Q95" i="12"/>
  <c r="R95" i="12" s="1"/>
  <c r="P93" i="12"/>
  <c r="Q93" i="12"/>
  <c r="R93" i="12" s="1"/>
  <c r="Q89" i="12"/>
  <c r="R89" i="12" s="1"/>
  <c r="P87" i="12"/>
  <c r="Q87" i="12"/>
  <c r="R87" i="12" s="1"/>
  <c r="P83" i="12"/>
  <c r="Q83" i="12"/>
  <c r="R83" i="12" s="1"/>
  <c r="P79" i="12"/>
  <c r="P77" i="12"/>
  <c r="Q77" i="12"/>
  <c r="R77" i="12" s="1"/>
  <c r="P73" i="12"/>
  <c r="Q73" i="12"/>
  <c r="R73" i="12" s="1"/>
  <c r="P71" i="12"/>
  <c r="Q71" i="12"/>
  <c r="R71" i="12" s="1"/>
  <c r="P69" i="12"/>
  <c r="Q69" i="12"/>
  <c r="R69" i="12" s="1"/>
  <c r="Q67" i="12"/>
  <c r="R67" i="12" s="1"/>
  <c r="P65" i="12"/>
  <c r="P63" i="12"/>
  <c r="Q63" i="12"/>
  <c r="R63" i="12" s="1"/>
  <c r="N27" i="12"/>
  <c r="BM85" i="11" s="1"/>
  <c r="J85" i="11" s="1"/>
  <c r="O27" i="12"/>
  <c r="BN85" i="11" s="1"/>
  <c r="O61" i="12"/>
  <c r="O60" i="12"/>
  <c r="N53" i="12"/>
  <c r="O53" i="12"/>
  <c r="N45" i="12"/>
  <c r="O45" i="12"/>
  <c r="N37" i="12"/>
  <c r="O37" i="12"/>
  <c r="N29" i="12"/>
  <c r="BM87" i="11" s="1"/>
  <c r="J87" i="11" s="1"/>
  <c r="O29" i="12"/>
  <c r="BN87" i="11" s="1"/>
  <c r="N21" i="12"/>
  <c r="BM79" i="11" s="1"/>
  <c r="J79" i="11" s="1"/>
  <c r="O21" i="12"/>
  <c r="BN79" i="11" s="1"/>
  <c r="O59" i="12"/>
  <c r="N55" i="12"/>
  <c r="O55" i="12"/>
  <c r="Q50" i="12"/>
  <c r="R50" i="12" s="1"/>
  <c r="N47" i="12"/>
  <c r="O47" i="12"/>
  <c r="Q42" i="12"/>
  <c r="R42" i="12" s="1"/>
  <c r="N39" i="12"/>
  <c r="O39" i="12"/>
  <c r="Q34" i="12"/>
  <c r="R34" i="12" s="1"/>
  <c r="N31" i="12"/>
  <c r="BM89" i="11" s="1"/>
  <c r="J90" i="11" s="1"/>
  <c r="O31" i="12"/>
  <c r="BN89" i="11" s="1"/>
  <c r="Q26" i="12"/>
  <c r="N23" i="12"/>
  <c r="BM81" i="11" s="1"/>
  <c r="J81" i="11" s="1"/>
  <c r="O23" i="12"/>
  <c r="BN81" i="11" s="1"/>
  <c r="N15" i="12"/>
  <c r="BM73" i="11" s="1"/>
  <c r="J73" i="11" s="1"/>
  <c r="O15" i="12"/>
  <c r="BN73" i="11" s="1"/>
  <c r="N57" i="12"/>
  <c r="O57" i="12"/>
  <c r="P52" i="12"/>
  <c r="Q52" i="12"/>
  <c r="R52" i="12" s="1"/>
  <c r="N49" i="12"/>
  <c r="O49" i="12"/>
  <c r="P44" i="12"/>
  <c r="Q44" i="12"/>
  <c r="R44" i="12" s="1"/>
  <c r="N41" i="12"/>
  <c r="O41" i="12"/>
  <c r="P36" i="12"/>
  <c r="Q36" i="12"/>
  <c r="R36" i="12" s="1"/>
  <c r="N33" i="12"/>
  <c r="O33" i="12"/>
  <c r="P28" i="12"/>
  <c r="BO86" i="11" s="1"/>
  <c r="N25" i="12"/>
  <c r="BM83" i="11" s="1"/>
  <c r="J83" i="11" s="1"/>
  <c r="O25" i="12"/>
  <c r="BN83" i="11" s="1"/>
  <c r="N17" i="12"/>
  <c r="BM75" i="11" s="1"/>
  <c r="J75" i="11" s="1"/>
  <c r="O17" i="12"/>
  <c r="BN75" i="11" s="1"/>
  <c r="O13" i="12"/>
  <c r="BN71" i="11" s="1"/>
  <c r="P20" i="12" l="1"/>
  <c r="BO78" i="11" s="1"/>
  <c r="BK49" i="11"/>
  <c r="P32" i="12"/>
  <c r="BO90" i="11" s="1"/>
  <c r="BN90" i="11"/>
  <c r="BP51" i="11"/>
  <c r="BN50" i="11"/>
  <c r="BM49" i="11"/>
  <c r="BO50" i="11"/>
  <c r="BL49" i="11"/>
  <c r="BR52" i="11"/>
  <c r="BQ51" i="11"/>
  <c r="BS52" i="11"/>
  <c r="P30" i="12"/>
  <c r="BO88" i="11" s="1"/>
  <c r="BN88" i="11"/>
  <c r="Q28" i="12"/>
  <c r="P26" i="12"/>
  <c r="BO84" i="11" s="1"/>
  <c r="BN84" i="11"/>
  <c r="R26" i="12"/>
  <c r="BQ84" i="11" s="1"/>
  <c r="BP84" i="11"/>
  <c r="P24" i="12"/>
  <c r="BO82" i="11" s="1"/>
  <c r="BN82" i="11"/>
  <c r="P22" i="12"/>
  <c r="BO80" i="11" s="1"/>
  <c r="BN80" i="11"/>
  <c r="Q20" i="12"/>
  <c r="R18" i="12"/>
  <c r="BQ76" i="11" s="1"/>
  <c r="BP76" i="11"/>
  <c r="P18" i="12"/>
  <c r="BO76" i="11" s="1"/>
  <c r="BN76" i="11"/>
  <c r="P16" i="12"/>
  <c r="BO74" i="11" s="1"/>
  <c r="BN74" i="11"/>
  <c r="P14" i="12"/>
  <c r="BO72" i="11" s="1"/>
  <c r="BN72" i="11"/>
  <c r="P12" i="12"/>
  <c r="BO70" i="11" s="1"/>
  <c r="BN70" i="11"/>
  <c r="P9" i="12"/>
  <c r="BO67" i="11" s="1"/>
  <c r="BN67" i="11"/>
  <c r="P8" i="12"/>
  <c r="BO66" i="11" s="1"/>
  <c r="BN66" i="11"/>
  <c r="R8" i="12"/>
  <c r="BQ66" i="11" s="1"/>
  <c r="BP66" i="11"/>
  <c r="R6" i="12"/>
  <c r="BQ64" i="11" s="1"/>
  <c r="BP64" i="11"/>
  <c r="Q30" i="12"/>
  <c r="Q81" i="12"/>
  <c r="R81" i="12" s="1"/>
  <c r="Q85" i="12"/>
  <c r="R85" i="12" s="1"/>
  <c r="Q22" i="12"/>
  <c r="Q54" i="12"/>
  <c r="R54" i="12" s="1"/>
  <c r="Q14" i="12"/>
  <c r="Q46" i="12"/>
  <c r="R46" i="12" s="1"/>
  <c r="Q91" i="12"/>
  <c r="R91" i="12" s="1"/>
  <c r="Q62" i="12"/>
  <c r="R62" i="12" s="1"/>
  <c r="P101" i="12"/>
  <c r="Q10" i="12"/>
  <c r="Q12" i="12"/>
  <c r="Q16" i="12"/>
  <c r="Q24" i="12"/>
  <c r="Q32" i="12"/>
  <c r="Q40" i="12"/>
  <c r="R40" i="12" s="1"/>
  <c r="Q48" i="12"/>
  <c r="R48" i="12" s="1"/>
  <c r="Q56" i="12"/>
  <c r="R56" i="12" s="1"/>
  <c r="Q75" i="12"/>
  <c r="R75" i="12" s="1"/>
  <c r="Q97" i="12"/>
  <c r="R97" i="12" s="1"/>
  <c r="P97" i="12"/>
  <c r="P41" i="12"/>
  <c r="Q41" i="12"/>
  <c r="R41" i="12" s="1"/>
  <c r="P72" i="12"/>
  <c r="Q72" i="12"/>
  <c r="R72" i="12" s="1"/>
  <c r="P84" i="12"/>
  <c r="Q84" i="12"/>
  <c r="R84" i="12" s="1"/>
  <c r="P92" i="12"/>
  <c r="Q92" i="12"/>
  <c r="R92" i="12" s="1"/>
  <c r="P35" i="12"/>
  <c r="Q35" i="12"/>
  <c r="R35" i="12" s="1"/>
  <c r="Q7" i="12"/>
  <c r="P7" i="12"/>
  <c r="BO65" i="11" s="1"/>
  <c r="Q11" i="12"/>
  <c r="P11" i="12"/>
  <c r="BO69" i="11" s="1"/>
  <c r="P27" i="12"/>
  <c r="BO85" i="11" s="1"/>
  <c r="Q27" i="12"/>
  <c r="P17" i="12"/>
  <c r="BO75" i="11" s="1"/>
  <c r="Q17" i="12"/>
  <c r="P33" i="12"/>
  <c r="Q33" i="12"/>
  <c r="R33" i="12" s="1"/>
  <c r="P57" i="12"/>
  <c r="Q57" i="12"/>
  <c r="R57" i="12" s="1"/>
  <c r="P64" i="12"/>
  <c r="Q64" i="12"/>
  <c r="R64" i="12" s="1"/>
  <c r="P76" i="12"/>
  <c r="Q76" i="12"/>
  <c r="R76" i="12" s="1"/>
  <c r="P15" i="12"/>
  <c r="BO73" i="11" s="1"/>
  <c r="Q15" i="12"/>
  <c r="P23" i="12"/>
  <c r="BO81" i="11" s="1"/>
  <c r="Q23" i="12"/>
  <c r="P31" i="12"/>
  <c r="BO89" i="11" s="1"/>
  <c r="Q31" i="12"/>
  <c r="P39" i="12"/>
  <c r="Q39" i="12"/>
  <c r="R39" i="12" s="1"/>
  <c r="P47" i="12"/>
  <c r="Q47" i="12"/>
  <c r="R47" i="12" s="1"/>
  <c r="P55" i="12"/>
  <c r="Q55" i="12"/>
  <c r="R55" i="12" s="1"/>
  <c r="P19" i="12"/>
  <c r="BO77" i="11" s="1"/>
  <c r="Q19" i="12"/>
  <c r="P51" i="12"/>
  <c r="Q51" i="12"/>
  <c r="R51" i="12" s="1"/>
  <c r="P58" i="12"/>
  <c r="Q58" i="12"/>
  <c r="R58" i="12" s="1"/>
  <c r="P66" i="12"/>
  <c r="Q66" i="12"/>
  <c r="R66" i="12" s="1"/>
  <c r="P70" i="12"/>
  <c r="Q70" i="12"/>
  <c r="R70" i="12" s="1"/>
  <c r="P74" i="12"/>
  <c r="Q74" i="12"/>
  <c r="R74" i="12" s="1"/>
  <c r="P78" i="12"/>
  <c r="Q78" i="12"/>
  <c r="R78" i="12" s="1"/>
  <c r="P82" i="12"/>
  <c r="Q82" i="12"/>
  <c r="R82" i="12" s="1"/>
  <c r="P86" i="12"/>
  <c r="Q86" i="12"/>
  <c r="R86" i="12" s="1"/>
  <c r="P90" i="12"/>
  <c r="Q90" i="12"/>
  <c r="R90" i="12" s="1"/>
  <c r="P94" i="12"/>
  <c r="Q94" i="12"/>
  <c r="R94" i="12" s="1"/>
  <c r="P25" i="12"/>
  <c r="BO83" i="11" s="1"/>
  <c r="Q25" i="12"/>
  <c r="P49" i="12"/>
  <c r="Q49" i="12"/>
  <c r="R49" i="12" s="1"/>
  <c r="P59" i="12"/>
  <c r="Q59" i="12"/>
  <c r="R59" i="12" s="1"/>
  <c r="Q61" i="12"/>
  <c r="R61" i="12" s="1"/>
  <c r="P61" i="12"/>
  <c r="P68" i="12"/>
  <c r="Q68" i="12"/>
  <c r="R68" i="12" s="1"/>
  <c r="P80" i="12"/>
  <c r="Q80" i="12"/>
  <c r="R80" i="12" s="1"/>
  <c r="P88" i="12"/>
  <c r="Q88" i="12"/>
  <c r="R88" i="12" s="1"/>
  <c r="P43" i="12"/>
  <c r="Q43" i="12"/>
  <c r="R43" i="12" s="1"/>
  <c r="Q9" i="12"/>
  <c r="Q13" i="12"/>
  <c r="P13" i="12"/>
  <c r="BO71" i="11" s="1"/>
  <c r="Q21" i="12"/>
  <c r="P21" i="12"/>
  <c r="BO79" i="11" s="1"/>
  <c r="Q29" i="12"/>
  <c r="P29" i="12"/>
  <c r="BO87" i="11" s="1"/>
  <c r="Q37" i="12"/>
  <c r="R37" i="12" s="1"/>
  <c r="P37" i="12"/>
  <c r="Q45" i="12"/>
  <c r="R45" i="12" s="1"/>
  <c r="P45" i="12"/>
  <c r="Q53" i="12"/>
  <c r="R53" i="12" s="1"/>
  <c r="P53" i="12"/>
  <c r="P60" i="12"/>
  <c r="Q60" i="12"/>
  <c r="R60" i="12" s="1"/>
  <c r="R32" i="12" l="1"/>
  <c r="BQ90" i="11" s="1"/>
  <c r="BP90" i="11"/>
  <c r="R31" i="12"/>
  <c r="BQ89" i="11" s="1"/>
  <c r="BP89" i="11"/>
  <c r="BI52" i="11"/>
  <c r="BI50" i="11"/>
  <c r="BI49" i="11"/>
  <c r="BI51" i="11"/>
  <c r="R30" i="12"/>
  <c r="BQ88" i="11" s="1"/>
  <c r="BP88" i="11"/>
  <c r="R29" i="12"/>
  <c r="BQ87" i="11" s="1"/>
  <c r="BP87" i="11"/>
  <c r="R28" i="12"/>
  <c r="BQ86" i="11" s="1"/>
  <c r="BP86" i="11"/>
  <c r="R27" i="12"/>
  <c r="BQ85" i="11" s="1"/>
  <c r="BP85" i="11"/>
  <c r="R25" i="12"/>
  <c r="BQ83" i="11" s="1"/>
  <c r="BP83" i="11"/>
  <c r="R24" i="12"/>
  <c r="BQ82" i="11" s="1"/>
  <c r="BP82" i="11"/>
  <c r="R23" i="12"/>
  <c r="BQ81" i="11" s="1"/>
  <c r="BP81" i="11"/>
  <c r="R22" i="12"/>
  <c r="BQ80" i="11" s="1"/>
  <c r="BP80" i="11"/>
  <c r="R21" i="12"/>
  <c r="BQ79" i="11" s="1"/>
  <c r="BP79" i="11"/>
  <c r="R20" i="12"/>
  <c r="BQ78" i="11" s="1"/>
  <c r="BP78" i="11"/>
  <c r="R19" i="12"/>
  <c r="BQ77" i="11" s="1"/>
  <c r="BP77" i="11"/>
  <c r="R17" i="12"/>
  <c r="BQ75" i="11" s="1"/>
  <c r="BP75" i="11"/>
  <c r="R16" i="12"/>
  <c r="BQ74" i="11" s="1"/>
  <c r="BP74" i="11"/>
  <c r="R15" i="12"/>
  <c r="BQ73" i="11" s="1"/>
  <c r="BP73" i="11"/>
  <c r="R14" i="12"/>
  <c r="BQ72" i="11" s="1"/>
  <c r="BP72" i="11"/>
  <c r="R13" i="12"/>
  <c r="BQ71" i="11" s="1"/>
  <c r="BP71" i="11"/>
  <c r="R12" i="12"/>
  <c r="BQ70" i="11" s="1"/>
  <c r="BP70" i="11"/>
  <c r="R11" i="12"/>
  <c r="BQ69" i="11" s="1"/>
  <c r="BP69" i="11"/>
  <c r="R10" i="12"/>
  <c r="BQ68" i="11" s="1"/>
  <c r="BP68" i="11"/>
  <c r="R9" i="12"/>
  <c r="BQ67" i="11" s="1"/>
  <c r="BP67" i="11"/>
  <c r="R7" i="12"/>
  <c r="BQ65" i="11" s="1"/>
  <c r="BP65" i="11"/>
  <c r="BD64" i="11"/>
  <c r="S37" i="11" l="1"/>
  <c r="BI53" i="11"/>
  <c r="S33" i="11" s="1"/>
  <c r="S35" i="11"/>
  <c r="S36" i="11"/>
  <c r="S38" i="11"/>
  <c r="H29" i="9"/>
  <c r="BC29" i="9" s="1"/>
  <c r="H31" i="9"/>
  <c r="BC31" i="9" s="1"/>
  <c r="H32" i="9"/>
  <c r="BC32" i="9" s="1"/>
  <c r="H33" i="9"/>
  <c r="BC33" i="9" s="1"/>
  <c r="H30" i="9"/>
  <c r="BC30" i="9" s="1"/>
  <c r="I38" i="9"/>
  <c r="BC44" i="9" s="1"/>
  <c r="P6" i="12"/>
  <c r="BO64" i="11" s="1"/>
  <c r="BI32" i="9" l="1"/>
  <c r="BL32" i="11" s="1"/>
  <c r="D40" i="11" s="1"/>
  <c r="BC32" i="11"/>
  <c r="BI31" i="9"/>
  <c r="BL31" i="11" s="1"/>
  <c r="D39" i="11" s="1"/>
  <c r="BC31" i="11"/>
  <c r="BI30" i="9"/>
  <c r="BL30" i="11" s="1"/>
  <c r="D38" i="11" s="1"/>
  <c r="BC30" i="11"/>
  <c r="BI29" i="9"/>
  <c r="BL29" i="11" s="1"/>
  <c r="D37" i="11" s="1"/>
  <c r="BC29" i="11"/>
  <c r="BI33" i="9"/>
  <c r="BL33" i="11" s="1"/>
  <c r="D41" i="11" s="1"/>
  <c r="BC33" i="11"/>
  <c r="BI44" i="9"/>
  <c r="BL44" i="11" s="1"/>
  <c r="BC44" i="11"/>
  <c r="BJ49" i="11"/>
  <c r="U35" i="11" s="1"/>
  <c r="BJ52" i="11"/>
  <c r="U38" i="11" s="1"/>
  <c r="BJ50" i="11"/>
  <c r="U36" i="11" s="1"/>
  <c r="BJ51" i="11"/>
  <c r="U37" i="11" s="1"/>
  <c r="CM41" i="11" l="1"/>
  <c r="H52" i="11"/>
</calcChain>
</file>

<file path=xl/comments1.xml><?xml version="1.0" encoding="utf-8"?>
<comments xmlns="http://schemas.openxmlformats.org/spreadsheetml/2006/main">
  <authors>
    <author>Arto Kangas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Organisaatio
2 Prosessi
3 Palvelu
4 Projekti
5 Hankinta
6 Muu, mikä?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Täytä:</t>
        </r>
        <r>
          <rPr>
            <sz val="9"/>
            <color indexed="81"/>
            <rFont val="Tahoma"/>
            <family val="2"/>
          </rPr>
          <t xml:space="preserve">
1 Kyllä
2 Kesken
3 Ei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VALITSE:</t>
        </r>
        <r>
          <rPr>
            <sz val="9"/>
            <color indexed="81"/>
            <rFont val="Tahoma"/>
            <family val="2"/>
          </rPr>
          <t xml:space="preserve">
3 = 3 x 3 asteikko
4 = 4 x 4 asteikko
5 = 5 x 5 asteikko
6 = 6 x 6 asteikko
7 = 7 x 7 asteikko
8 = Jokin muu, mikä?</t>
        </r>
      </text>
    </comment>
  </commentList>
</comments>
</file>

<file path=xl/comments2.xml><?xml version="1.0" encoding="utf-8"?>
<comments xmlns="http://schemas.openxmlformats.org/spreadsheetml/2006/main">
  <authors>
    <author>Arto Kangas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Q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T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  <comment ref="W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Riskeille tehtävien toimenpiteiden valvoja (esim. riskisalkusta vastaava)</t>
        </r>
      </text>
    </comment>
    <comment ref="X4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</commentList>
</comments>
</file>

<file path=xl/comments3.xml><?xml version="1.0" encoding="utf-8"?>
<comments xmlns="http://schemas.openxmlformats.org/spreadsheetml/2006/main">
  <authors>
    <author>Arto Kangas</author>
  </authors>
  <commentList>
    <comment ref="BB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Riskin numero tai muu yksilöivä lyhyt tunniste.</t>
        </r>
      </text>
    </comment>
    <comment ref="BC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Riskikohtainen luokitus asetetaan (valitaan) sovitun luokituksen perusteella.</t>
        </r>
      </text>
    </comment>
    <comment ref="BH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
</t>
        </r>
      </text>
    </comment>
    <comment ref="BJ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Tehdään valinta sovitun asteikon mukaisesti.</t>
        </r>
      </text>
    </comment>
    <comment ref="BL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Tyypillisesti tulona:
todennäköisyys x vaikutus
Suuruuden sanallinen selite tulee valitun asteikon perusteella automaattisesti</t>
        </r>
      </text>
    </comment>
    <comment ref="BN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Sietokyky/vakavuus-näkökulmasta tuotetaan käytetyn asteikon perusteella automaattisesti suositus
</t>
        </r>
      </text>
    </comment>
    <comment ref="BP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  <comment ref="BS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Henkilö, jonka vastuulla on toteuttaa riskin käsittelytoimenpiteitä (riskin omistaja)</t>
        </r>
      </text>
    </comment>
    <comment ref="BV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Riskeille tehtävien toimenpiteiden valvoja (esim. riskisalkusta vastaava)</t>
        </r>
      </text>
    </comment>
    <comment ref="BW62" authorId="0">
      <text>
        <r>
          <rPr>
            <b/>
            <sz val="9"/>
            <color indexed="81"/>
            <rFont val="Tahoma"/>
            <family val="2"/>
          </rPr>
          <t>Ohje:</t>
        </r>
        <r>
          <rPr>
            <sz val="9"/>
            <color indexed="81"/>
            <rFont val="Tahoma"/>
            <family val="2"/>
          </rPr>
          <t xml:space="preserve">
Tässä käytetään joko valmisvalinnasta tulevaa tai manuaalisesti täytettävää toimenpide-ehdotusta</t>
        </r>
      </text>
    </comment>
  </commentList>
</comments>
</file>

<file path=xl/sharedStrings.xml><?xml version="1.0" encoding="utf-8"?>
<sst xmlns="http://schemas.openxmlformats.org/spreadsheetml/2006/main" count="367" uniqueCount="121">
  <si>
    <t>Vaikutus</t>
  </si>
  <si>
    <t>Lisätietoja</t>
  </si>
  <si>
    <t>Täytä vain tästä katsottuna vasemmalle puolelle</t>
  </si>
  <si>
    <t>Todennäköisyys</t>
  </si>
  <si>
    <t>Valitse numero 1-6</t>
  </si>
  <si>
    <t>Tarkennus/kuvaus kohteesta:</t>
  </si>
  <si>
    <t>Käytettävä asteikko:</t>
  </si>
  <si>
    <t>Kyllä/Kesken/Ei</t>
  </si>
  <si>
    <t>Riskin tunniste</t>
  </si>
  <si>
    <t>Riski (riskin nimi)</t>
  </si>
  <si>
    <t>Riskin suuruus (T x V)</t>
  </si>
  <si>
    <t>Toimenpidetarpeet riskin käsittelylle (vakavuus/sietokyky)</t>
  </si>
  <si>
    <t>Toimenpide-ehdotukset riskin käsittelylle</t>
  </si>
  <si>
    <t>Vastuuhenkilö</t>
  </si>
  <si>
    <t>Tavoiteaikataulu (mihin mennessä toimenpiteitä)</t>
  </si>
  <si>
    <t>Tavoitteen tarkastus (päivämäärä)</t>
  </si>
  <si>
    <t>Tarkastaja (riskin toimenpiteiden valvoja)</t>
  </si>
  <si>
    <t>Syyt ja tekijät riskin taustalla - miksi riski voi toteutua?</t>
  </si>
  <si>
    <t xml:space="preserve">Seurauksia riskin toteutumisesta - mitä voi tapahtua? </t>
  </si>
  <si>
    <t>Riskiluokka</t>
  </si>
  <si>
    <t>Toimenpiteiden vapaamuotoinen (sanallinen) kuvaus</t>
  </si>
  <si>
    <t>Liittyykö riskiin mahdollisuus (1 = kyllä, 2 = ei)</t>
  </si>
  <si>
    <t>Sanallinen kuvaus mahdollisuudesta (mitä voi saavuttaa)</t>
  </si>
  <si>
    <t>Riskien tunnistaminen</t>
  </si>
  <si>
    <t>Riskin merkityksen arviointi</t>
  </si>
  <si>
    <t>Riskien käsittely (ml. seuranta ja valvonta)</t>
  </si>
  <si>
    <r>
      <t xml:space="preserve">100 </t>
    </r>
    <r>
      <rPr>
        <vertAlign val="superscript"/>
        <sz val="10"/>
        <rFont val="Arial"/>
        <family val="2"/>
      </rPr>
      <t>*)</t>
    </r>
  </si>
  <si>
    <r>
      <rPr>
        <vertAlign val="superscript"/>
        <sz val="10"/>
        <rFont val="Arial"/>
        <family val="2"/>
      </rPr>
      <t>*)</t>
    </r>
    <r>
      <rPr>
        <sz val="10"/>
        <rFont val="Arial"/>
        <family val="2"/>
      </rPr>
      <t xml:space="preserve"> HUOM! Mikäli riskejä on enemmän kuin 100 kpl, jaa riskejä eri taulukoihin.</t>
    </r>
  </si>
  <si>
    <r>
      <rPr>
        <vertAlign val="superscript"/>
        <sz val="10"/>
        <rFont val="Arial"/>
        <family val="2"/>
      </rPr>
      <t>*)</t>
    </r>
    <r>
      <rPr>
        <sz val="10"/>
        <rFont val="Arial"/>
        <family val="2"/>
      </rPr>
      <t xml:space="preserve"> HUOM! Teknisesti ei ole estettä yli 100 riskin käsittelylle (eli exceliä voi/saa myös muokata).</t>
    </r>
  </si>
  <si>
    <t>Rivien luku-määrä (apu-sarake)</t>
  </si>
  <si>
    <t>Riskien arviointi</t>
  </si>
  <si>
    <t>perustiedot (täytä)</t>
  </si>
  <si>
    <t>1. Riskiarvioinnin kohde, perustiedot:</t>
  </si>
  <si>
    <t>Kohteen omistaja (tai organisaation johtaja):</t>
  </si>
  <si>
    <t xml:space="preserve">Lopetusajankohta: </t>
  </si>
  <si>
    <t>pvm</t>
  </si>
  <si>
    <t>klo</t>
  </si>
  <si>
    <t>2. Riskiarvioinnin suorittaja ja ajankohta</t>
  </si>
  <si>
    <t>3. Riskien arviointiin osallistuneet</t>
  </si>
  <si>
    <t>Nimi</t>
  </si>
  <si>
    <t>Tehtävä/rooli</t>
  </si>
  <si>
    <t>Organisaatio</t>
  </si>
  <si>
    <t>4. Riskienhallinnan dokumentointi</t>
  </si>
  <si>
    <t xml:space="preserve">Arviointiprosessi: </t>
  </si>
  <si>
    <t>Todennäköisyyden arvot</t>
  </si>
  <si>
    <t>Vaikutuksen arvot</t>
  </si>
  <si>
    <t>Epätodennäköinen</t>
  </si>
  <si>
    <t>Mahdollinen</t>
  </si>
  <si>
    <t>Todennäköinen</t>
  </si>
  <si>
    <t>Lähes varma</t>
  </si>
  <si>
    <t>Kriittinen</t>
  </si>
  <si>
    <t>Merkittävä</t>
  </si>
  <si>
    <t>Kohtalainen</t>
  </si>
  <si>
    <t>Vähäinen / ei vaikuta</t>
  </si>
  <si>
    <t xml:space="preserve">Kuvaus asteikosta tai muita lisätietoja: </t>
  </si>
  <si>
    <t>5. Käytettävissä olevat riskiluokat</t>
  </si>
  <si>
    <t>S</t>
  </si>
  <si>
    <t>=</t>
  </si>
  <si>
    <t>Strateginen riski</t>
  </si>
  <si>
    <t>O</t>
  </si>
  <si>
    <t>Operatiivinen riski</t>
  </si>
  <si>
    <t>T</t>
  </si>
  <si>
    <t>Taloudellinen riski</t>
  </si>
  <si>
    <t>V</t>
  </si>
  <si>
    <t>Vahinkoriski</t>
  </si>
  <si>
    <t xml:space="preserve"> </t>
  </si>
  <si>
    <t>6. Riskimatriisi ja arvioinnissa käytettävät arvot</t>
  </si>
  <si>
    <t xml:space="preserve">Kohde: </t>
  </si>
  <si>
    <t xml:space="preserve">Aloitus: </t>
  </si>
  <si>
    <t xml:space="preserve">, </t>
  </si>
  <si>
    <t xml:space="preserve">Lopetus: </t>
  </si>
  <si>
    <t xml:space="preserve">; </t>
  </si>
  <si>
    <t xml:space="preserve">Arvioinnin tekijä: </t>
  </si>
  <si>
    <t xml:space="preserve">Arvioijan organisaatio: </t>
  </si>
  <si>
    <t xml:space="preserve">Aloitusajankohta: </t>
  </si>
  <si>
    <t xml:space="preserve">Lisätietoja: </t>
  </si>
  <si>
    <t xml:space="preserve">Muu dokumentaatio: </t>
  </si>
  <si>
    <t xml:space="preserve">Hallintaprosessi: </t>
  </si>
  <si>
    <t xml:space="preserve">Puitteet: </t>
  </si>
  <si>
    <t xml:space="preserve">Politiikka: </t>
  </si>
  <si>
    <t xml:space="preserve">Dokumentti: </t>
  </si>
  <si>
    <t xml:space="preserve"> = </t>
  </si>
  <si>
    <t>6. Riskimatriisissa käytettävä asteikko</t>
  </si>
  <si>
    <t xml:space="preserve">Asteikko: </t>
  </si>
  <si>
    <t>Älä täytä mitään näiden sarakkeiden oikealle puolelle!!!</t>
  </si>
  <si>
    <t>yhteenvetoraportti</t>
  </si>
  <si>
    <t xml:space="preserve">Kohteesta vastaa: </t>
  </si>
  <si>
    <t>Arvioija:</t>
  </si>
  <si>
    <t>osallistuneet:</t>
  </si>
  <si>
    <t>Riskien arviointiin</t>
  </si>
  <si>
    <t>Riskienhallinnan dokumentaatio</t>
  </si>
  <si>
    <t>Riskienhallinnan dokumentaatio:</t>
  </si>
  <si>
    <t>Riskiluokat:</t>
  </si>
  <si>
    <t>-</t>
  </si>
  <si>
    <t>Toteutettu:</t>
  </si>
  <si>
    <t>Kohde:</t>
  </si>
  <si>
    <t>Vastuuhenkilö:</t>
  </si>
  <si>
    <t>yhteenveto</t>
  </si>
  <si>
    <t>Arviointi aloitettu</t>
  </si>
  <si>
    <t>Arviointi lopetettu</t>
  </si>
  <si>
    <t>#id ja riskin nimi</t>
  </si>
  <si>
    <t>Riskin merkittävyys</t>
  </si>
  <si>
    <t>Toimenpiteet riskille</t>
  </si>
  <si>
    <t>Vastuuhenkilö ja tavoiteaikataulu</t>
  </si>
  <si>
    <t xml:space="preserve">Sietämättömiä riskejä: </t>
  </si>
  <si>
    <t xml:space="preserve">Merkittäviä riskejä: </t>
  </si>
  <si>
    <t xml:space="preserve">Huomioitavia riskejä: </t>
  </si>
  <si>
    <t xml:space="preserve">Vähäisiä / ei riskejä: </t>
  </si>
  <si>
    <t xml:space="preserve">Riskejä yhteensä: </t>
  </si>
  <si>
    <t>Riskejä tunnistettiin yhteensä:</t>
  </si>
  <si>
    <t>kappaletta, joista</t>
  </si>
  <si>
    <t>Sietämättömiä riskejä on:</t>
  </si>
  <si>
    <t>Merkittäviä riskejä on:</t>
  </si>
  <si>
    <t>Huomioitavia riskejä on:</t>
  </si>
  <si>
    <t>Vähäisiä tai ei riskiä on:</t>
  </si>
  <si>
    <t>kpl</t>
  </si>
  <si>
    <t xml:space="preserve">Riskien arviointiasteikko: </t>
  </si>
  <si>
    <t xml:space="preserve">Arviointiasteikko: </t>
  </si>
  <si>
    <t>Lisätietoja:</t>
  </si>
  <si>
    <t>ja riskikohtaiset toimenpiteet</t>
  </si>
  <si>
    <t>Älä täytä tälle sivulle mitään!!! 
Älä muuta näiden sarakkeiden vasemmalle puolelle mitään!!!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</si>
</sst>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"/>
    <numFmt numFmtId="165" formatCode="hh:mm;@"/>
  </numFmts>
  <fonts count="25" x14ac:knownFonts="1"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i/>
      <sz val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FF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1"/>
      <color rgb="FF0000FF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277">
    <xf numFmtId="0" fontId="0" fillId="0" borderId="0" xfId="0"/>
    <xf numFmtId="0" fontId="0" fillId="0" borderId="12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" xfId="0" applyBorder="1"/>
    <xf numFmtId="0" fontId="2" fillId="2" borderId="13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left" vertical="top" wrapText="1"/>
    </xf>
    <xf numFmtId="164" fontId="0" fillId="0" borderId="0" xfId="0" applyNumberFormat="1" applyBorder="1"/>
    <xf numFmtId="0" fontId="17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6" fillId="0" borderId="0" xfId="0" applyFont="1"/>
    <xf numFmtId="0" fontId="4" fillId="3" borderId="13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vertical="top"/>
    </xf>
    <xf numFmtId="0" fontId="0" fillId="6" borderId="1" xfId="0" applyFont="1" applyFill="1" applyBorder="1"/>
    <xf numFmtId="0" fontId="0" fillId="5" borderId="1" xfId="0" applyFont="1" applyFill="1" applyBorder="1"/>
    <xf numFmtId="0" fontId="0" fillId="9" borderId="1" xfId="0" applyFont="1" applyFill="1" applyBorder="1"/>
    <xf numFmtId="0" fontId="0" fillId="6" borderId="15" xfId="0" applyFont="1" applyFill="1" applyBorder="1"/>
    <xf numFmtId="0" fontId="0" fillId="6" borderId="16" xfId="0" applyFont="1" applyFill="1" applyBorder="1"/>
    <xf numFmtId="0" fontId="0" fillId="6" borderId="17" xfId="0" applyFont="1" applyFill="1" applyBorder="1"/>
    <xf numFmtId="0" fontId="0" fillId="9" borderId="24" xfId="0" applyFont="1" applyFill="1" applyBorder="1"/>
    <xf numFmtId="0" fontId="0" fillId="6" borderId="25" xfId="0" applyFont="1" applyFill="1" applyBorder="1"/>
    <xf numFmtId="0" fontId="0" fillId="5" borderId="24" xfId="0" applyFont="1" applyFill="1" applyBorder="1"/>
    <xf numFmtId="0" fontId="0" fillId="10" borderId="26" xfId="0" applyFont="1" applyFill="1" applyBorder="1"/>
    <xf numFmtId="0" fontId="0" fillId="5" borderId="18" xfId="0" applyFont="1" applyFill="1" applyBorder="1"/>
    <xf numFmtId="0" fontId="0" fillId="9" borderId="18" xfId="0" applyFont="1" applyFill="1" applyBorder="1"/>
    <xf numFmtId="0" fontId="0" fillId="6" borderId="19" xfId="0" applyFont="1" applyFill="1" applyBorder="1"/>
    <xf numFmtId="0" fontId="0" fillId="0" borderId="8" xfId="0" applyBorder="1"/>
    <xf numFmtId="0" fontId="0" fillId="3" borderId="1" xfId="0" applyFont="1" applyFill="1" applyBorder="1"/>
    <xf numFmtId="0" fontId="0" fillId="3" borderId="30" xfId="0" applyFont="1" applyFill="1" applyBorder="1"/>
    <xf numFmtId="0" fontId="0" fillId="3" borderId="35" xfId="0" applyFont="1" applyFill="1" applyBorder="1"/>
    <xf numFmtId="0" fontId="1" fillId="0" borderId="0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top" wrapText="1"/>
    </xf>
    <xf numFmtId="0" fontId="4" fillId="3" borderId="13" xfId="0" quotePrefix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center" wrapText="1"/>
    </xf>
    <xf numFmtId="0" fontId="14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49" fontId="0" fillId="0" borderId="0" xfId="0" applyNumberFormat="1" applyBorder="1"/>
    <xf numFmtId="164" fontId="21" fillId="3" borderId="5" xfId="0" applyNumberFormat="1" applyFont="1" applyFill="1" applyBorder="1" applyAlignment="1">
      <alignment vertical="center" wrapText="1"/>
    </xf>
    <xf numFmtId="164" fontId="21" fillId="3" borderId="6" xfId="0" applyNumberFormat="1" applyFont="1" applyFill="1" applyBorder="1" applyAlignment="1">
      <alignment vertical="center" wrapText="1"/>
    </xf>
    <xf numFmtId="164" fontId="21" fillId="3" borderId="0" xfId="0" applyNumberFormat="1" applyFont="1" applyFill="1" applyBorder="1" applyAlignment="1">
      <alignment vertical="center" wrapText="1"/>
    </xf>
    <xf numFmtId="164" fontId="21" fillId="3" borderId="12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9" fontId="0" fillId="0" borderId="0" xfId="1" applyFont="1"/>
    <xf numFmtId="0" fontId="21" fillId="3" borderId="0" xfId="0" applyNumberFormat="1" applyFont="1" applyFill="1" applyBorder="1" applyAlignment="1">
      <alignment vertical="center" wrapText="1"/>
    </xf>
    <xf numFmtId="0" fontId="21" fillId="3" borderId="12" xfId="0" applyNumberFormat="1" applyFont="1" applyFill="1" applyBorder="1" applyAlignment="1">
      <alignment vertical="center" wrapText="1"/>
    </xf>
    <xf numFmtId="0" fontId="21" fillId="3" borderId="11" xfId="0" applyNumberFormat="1" applyFont="1" applyFill="1" applyBorder="1" applyAlignment="1">
      <alignment vertical="center" wrapText="1"/>
    </xf>
    <xf numFmtId="0" fontId="21" fillId="3" borderId="5" xfId="0" applyNumberFormat="1" applyFont="1" applyFill="1" applyBorder="1" applyAlignment="1">
      <alignment vertical="center" wrapText="1"/>
    </xf>
    <xf numFmtId="0" fontId="21" fillId="3" borderId="6" xfId="0" applyNumberFormat="1" applyFont="1" applyFill="1" applyBorder="1" applyAlignment="1">
      <alignment vertical="center" wrapText="1"/>
    </xf>
    <xf numFmtId="0" fontId="21" fillId="3" borderId="7" xfId="0" applyNumberFormat="1" applyFont="1" applyFill="1" applyBorder="1" applyAlignment="1">
      <alignment vertical="center" wrapText="1"/>
    </xf>
    <xf numFmtId="0" fontId="16" fillId="6" borderId="0" xfId="0" applyNumberFormat="1" applyFont="1" applyFill="1" applyBorder="1" applyAlignment="1">
      <alignment horizontal="center" vertical="center" wrapText="1"/>
    </xf>
    <xf numFmtId="0" fontId="16" fillId="5" borderId="0" xfId="0" applyNumberFormat="1" applyFont="1" applyFill="1" applyBorder="1" applyAlignment="1">
      <alignment horizontal="center" vertical="center" wrapText="1"/>
    </xf>
    <xf numFmtId="0" fontId="16" fillId="9" borderId="0" xfId="0" applyNumberFormat="1" applyFont="1" applyFill="1" applyBorder="1" applyAlignment="1">
      <alignment horizontal="center" vertical="center" wrapText="1"/>
    </xf>
    <xf numFmtId="0" fontId="16" fillId="11" borderId="0" xfId="0" applyNumberFormat="1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0" fontId="24" fillId="3" borderId="11" xfId="0" applyFont="1" applyFill="1" applyBorder="1" applyAlignment="1">
      <alignment vertical="center"/>
    </xf>
    <xf numFmtId="0" fontId="24" fillId="3" borderId="5" xfId="0" applyFont="1" applyFill="1" applyBorder="1" applyAlignment="1">
      <alignment vertical="center"/>
    </xf>
    <xf numFmtId="0" fontId="24" fillId="3" borderId="7" xfId="0" applyFont="1" applyFill="1" applyBorder="1" applyAlignment="1">
      <alignment vertical="center"/>
    </xf>
    <xf numFmtId="0" fontId="24" fillId="3" borderId="6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49" fontId="0" fillId="0" borderId="6" xfId="0" applyNumberFormat="1" applyBorder="1"/>
    <xf numFmtId="0" fontId="16" fillId="3" borderId="3" xfId="0" applyNumberFormat="1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top"/>
    </xf>
    <xf numFmtId="0" fontId="9" fillId="2" borderId="19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3" borderId="1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4" fillId="3" borderId="25" xfId="0" applyFont="1" applyFill="1" applyBorder="1" applyAlignment="1">
      <alignment horizontal="left" vertical="top"/>
    </xf>
    <xf numFmtId="0" fontId="19" fillId="0" borderId="1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4" fillId="3" borderId="15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left" vertical="top"/>
    </xf>
    <xf numFmtId="0" fontId="0" fillId="3" borderId="32" xfId="0" applyFont="1" applyFill="1" applyBorder="1" applyAlignment="1">
      <alignment horizontal="left" vertical="top"/>
    </xf>
    <xf numFmtId="0" fontId="0" fillId="3" borderId="33" xfId="0" applyFont="1" applyFill="1" applyBorder="1" applyAlignment="1">
      <alignment horizontal="left" vertical="top"/>
    </xf>
    <xf numFmtId="0" fontId="0" fillId="3" borderId="34" xfId="0" applyFont="1" applyFill="1" applyBorder="1" applyAlignment="1">
      <alignment horizontal="left" vertical="top"/>
    </xf>
    <xf numFmtId="164" fontId="8" fillId="2" borderId="10" xfId="0" applyNumberFormat="1" applyFont="1" applyFill="1" applyBorder="1" applyAlignment="1">
      <alignment horizontal="center" vertical="top" wrapText="1"/>
    </xf>
    <xf numFmtId="165" fontId="8" fillId="2" borderId="10" xfId="0" applyNumberFormat="1" applyFont="1" applyFill="1" applyBorder="1" applyAlignment="1">
      <alignment horizontal="center" vertical="top" wrapText="1"/>
    </xf>
    <xf numFmtId="165" fontId="8" fillId="2" borderId="9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1" fillId="0" borderId="28" xfId="0" applyFont="1" applyBorder="1" applyAlignment="1">
      <alignment horizontal="center" textRotation="90"/>
    </xf>
    <xf numFmtId="0" fontId="1" fillId="0" borderId="27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4" fillId="3" borderId="8" xfId="0" quotePrefix="1" applyFont="1" applyFill="1" applyBorder="1" applyAlignment="1">
      <alignment horizontal="left" vertical="top" wrapText="1"/>
    </xf>
    <xf numFmtId="0" fontId="4" fillId="3" borderId="10" xfId="0" quotePrefix="1" applyFont="1" applyFill="1" applyBorder="1" applyAlignment="1">
      <alignment horizontal="left" vertical="top" wrapText="1"/>
    </xf>
    <xf numFmtId="0" fontId="4" fillId="3" borderId="9" xfId="0" quotePrefix="1" applyFont="1" applyFill="1" applyBorder="1" applyAlignment="1">
      <alignment horizontal="left" vertical="top" wrapText="1"/>
    </xf>
    <xf numFmtId="0" fontId="4" fillId="2" borderId="8" xfId="0" quotePrefix="1" applyFont="1" applyFill="1" applyBorder="1" applyAlignment="1">
      <alignment horizontal="left" vertical="top" wrapText="1"/>
    </xf>
    <xf numFmtId="0" fontId="4" fillId="2" borderId="10" xfId="0" quotePrefix="1" applyFont="1" applyFill="1" applyBorder="1" applyAlignment="1">
      <alignment horizontal="left" vertical="top" wrapText="1"/>
    </xf>
    <xf numFmtId="0" fontId="4" fillId="2" borderId="9" xfId="0" quotePrefix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30" xfId="0" applyFont="1" applyFill="1" applyBorder="1" applyAlignment="1">
      <alignment horizontal="left" vertical="top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4" borderId="29" xfId="0" applyFont="1" applyFill="1" applyBorder="1" applyAlignment="1">
      <alignment horizontal="center" vertical="top" wrapText="1"/>
    </xf>
    <xf numFmtId="49" fontId="0" fillId="0" borderId="0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 wrapText="1"/>
    </xf>
    <xf numFmtId="0" fontId="16" fillId="4" borderId="10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0" fontId="21" fillId="3" borderId="2" xfId="0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right" vertical="center"/>
    </xf>
    <xf numFmtId="0" fontId="21" fillId="3" borderId="5" xfId="0" applyFont="1" applyFill="1" applyBorder="1" applyAlignment="1">
      <alignment horizontal="right" vertical="center"/>
    </xf>
    <xf numFmtId="0" fontId="21" fillId="3" borderId="6" xfId="0" applyFont="1" applyFill="1" applyBorder="1" applyAlignment="1">
      <alignment horizontal="right" vertical="center"/>
    </xf>
    <xf numFmtId="14" fontId="21" fillId="3" borderId="6" xfId="0" applyNumberFormat="1" applyFont="1" applyFill="1" applyBorder="1" applyAlignment="1">
      <alignment horizontal="center" vertical="center"/>
    </xf>
    <xf numFmtId="14" fontId="21" fillId="3" borderId="7" xfId="0" applyNumberFormat="1" applyFont="1" applyFill="1" applyBorder="1" applyAlignment="1">
      <alignment horizontal="center" vertical="center"/>
    </xf>
    <xf numFmtId="14" fontId="21" fillId="3" borderId="3" xfId="0" applyNumberFormat="1" applyFont="1" applyFill="1" applyBorder="1" applyAlignment="1">
      <alignment horizontal="center"/>
    </xf>
    <xf numFmtId="14" fontId="21" fillId="3" borderId="4" xfId="0" applyNumberFormat="1" applyFont="1" applyFill="1" applyBorder="1" applyAlignment="1">
      <alignment horizontal="center"/>
    </xf>
    <xf numFmtId="164" fontId="16" fillId="3" borderId="2" xfId="0" applyNumberFormat="1" applyFont="1" applyFill="1" applyBorder="1" applyAlignment="1">
      <alignment horizontal="left" vertical="center" wrapText="1"/>
    </xf>
    <xf numFmtId="164" fontId="16" fillId="3" borderId="3" xfId="0" applyNumberFormat="1" applyFont="1" applyFill="1" applyBorder="1" applyAlignment="1">
      <alignment horizontal="left" vertical="center" wrapText="1"/>
    </xf>
    <xf numFmtId="164" fontId="16" fillId="3" borderId="4" xfId="0" applyNumberFormat="1" applyFont="1" applyFill="1" applyBorder="1" applyAlignment="1">
      <alignment horizontal="left" vertical="center" wrapText="1"/>
    </xf>
    <xf numFmtId="164" fontId="16" fillId="3" borderId="5" xfId="0" applyNumberFormat="1" applyFont="1" applyFill="1" applyBorder="1" applyAlignment="1">
      <alignment horizontal="left" vertical="center" wrapText="1"/>
    </xf>
    <xf numFmtId="164" fontId="16" fillId="3" borderId="6" xfId="0" applyNumberFormat="1" applyFont="1" applyFill="1" applyBorder="1" applyAlignment="1">
      <alignment horizontal="left" vertical="center" wrapText="1"/>
    </xf>
    <xf numFmtId="164" fontId="16" fillId="3" borderId="7" xfId="0" applyNumberFormat="1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right" vertical="center"/>
    </xf>
    <xf numFmtId="0" fontId="22" fillId="3" borderId="5" xfId="0" applyFont="1" applyFill="1" applyBorder="1" applyAlignment="1">
      <alignment horizontal="right" vertical="center"/>
    </xf>
    <xf numFmtId="0" fontId="22" fillId="3" borderId="6" xfId="0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/>
    </xf>
    <xf numFmtId="164" fontId="21" fillId="3" borderId="2" xfId="0" applyNumberFormat="1" applyFont="1" applyFill="1" applyBorder="1" applyAlignment="1">
      <alignment horizontal="left" vertical="center" wrapText="1"/>
    </xf>
    <xf numFmtId="164" fontId="21" fillId="3" borderId="3" xfId="0" applyNumberFormat="1" applyFont="1" applyFill="1" applyBorder="1" applyAlignment="1">
      <alignment horizontal="left" vertical="center" wrapText="1"/>
    </xf>
    <xf numFmtId="164" fontId="21" fillId="3" borderId="12" xfId="0" applyNumberFormat="1" applyFont="1" applyFill="1" applyBorder="1" applyAlignment="1">
      <alignment horizontal="left" vertical="center" wrapText="1"/>
    </xf>
    <xf numFmtId="164" fontId="21" fillId="3" borderId="0" xfId="0" applyNumberFormat="1" applyFont="1" applyFill="1" applyBorder="1" applyAlignment="1">
      <alignment horizontal="left" vertical="center" wrapText="1"/>
    </xf>
    <xf numFmtId="164" fontId="21" fillId="3" borderId="4" xfId="0" applyNumberFormat="1" applyFont="1" applyFill="1" applyBorder="1" applyAlignment="1">
      <alignment horizontal="left" vertical="center" wrapText="1"/>
    </xf>
    <xf numFmtId="164" fontId="21" fillId="3" borderId="11" xfId="0" applyNumberFormat="1" applyFont="1" applyFill="1" applyBorder="1" applyAlignment="1">
      <alignment horizontal="left" vertical="center" wrapText="1"/>
    </xf>
    <xf numFmtId="164" fontId="21" fillId="3" borderId="6" xfId="0" applyNumberFormat="1" applyFont="1" applyFill="1" applyBorder="1" applyAlignment="1">
      <alignment horizontal="left" vertical="center" wrapText="1"/>
    </xf>
    <xf numFmtId="164" fontId="21" fillId="3" borderId="7" xfId="0" applyNumberFormat="1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11" xfId="0" applyFont="1" applyFill="1" applyBorder="1" applyAlignment="1">
      <alignment horizontal="left" vertical="center"/>
    </xf>
    <xf numFmtId="0" fontId="21" fillId="3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9" fontId="22" fillId="3" borderId="0" xfId="0" applyNumberFormat="1" applyFont="1" applyFill="1" applyBorder="1" applyAlignment="1">
      <alignment horizontal="center" vertical="center" wrapText="1"/>
    </xf>
    <xf numFmtId="0" fontId="21" fillId="3" borderId="0" xfId="0" applyNumberFormat="1" applyFont="1" applyFill="1" applyBorder="1" applyAlignment="1">
      <alignment horizontal="center" vertical="center" wrapText="1"/>
    </xf>
    <xf numFmtId="164" fontId="21" fillId="3" borderId="5" xfId="0" applyNumberFormat="1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right" vertical="top" wrapText="1"/>
    </xf>
    <xf numFmtId="164" fontId="16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6" fillId="3" borderId="0" xfId="0" applyNumberFormat="1" applyFont="1" applyFill="1" applyBorder="1" applyAlignment="1">
      <alignment horizontal="right" vertical="center" wrapText="1"/>
    </xf>
    <xf numFmtId="164" fontId="16" fillId="4" borderId="8" xfId="0" applyNumberFormat="1" applyFont="1" applyFill="1" applyBorder="1" applyAlignment="1">
      <alignment horizontal="left" vertical="center"/>
    </xf>
    <xf numFmtId="164" fontId="16" fillId="4" borderId="10" xfId="0" applyNumberFormat="1" applyFont="1" applyFill="1" applyBorder="1" applyAlignment="1">
      <alignment horizontal="left" vertical="center"/>
    </xf>
    <xf numFmtId="164" fontId="16" fillId="4" borderId="9" xfId="0" applyNumberFormat="1" applyFont="1" applyFill="1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0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0" fillId="0" borderId="6" xfId="0" applyNumberFormat="1" applyBorder="1" applyAlignment="1">
      <alignment horizontal="center"/>
    </xf>
    <xf numFmtId="0" fontId="24" fillId="3" borderId="5" xfId="0" applyFont="1" applyFill="1" applyBorder="1" applyAlignment="1">
      <alignment horizontal="left" vertical="center"/>
    </xf>
    <xf numFmtId="0" fontId="24" fillId="3" borderId="6" xfId="0" applyFont="1" applyFill="1" applyBorder="1" applyAlignment="1">
      <alignment horizontal="left" vertical="center"/>
    </xf>
    <xf numFmtId="0" fontId="24" fillId="3" borderId="7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top" wrapText="1"/>
    </xf>
  </cellXfs>
  <cellStyles count="2">
    <cellStyle name="Normaali" xfId="0" builtinId="0"/>
    <cellStyle name="Prosenttia" xfId="1" builtinId="5"/>
  </cellStyles>
  <dxfs count="113"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00"/>
      <color rgb="FFFF0066"/>
      <color rgb="FFFFFFCC"/>
      <color rgb="FF0000FF"/>
      <color rgb="FFFF9900"/>
      <color rgb="FFFF99FF"/>
      <color rgb="FFCC0000"/>
      <color rgb="FFFFCC66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G283"/>
  <sheetViews>
    <sheetView showGridLines="0" tabSelected="1" zoomScale="85" zoomScaleNormal="85" zoomScaleSheetLayoutView="55" workbookViewId="0">
      <selection activeCell="G1" sqref="G1"/>
    </sheetView>
  </sheetViews>
  <sheetFormatPr defaultRowHeight="13.2" x14ac:dyDescent="0.25"/>
  <cols>
    <col min="1" max="2" width="2.88671875" customWidth="1"/>
    <col min="3" max="26" width="4.5546875" customWidth="1"/>
    <col min="27" max="28" width="2.88671875" customWidth="1"/>
    <col min="29" max="54" width="2.88671875" hidden="1" customWidth="1"/>
    <col min="55" max="55" width="2.5546875" hidden="1" customWidth="1"/>
    <col min="56" max="60" width="2.88671875" hidden="1" customWidth="1"/>
    <col min="61" max="61" width="2.5546875" hidden="1" customWidth="1"/>
    <col min="62" max="85" width="2.88671875" hidden="1" customWidth="1"/>
  </cols>
  <sheetData>
    <row r="1" spans="2:61" ht="13.8" thickBot="1" x14ac:dyDescent="0.3">
      <c r="BB1" t="str">
        <f>C3</f>
        <v>Riskien arviointi</v>
      </c>
      <c r="BI1" t="str">
        <f>BB1</f>
        <v>Riskien arviointi</v>
      </c>
    </row>
    <row r="2" spans="2:61" ht="12.9" customHeight="1" thickBot="1" x14ac:dyDescent="0.35">
      <c r="B2" s="3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5"/>
      <c r="AI2" s="192" t="s">
        <v>84</v>
      </c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BA2" s="43" t="str">
        <f>C6</f>
        <v>1. Riskiarvioinnin kohde, perustiedot:</v>
      </c>
      <c r="BI2" t="str">
        <f>BA2</f>
        <v>1. Riskiarvioinnin kohde, perustiedot:</v>
      </c>
    </row>
    <row r="3" spans="2:61" ht="12.6" customHeight="1" x14ac:dyDescent="0.25">
      <c r="B3" s="1"/>
      <c r="C3" s="139" t="s">
        <v>30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3" t="s">
        <v>31</v>
      </c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4"/>
      <c r="AA3" s="6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BB3" t="s">
        <v>67</v>
      </c>
      <c r="BC3" t="str">
        <f>D9</f>
        <v>Täytä arvo 1-6</v>
      </c>
      <c r="BD3" s="69" t="s">
        <v>69</v>
      </c>
      <c r="BE3">
        <f>G9</f>
        <v>0</v>
      </c>
      <c r="BF3" s="69" t="s">
        <v>69</v>
      </c>
      <c r="BG3" t="str">
        <f>C11</f>
        <v xml:space="preserve">Lisätietoja: </v>
      </c>
      <c r="BH3">
        <f>G11</f>
        <v>0</v>
      </c>
      <c r="BI3" t="str">
        <f>CONCATENATE(BB3,BC3,BD3,BE3,BF3,BG3,BH3)</f>
        <v>Kohde: Täytä arvo 1-6, 0, Lisätietoja: 0</v>
      </c>
    </row>
    <row r="4" spans="2:61" ht="12.9" customHeight="1" thickBot="1" x14ac:dyDescent="0.3">
      <c r="B4" s="1"/>
      <c r="C4" s="141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6"/>
      <c r="AA4" s="6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BB4" t="s">
        <v>86</v>
      </c>
      <c r="BC4">
        <f>G14</f>
        <v>0</v>
      </c>
      <c r="BI4" t="str">
        <f>CONCATENATE(BB4,BC4,BD4,BE4,BF4)</f>
        <v>Kohteesta vastaa: 0</v>
      </c>
    </row>
    <row r="5" spans="2:61" ht="12.6" customHeight="1" x14ac:dyDescent="0.25">
      <c r="B5" s="1"/>
      <c r="AA5" s="6"/>
      <c r="AI5" s="193" t="s">
        <v>84</v>
      </c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</row>
    <row r="6" spans="2:61" ht="15" customHeight="1" x14ac:dyDescent="0.3">
      <c r="B6" s="1"/>
      <c r="C6" s="43" t="s">
        <v>32</v>
      </c>
      <c r="O6" s="43" t="s">
        <v>38</v>
      </c>
      <c r="AA6" s="6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BA6" s="43" t="str">
        <f>C18</f>
        <v>2. Riskiarvioinnin suorittaja ja ajankohta</v>
      </c>
      <c r="BI6" t="str">
        <f>BA6</f>
        <v>2. Riskiarvioinnin suorittaja ja ajankohta</v>
      </c>
    </row>
    <row r="7" spans="2:61" ht="15" customHeight="1" thickBot="1" x14ac:dyDescent="0.3">
      <c r="B7" s="1"/>
      <c r="AA7" s="6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BB7" t="str">
        <f>C20</f>
        <v xml:space="preserve">Arvioinnin tekijä: </v>
      </c>
      <c r="BC7">
        <f>G20</f>
        <v>0</v>
      </c>
      <c r="BI7" t="str">
        <f>CONCATENATE(BB7,BC7)</f>
        <v>Arvioinnin tekijä: 0</v>
      </c>
    </row>
    <row r="8" spans="2:61" ht="15" customHeight="1" thickBot="1" x14ac:dyDescent="0.3">
      <c r="B8" s="1"/>
      <c r="C8" s="157" t="s">
        <v>4</v>
      </c>
      <c r="D8" s="158"/>
      <c r="E8" s="158"/>
      <c r="F8" s="159"/>
      <c r="G8" s="149" t="s">
        <v>5</v>
      </c>
      <c r="H8" s="150"/>
      <c r="I8" s="150"/>
      <c r="J8" s="150"/>
      <c r="K8" s="150"/>
      <c r="L8" s="150"/>
      <c r="M8" s="151"/>
      <c r="O8" s="137" t="s">
        <v>39</v>
      </c>
      <c r="P8" s="138"/>
      <c r="Q8" s="138"/>
      <c r="R8" s="156"/>
      <c r="S8" s="137" t="s">
        <v>40</v>
      </c>
      <c r="T8" s="138"/>
      <c r="U8" s="138"/>
      <c r="V8" s="156"/>
      <c r="W8" s="137" t="s">
        <v>41</v>
      </c>
      <c r="X8" s="138"/>
      <c r="Y8" s="138"/>
      <c r="Z8" s="156"/>
      <c r="AA8" s="6"/>
      <c r="AI8" s="194" t="s">
        <v>84</v>
      </c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BB8" t="str">
        <f>C21</f>
        <v xml:space="preserve">Arvioijan organisaatio: </v>
      </c>
      <c r="BC8">
        <f>G21</f>
        <v>0</v>
      </c>
      <c r="BI8" t="str">
        <f>CONCATENATE(BB8,BC8)</f>
        <v>Arvioijan organisaatio: 0</v>
      </c>
    </row>
    <row r="9" spans="2:61" ht="15" customHeight="1" thickBot="1" x14ac:dyDescent="0.3">
      <c r="B9" s="1"/>
      <c r="C9" s="18"/>
      <c r="D9" s="147" t="str">
        <f>IF(C9=1,"Organisaatio",IF(C9=2,"Prosessi",IF(C9=3,"Palvelu",IF(C9=4,"Projekti",IF(C9=5,"Hankinta",IF(C9=6,"Muu, mikä?","Täytä arvo 1-6"))))))</f>
        <v>Täytä arvo 1-6</v>
      </c>
      <c r="E9" s="148"/>
      <c r="F9" s="148"/>
      <c r="G9" s="135"/>
      <c r="H9" s="136"/>
      <c r="I9" s="136"/>
      <c r="J9" s="136"/>
      <c r="K9" s="136"/>
      <c r="L9" s="136"/>
      <c r="M9" s="152"/>
      <c r="O9" s="132"/>
      <c r="P9" s="133"/>
      <c r="Q9" s="133"/>
      <c r="R9" s="133"/>
      <c r="S9" s="132"/>
      <c r="T9" s="133"/>
      <c r="U9" s="133"/>
      <c r="V9" s="133"/>
      <c r="W9" s="132"/>
      <c r="X9" s="133"/>
      <c r="Y9" s="133"/>
      <c r="Z9" s="134"/>
      <c r="AA9" s="6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BB9" t="s">
        <v>68</v>
      </c>
      <c r="BC9" s="68">
        <f>H22</f>
        <v>0</v>
      </c>
      <c r="BD9" s="69" t="s">
        <v>71</v>
      </c>
      <c r="BE9" t="s">
        <v>70</v>
      </c>
      <c r="BF9" s="68">
        <f>H23</f>
        <v>0</v>
      </c>
      <c r="BI9" t="str">
        <f>CONCATENATE(BB9,BC9,BD9,BE9,BF9)</f>
        <v>Aloitus: 0; Lopetus: 0</v>
      </c>
    </row>
    <row r="10" spans="2:61" ht="15" customHeight="1" thickBot="1" x14ac:dyDescent="0.3">
      <c r="B10" s="1"/>
      <c r="G10" s="153"/>
      <c r="H10" s="154"/>
      <c r="I10" s="154"/>
      <c r="J10" s="154"/>
      <c r="K10" s="154"/>
      <c r="L10" s="154"/>
      <c r="M10" s="155"/>
      <c r="O10" s="132"/>
      <c r="P10" s="133"/>
      <c r="Q10" s="133"/>
      <c r="R10" s="133"/>
      <c r="S10" s="132"/>
      <c r="T10" s="133"/>
      <c r="U10" s="133"/>
      <c r="V10" s="133"/>
      <c r="W10" s="132"/>
      <c r="X10" s="133"/>
      <c r="Y10" s="133"/>
      <c r="Z10" s="134"/>
      <c r="AA10" s="6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</row>
    <row r="11" spans="2:61" ht="15" customHeight="1" thickBot="1" x14ac:dyDescent="0.35">
      <c r="B11" s="1"/>
      <c r="C11" s="137" t="s">
        <v>75</v>
      </c>
      <c r="D11" s="138"/>
      <c r="E11" s="138"/>
      <c r="F11" s="156"/>
      <c r="G11" s="135"/>
      <c r="H11" s="136"/>
      <c r="I11" s="136"/>
      <c r="J11" s="136"/>
      <c r="K11" s="136"/>
      <c r="L11" s="136"/>
      <c r="M11" s="152"/>
      <c r="O11" s="132"/>
      <c r="P11" s="133"/>
      <c r="Q11" s="133"/>
      <c r="R11" s="133"/>
      <c r="S11" s="132"/>
      <c r="T11" s="133"/>
      <c r="U11" s="133"/>
      <c r="V11" s="133"/>
      <c r="W11" s="132"/>
      <c r="X11" s="133"/>
      <c r="Y11" s="133"/>
      <c r="Z11" s="134"/>
      <c r="AA11" s="6"/>
      <c r="AI11" s="195" t="s">
        <v>84</v>
      </c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BA11" s="43" t="s">
        <v>38</v>
      </c>
      <c r="BI11" t="str">
        <f>BA11</f>
        <v>3. Riskien arviointiin osallistuneet</v>
      </c>
    </row>
    <row r="12" spans="2:61" ht="15" customHeight="1" thickBot="1" x14ac:dyDescent="0.3">
      <c r="B12" s="1"/>
      <c r="G12" s="153"/>
      <c r="H12" s="154"/>
      <c r="I12" s="154"/>
      <c r="J12" s="154"/>
      <c r="K12" s="154"/>
      <c r="L12" s="154"/>
      <c r="M12" s="155"/>
      <c r="O12" s="132"/>
      <c r="P12" s="133"/>
      <c r="Q12" s="133"/>
      <c r="R12" s="133"/>
      <c r="S12" s="132"/>
      <c r="T12" s="133"/>
      <c r="U12" s="133"/>
      <c r="V12" s="133"/>
      <c r="W12" s="132"/>
      <c r="X12" s="133"/>
      <c r="Y12" s="133"/>
      <c r="Z12" s="134"/>
      <c r="AA12" s="6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BB12">
        <f t="shared" ref="BB12:BB26" si="0">O9</f>
        <v>0</v>
      </c>
      <c r="BC12" s="69" t="s">
        <v>69</v>
      </c>
      <c r="BD12">
        <f t="shared" ref="BD12:BD26" si="1">S9</f>
        <v>0</v>
      </c>
      <c r="BE12" s="69" t="s">
        <v>69</v>
      </c>
      <c r="BF12">
        <f t="shared" ref="BF12:BF26" si="2">W9</f>
        <v>0</v>
      </c>
      <c r="BG12" s="69" t="s">
        <v>65</v>
      </c>
      <c r="BI12" t="str">
        <f>CONCATENATE(BB12,BC12,BD12,BE12,BF12)</f>
        <v>0, 0, 0</v>
      </c>
    </row>
    <row r="13" spans="2:61" ht="15" customHeight="1" thickBot="1" x14ac:dyDescent="0.3">
      <c r="B13" s="1"/>
      <c r="O13" s="132"/>
      <c r="P13" s="133"/>
      <c r="Q13" s="133"/>
      <c r="R13" s="133"/>
      <c r="S13" s="132"/>
      <c r="T13" s="133"/>
      <c r="U13" s="133"/>
      <c r="V13" s="133"/>
      <c r="W13" s="132"/>
      <c r="X13" s="133"/>
      <c r="Y13" s="133"/>
      <c r="Z13" s="134"/>
      <c r="AA13" s="6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BB13">
        <f t="shared" si="0"/>
        <v>0</v>
      </c>
      <c r="BC13" s="69" t="s">
        <v>69</v>
      </c>
      <c r="BD13">
        <f t="shared" si="1"/>
        <v>0</v>
      </c>
      <c r="BE13" s="69" t="s">
        <v>69</v>
      </c>
      <c r="BF13">
        <f t="shared" si="2"/>
        <v>0</v>
      </c>
      <c r="BG13" s="69" t="s">
        <v>65</v>
      </c>
      <c r="BI13" t="str">
        <f t="shared" ref="BI13:BI26" si="3">CONCATENATE(BB13,BC13,BD13,BE13,BF13)</f>
        <v>0, 0, 0</v>
      </c>
    </row>
    <row r="14" spans="2:61" ht="15" customHeight="1" thickBot="1" x14ac:dyDescent="0.3">
      <c r="B14" s="1"/>
      <c r="C14" s="169" t="s">
        <v>33</v>
      </c>
      <c r="D14" s="170"/>
      <c r="E14" s="170"/>
      <c r="F14" s="171"/>
      <c r="G14" s="135"/>
      <c r="H14" s="136"/>
      <c r="I14" s="136"/>
      <c r="J14" s="136"/>
      <c r="K14" s="136"/>
      <c r="L14" s="136"/>
      <c r="M14" s="152"/>
      <c r="O14" s="132"/>
      <c r="P14" s="133"/>
      <c r="Q14" s="133"/>
      <c r="R14" s="133"/>
      <c r="S14" s="132"/>
      <c r="T14" s="133"/>
      <c r="U14" s="133"/>
      <c r="V14" s="133"/>
      <c r="W14" s="132"/>
      <c r="X14" s="133"/>
      <c r="Y14" s="133"/>
      <c r="Z14" s="134"/>
      <c r="AA14" s="6"/>
      <c r="AI14" s="196" t="s">
        <v>84</v>
      </c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BB14">
        <f t="shared" si="0"/>
        <v>0</v>
      </c>
      <c r="BC14" s="69" t="s">
        <v>69</v>
      </c>
      <c r="BD14">
        <f t="shared" si="1"/>
        <v>0</v>
      </c>
      <c r="BE14" s="69" t="s">
        <v>69</v>
      </c>
      <c r="BF14">
        <f t="shared" si="2"/>
        <v>0</v>
      </c>
      <c r="BG14" s="69" t="s">
        <v>65</v>
      </c>
      <c r="BI14" t="str">
        <f t="shared" si="3"/>
        <v>0, 0, 0</v>
      </c>
    </row>
    <row r="15" spans="2:61" ht="15" customHeight="1" thickBot="1" x14ac:dyDescent="0.3">
      <c r="B15" s="1"/>
      <c r="C15" s="172"/>
      <c r="D15" s="173"/>
      <c r="E15" s="173"/>
      <c r="F15" s="174"/>
      <c r="G15" s="153"/>
      <c r="H15" s="154"/>
      <c r="I15" s="154"/>
      <c r="J15" s="154"/>
      <c r="K15" s="154"/>
      <c r="L15" s="154"/>
      <c r="M15" s="155"/>
      <c r="O15" s="132"/>
      <c r="P15" s="133"/>
      <c r="Q15" s="133"/>
      <c r="R15" s="133"/>
      <c r="S15" s="132"/>
      <c r="T15" s="133"/>
      <c r="U15" s="133"/>
      <c r="V15" s="133"/>
      <c r="W15" s="132"/>
      <c r="X15" s="133"/>
      <c r="Y15" s="133"/>
      <c r="Z15" s="134"/>
      <c r="AA15" s="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BB15">
        <f t="shared" si="0"/>
        <v>0</v>
      </c>
      <c r="BC15" s="69" t="s">
        <v>69</v>
      </c>
      <c r="BD15">
        <f t="shared" si="1"/>
        <v>0</v>
      </c>
      <c r="BE15" s="69" t="s">
        <v>69</v>
      </c>
      <c r="BF15">
        <f t="shared" si="2"/>
        <v>0</v>
      </c>
      <c r="BG15" s="69" t="s">
        <v>65</v>
      </c>
      <c r="BI15" t="str">
        <f t="shared" si="3"/>
        <v>0, 0, 0</v>
      </c>
    </row>
    <row r="16" spans="2:61" ht="15" customHeight="1" thickBot="1" x14ac:dyDescent="0.3">
      <c r="B16" s="1"/>
      <c r="O16" s="132"/>
      <c r="P16" s="133"/>
      <c r="Q16" s="133"/>
      <c r="R16" s="133"/>
      <c r="S16" s="132"/>
      <c r="T16" s="133"/>
      <c r="U16" s="133"/>
      <c r="V16" s="133"/>
      <c r="W16" s="132"/>
      <c r="X16" s="133"/>
      <c r="Y16" s="133"/>
      <c r="Z16" s="134"/>
      <c r="AA16" s="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BB16">
        <f t="shared" si="0"/>
        <v>0</v>
      </c>
      <c r="BC16" s="69" t="s">
        <v>69</v>
      </c>
      <c r="BD16">
        <f t="shared" si="1"/>
        <v>0</v>
      </c>
      <c r="BE16" s="69" t="s">
        <v>69</v>
      </c>
      <c r="BF16">
        <f t="shared" si="2"/>
        <v>0</v>
      </c>
      <c r="BG16" s="69" t="s">
        <v>65</v>
      </c>
      <c r="BI16" t="str">
        <f t="shared" si="3"/>
        <v>0, 0, 0</v>
      </c>
    </row>
    <row r="17" spans="2:61" ht="15" customHeight="1" thickBot="1" x14ac:dyDescent="0.3">
      <c r="B17" s="1"/>
      <c r="O17" s="132"/>
      <c r="P17" s="133"/>
      <c r="Q17" s="133"/>
      <c r="R17" s="133"/>
      <c r="S17" s="132"/>
      <c r="T17" s="133"/>
      <c r="U17" s="133"/>
      <c r="V17" s="133"/>
      <c r="W17" s="132"/>
      <c r="X17" s="133"/>
      <c r="Y17" s="133"/>
      <c r="Z17" s="134"/>
      <c r="AA17" s="6"/>
      <c r="AI17" s="192" t="s">
        <v>84</v>
      </c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BB17">
        <f t="shared" si="0"/>
        <v>0</v>
      </c>
      <c r="BC17" s="69" t="s">
        <v>69</v>
      </c>
      <c r="BD17">
        <f t="shared" si="1"/>
        <v>0</v>
      </c>
      <c r="BE17" s="69" t="s">
        <v>69</v>
      </c>
      <c r="BF17">
        <f t="shared" si="2"/>
        <v>0</v>
      </c>
      <c r="BG17" s="69" t="s">
        <v>65</v>
      </c>
      <c r="BI17" t="str">
        <f t="shared" si="3"/>
        <v>0, 0, 0</v>
      </c>
    </row>
    <row r="18" spans="2:61" ht="15" customHeight="1" thickBot="1" x14ac:dyDescent="0.35">
      <c r="B18" s="1"/>
      <c r="C18" s="43" t="s">
        <v>37</v>
      </c>
      <c r="O18" s="132"/>
      <c r="P18" s="133"/>
      <c r="Q18" s="133"/>
      <c r="R18" s="133"/>
      <c r="S18" s="132"/>
      <c r="T18" s="133"/>
      <c r="U18" s="133"/>
      <c r="V18" s="133"/>
      <c r="W18" s="132"/>
      <c r="X18" s="133"/>
      <c r="Y18" s="133"/>
      <c r="Z18" s="134"/>
      <c r="AA18" s="6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BB18">
        <f t="shared" si="0"/>
        <v>0</v>
      </c>
      <c r="BC18" s="69" t="s">
        <v>69</v>
      </c>
      <c r="BD18">
        <f t="shared" si="1"/>
        <v>0</v>
      </c>
      <c r="BE18" s="69" t="s">
        <v>69</v>
      </c>
      <c r="BF18">
        <f t="shared" si="2"/>
        <v>0</v>
      </c>
      <c r="BG18" s="69" t="s">
        <v>65</v>
      </c>
      <c r="BI18" t="str">
        <f t="shared" si="3"/>
        <v>0, 0, 0</v>
      </c>
    </row>
    <row r="19" spans="2:61" ht="15" customHeight="1" thickBot="1" x14ac:dyDescent="0.3">
      <c r="B19" s="1"/>
      <c r="O19" s="132"/>
      <c r="P19" s="133"/>
      <c r="Q19" s="133"/>
      <c r="R19" s="133"/>
      <c r="S19" s="132"/>
      <c r="T19" s="133"/>
      <c r="U19" s="133"/>
      <c r="V19" s="133"/>
      <c r="W19" s="132"/>
      <c r="X19" s="133"/>
      <c r="Y19" s="133"/>
      <c r="Z19" s="134"/>
      <c r="AA19" s="6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BB19">
        <f t="shared" si="0"/>
        <v>0</v>
      </c>
      <c r="BC19" s="69" t="s">
        <v>69</v>
      </c>
      <c r="BD19">
        <f t="shared" si="1"/>
        <v>0</v>
      </c>
      <c r="BE19" s="69" t="s">
        <v>69</v>
      </c>
      <c r="BF19">
        <f t="shared" si="2"/>
        <v>0</v>
      </c>
      <c r="BG19" s="69" t="s">
        <v>65</v>
      </c>
      <c r="BI19" t="str">
        <f t="shared" si="3"/>
        <v>0, 0, 0</v>
      </c>
    </row>
    <row r="20" spans="2:61" ht="15" customHeight="1" thickBot="1" x14ac:dyDescent="0.3">
      <c r="B20" s="1"/>
      <c r="C20" s="137" t="s">
        <v>72</v>
      </c>
      <c r="D20" s="138"/>
      <c r="E20" s="138"/>
      <c r="F20" s="156"/>
      <c r="G20" s="132"/>
      <c r="H20" s="133"/>
      <c r="I20" s="133"/>
      <c r="J20" s="133"/>
      <c r="K20" s="133"/>
      <c r="L20" s="133"/>
      <c r="M20" s="134"/>
      <c r="O20" s="132"/>
      <c r="P20" s="133"/>
      <c r="Q20" s="133"/>
      <c r="R20" s="133"/>
      <c r="S20" s="132"/>
      <c r="T20" s="133"/>
      <c r="U20" s="133"/>
      <c r="V20" s="133"/>
      <c r="W20" s="132"/>
      <c r="X20" s="133"/>
      <c r="Y20" s="133"/>
      <c r="Z20" s="134"/>
      <c r="AA20" s="6"/>
      <c r="AI20" s="193" t="s">
        <v>84</v>
      </c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BB20">
        <f t="shared" si="0"/>
        <v>0</v>
      </c>
      <c r="BC20" s="69" t="s">
        <v>69</v>
      </c>
      <c r="BD20">
        <f t="shared" si="1"/>
        <v>0</v>
      </c>
      <c r="BE20" s="69" t="s">
        <v>69</v>
      </c>
      <c r="BF20">
        <f t="shared" si="2"/>
        <v>0</v>
      </c>
      <c r="BG20" s="69" t="s">
        <v>65</v>
      </c>
      <c r="BI20" t="str">
        <f t="shared" si="3"/>
        <v>0, 0, 0</v>
      </c>
    </row>
    <row r="21" spans="2:61" ht="15" customHeight="1" thickBot="1" x14ac:dyDescent="0.3">
      <c r="B21" s="1"/>
      <c r="C21" s="137" t="s">
        <v>73</v>
      </c>
      <c r="D21" s="138"/>
      <c r="E21" s="138"/>
      <c r="F21" s="156"/>
      <c r="G21" s="135"/>
      <c r="H21" s="133"/>
      <c r="I21" s="133"/>
      <c r="J21" s="133"/>
      <c r="K21" s="136"/>
      <c r="L21" s="133"/>
      <c r="M21" s="134"/>
      <c r="O21" s="132"/>
      <c r="P21" s="133"/>
      <c r="Q21" s="133"/>
      <c r="R21" s="133"/>
      <c r="S21" s="132"/>
      <c r="T21" s="133"/>
      <c r="U21" s="133"/>
      <c r="V21" s="133"/>
      <c r="W21" s="132"/>
      <c r="X21" s="133"/>
      <c r="Y21" s="133"/>
      <c r="Z21" s="134"/>
      <c r="AA21" s="6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BB21">
        <f t="shared" si="0"/>
        <v>0</v>
      </c>
      <c r="BC21" s="69" t="s">
        <v>69</v>
      </c>
      <c r="BD21">
        <f t="shared" si="1"/>
        <v>0</v>
      </c>
      <c r="BE21" s="69" t="s">
        <v>69</v>
      </c>
      <c r="BF21">
        <f t="shared" si="2"/>
        <v>0</v>
      </c>
      <c r="BG21" s="69" t="s">
        <v>65</v>
      </c>
      <c r="BI21" t="str">
        <f t="shared" si="3"/>
        <v>0, 0, 0</v>
      </c>
    </row>
    <row r="22" spans="2:61" ht="15" customHeight="1" thickBot="1" x14ac:dyDescent="0.3">
      <c r="B22" s="1"/>
      <c r="C22" s="137" t="s">
        <v>74</v>
      </c>
      <c r="D22" s="138"/>
      <c r="E22" s="138"/>
      <c r="F22" s="138"/>
      <c r="G22" s="44" t="s">
        <v>35</v>
      </c>
      <c r="H22" s="166"/>
      <c r="I22" s="166"/>
      <c r="J22" s="166"/>
      <c r="K22" s="44" t="s">
        <v>36</v>
      </c>
      <c r="L22" s="167"/>
      <c r="M22" s="168"/>
      <c r="O22" s="132"/>
      <c r="P22" s="133"/>
      <c r="Q22" s="133"/>
      <c r="R22" s="133"/>
      <c r="S22" s="132"/>
      <c r="T22" s="133"/>
      <c r="U22" s="133"/>
      <c r="V22" s="133"/>
      <c r="W22" s="132"/>
      <c r="X22" s="133"/>
      <c r="Y22" s="133"/>
      <c r="Z22" s="134"/>
      <c r="AA22" s="6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BB22">
        <f t="shared" si="0"/>
        <v>0</v>
      </c>
      <c r="BC22" s="69" t="s">
        <v>69</v>
      </c>
      <c r="BD22">
        <f t="shared" si="1"/>
        <v>0</v>
      </c>
      <c r="BE22" s="69" t="s">
        <v>69</v>
      </c>
      <c r="BF22">
        <f t="shared" si="2"/>
        <v>0</v>
      </c>
      <c r="BG22" s="69" t="s">
        <v>65</v>
      </c>
      <c r="BI22" t="str">
        <f t="shared" si="3"/>
        <v>0, 0, 0</v>
      </c>
    </row>
    <row r="23" spans="2:61" ht="15" customHeight="1" thickBot="1" x14ac:dyDescent="0.3">
      <c r="B23" s="1"/>
      <c r="C23" s="137" t="s">
        <v>34</v>
      </c>
      <c r="D23" s="138"/>
      <c r="E23" s="138"/>
      <c r="F23" s="138"/>
      <c r="G23" s="44" t="s">
        <v>35</v>
      </c>
      <c r="H23" s="166"/>
      <c r="I23" s="166"/>
      <c r="J23" s="166"/>
      <c r="K23" s="44" t="s">
        <v>36</v>
      </c>
      <c r="L23" s="167"/>
      <c r="M23" s="168"/>
      <c r="O23" s="132"/>
      <c r="P23" s="133"/>
      <c r="Q23" s="133"/>
      <c r="R23" s="133"/>
      <c r="S23" s="132"/>
      <c r="T23" s="133"/>
      <c r="U23" s="133"/>
      <c r="V23" s="133"/>
      <c r="W23" s="132"/>
      <c r="X23" s="133"/>
      <c r="Y23" s="133"/>
      <c r="Z23" s="134"/>
      <c r="AA23" s="6"/>
      <c r="AI23" s="194" t="s">
        <v>84</v>
      </c>
      <c r="AJ23" s="194"/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BB23">
        <f t="shared" si="0"/>
        <v>0</v>
      </c>
      <c r="BC23" s="69" t="s">
        <v>69</v>
      </c>
      <c r="BD23">
        <f t="shared" si="1"/>
        <v>0</v>
      </c>
      <c r="BE23" s="69" t="s">
        <v>69</v>
      </c>
      <c r="BF23">
        <f t="shared" si="2"/>
        <v>0</v>
      </c>
      <c r="BG23" s="69" t="s">
        <v>65</v>
      </c>
      <c r="BI23" t="str">
        <f t="shared" si="3"/>
        <v>0, 0, 0</v>
      </c>
    </row>
    <row r="24" spans="2:61" ht="15" customHeight="1" x14ac:dyDescent="0.25">
      <c r="B24" s="1"/>
      <c r="AA24" s="6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BB24">
        <f t="shared" si="0"/>
        <v>0</v>
      </c>
      <c r="BC24" s="69" t="s">
        <v>69</v>
      </c>
      <c r="BD24">
        <f t="shared" si="1"/>
        <v>0</v>
      </c>
      <c r="BE24" s="69" t="s">
        <v>69</v>
      </c>
      <c r="BF24">
        <f t="shared" si="2"/>
        <v>0</v>
      </c>
      <c r="BG24" s="69" t="s">
        <v>65</v>
      </c>
      <c r="BI24" t="str">
        <f t="shared" si="3"/>
        <v>0, 0, 0</v>
      </c>
    </row>
    <row r="25" spans="2:61" ht="15" customHeight="1" x14ac:dyDescent="0.25">
      <c r="B25" s="1"/>
      <c r="AA25" s="6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BB25">
        <f t="shared" si="0"/>
        <v>0</v>
      </c>
      <c r="BC25" s="69" t="s">
        <v>69</v>
      </c>
      <c r="BD25">
        <f t="shared" si="1"/>
        <v>0</v>
      </c>
      <c r="BE25" s="69" t="s">
        <v>69</v>
      </c>
      <c r="BF25">
        <f t="shared" si="2"/>
        <v>0</v>
      </c>
      <c r="BG25" s="69" t="s">
        <v>65</v>
      </c>
      <c r="BI25" t="str">
        <f t="shared" si="3"/>
        <v>0, 0, 0</v>
      </c>
    </row>
    <row r="26" spans="2:61" ht="15" customHeight="1" x14ac:dyDescent="0.3">
      <c r="B26" s="1"/>
      <c r="C26" s="43" t="s">
        <v>42</v>
      </c>
      <c r="O26" s="43" t="s">
        <v>55</v>
      </c>
      <c r="AA26" s="6"/>
      <c r="AI26" s="195" t="s">
        <v>84</v>
      </c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BB26">
        <f t="shared" si="0"/>
        <v>0</v>
      </c>
      <c r="BC26" s="69" t="s">
        <v>69</v>
      </c>
      <c r="BD26">
        <f t="shared" si="1"/>
        <v>0</v>
      </c>
      <c r="BE26" s="69" t="s">
        <v>69</v>
      </c>
      <c r="BF26">
        <f t="shared" si="2"/>
        <v>0</v>
      </c>
      <c r="BG26" s="69" t="s">
        <v>65</v>
      </c>
      <c r="BI26" t="str">
        <f t="shared" si="3"/>
        <v>0, 0, 0</v>
      </c>
    </row>
    <row r="27" spans="2:61" ht="15" customHeight="1" thickBot="1" x14ac:dyDescent="0.3">
      <c r="B27" s="1"/>
      <c r="AA27" s="6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</row>
    <row r="28" spans="2:61" ht="15" customHeight="1" thickBot="1" x14ac:dyDescent="0.35">
      <c r="B28" s="1"/>
      <c r="C28" s="160" t="s">
        <v>80</v>
      </c>
      <c r="D28" s="161"/>
      <c r="E28" s="161"/>
      <c r="F28" s="162"/>
      <c r="G28" s="45" t="s">
        <v>7</v>
      </c>
      <c r="H28" s="45"/>
      <c r="I28" s="45"/>
      <c r="J28" s="161" t="s">
        <v>1</v>
      </c>
      <c r="K28" s="161"/>
      <c r="L28" s="161"/>
      <c r="M28" s="162"/>
      <c r="P28" s="64" t="s">
        <v>56</v>
      </c>
      <c r="Q28" s="65" t="s">
        <v>57</v>
      </c>
      <c r="R28" s="183" t="s">
        <v>58</v>
      </c>
      <c r="S28" s="184"/>
      <c r="T28" s="184"/>
      <c r="U28" s="184"/>
      <c r="V28" s="184"/>
      <c r="W28" s="185"/>
      <c r="AA28" s="6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BA28" s="43" t="s">
        <v>42</v>
      </c>
      <c r="BI28" t="str">
        <f>BA28</f>
        <v>4. Riskienhallinnan dokumentointi</v>
      </c>
    </row>
    <row r="29" spans="2:61" ht="15" customHeight="1" thickBot="1" x14ac:dyDescent="0.3">
      <c r="B29" s="1"/>
      <c r="C29" s="163" t="s">
        <v>79</v>
      </c>
      <c r="D29" s="164"/>
      <c r="E29" s="164"/>
      <c r="F29" s="165"/>
      <c r="G29" s="10"/>
      <c r="H29" s="189" t="str">
        <f t="shared" ref="H29:H33" si="4">IF(G29=1,"Kyllä",IF(G29=2,"Kesken",IF(G29=3,"Ei","Täytä arvo 1-3")))</f>
        <v>Täytä arvo 1-3</v>
      </c>
      <c r="I29" s="189"/>
      <c r="J29" s="190"/>
      <c r="K29" s="190"/>
      <c r="L29" s="190"/>
      <c r="M29" s="191"/>
      <c r="P29" s="64" t="s">
        <v>59</v>
      </c>
      <c r="Q29" s="65" t="s">
        <v>57</v>
      </c>
      <c r="R29" s="183" t="s">
        <v>60</v>
      </c>
      <c r="S29" s="184"/>
      <c r="T29" s="184"/>
      <c r="U29" s="184"/>
      <c r="V29" s="184"/>
      <c r="W29" s="185"/>
      <c r="AA29" s="6"/>
      <c r="AI29" s="196" t="s">
        <v>84</v>
      </c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BB29" t="str">
        <f>C29</f>
        <v xml:space="preserve">Politiikka: </v>
      </c>
      <c r="BC29" t="str">
        <f>H29</f>
        <v>Täytä arvo 1-3</v>
      </c>
      <c r="BD29" s="69" t="s">
        <v>65</v>
      </c>
      <c r="BE29">
        <f>J29</f>
        <v>0</v>
      </c>
      <c r="BI29" t="str">
        <f>CONCATENATE(BB29,BC29," Lisätietoja: ",BE29)</f>
        <v>Politiikka: Täytä arvo 1-3 Lisätietoja: 0</v>
      </c>
    </row>
    <row r="30" spans="2:61" ht="15" customHeight="1" thickBot="1" x14ac:dyDescent="0.3">
      <c r="B30" s="1"/>
      <c r="C30" s="163" t="s">
        <v>78</v>
      </c>
      <c r="D30" s="164"/>
      <c r="E30" s="164"/>
      <c r="F30" s="165"/>
      <c r="G30" s="10"/>
      <c r="H30" s="189" t="str">
        <f>IF(G30=1,"Kyllä",IF(G30=2,"Kesken",IF(G30=3,"Ei","Täytä arvo 1-3")))</f>
        <v>Täytä arvo 1-3</v>
      </c>
      <c r="I30" s="189"/>
      <c r="J30" s="190"/>
      <c r="K30" s="190"/>
      <c r="L30" s="190"/>
      <c r="M30" s="191"/>
      <c r="P30" s="64" t="s">
        <v>61</v>
      </c>
      <c r="Q30" s="65" t="s">
        <v>57</v>
      </c>
      <c r="R30" s="183" t="s">
        <v>62</v>
      </c>
      <c r="S30" s="184"/>
      <c r="T30" s="184"/>
      <c r="U30" s="184"/>
      <c r="V30" s="184"/>
      <c r="W30" s="185"/>
      <c r="AA30" s="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BB30" t="str">
        <f>C30</f>
        <v xml:space="preserve">Puitteet: </v>
      </c>
      <c r="BC30" t="str">
        <f>H30</f>
        <v>Täytä arvo 1-3</v>
      </c>
      <c r="BD30" s="69" t="s">
        <v>65</v>
      </c>
      <c r="BE30">
        <f>J30</f>
        <v>0</v>
      </c>
      <c r="BI30" t="str">
        <f t="shared" ref="BI30:BI33" si="5">CONCATENATE(BB30,BC30," Lisätietoja: ",BE30)</f>
        <v>Puitteet: Täytä arvo 1-3 Lisätietoja: 0</v>
      </c>
    </row>
    <row r="31" spans="2:61" ht="15" customHeight="1" thickBot="1" x14ac:dyDescent="0.3">
      <c r="B31" s="1"/>
      <c r="C31" s="163" t="s">
        <v>77</v>
      </c>
      <c r="D31" s="164"/>
      <c r="E31" s="164"/>
      <c r="F31" s="165"/>
      <c r="G31" s="10"/>
      <c r="H31" s="189" t="str">
        <f t="shared" si="4"/>
        <v>Täytä arvo 1-3</v>
      </c>
      <c r="I31" s="189"/>
      <c r="J31" s="190"/>
      <c r="K31" s="190"/>
      <c r="L31" s="190"/>
      <c r="M31" s="191"/>
      <c r="P31" s="64" t="s">
        <v>63</v>
      </c>
      <c r="Q31" s="65" t="s">
        <v>57</v>
      </c>
      <c r="R31" s="183" t="s">
        <v>64</v>
      </c>
      <c r="S31" s="184"/>
      <c r="T31" s="184"/>
      <c r="U31" s="184"/>
      <c r="V31" s="184"/>
      <c r="W31" s="185"/>
      <c r="AA31" s="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BB31" t="str">
        <f>C31</f>
        <v xml:space="preserve">Hallintaprosessi: </v>
      </c>
      <c r="BC31" t="str">
        <f>H31</f>
        <v>Täytä arvo 1-3</v>
      </c>
      <c r="BD31" s="69" t="s">
        <v>65</v>
      </c>
      <c r="BE31">
        <f>J31</f>
        <v>0</v>
      </c>
      <c r="BI31" t="str">
        <f t="shared" si="5"/>
        <v>Hallintaprosessi: Täytä arvo 1-3 Lisätietoja: 0</v>
      </c>
    </row>
    <row r="32" spans="2:61" ht="15" customHeight="1" thickBot="1" x14ac:dyDescent="0.3">
      <c r="B32" s="1"/>
      <c r="C32" s="163" t="s">
        <v>43</v>
      </c>
      <c r="D32" s="164"/>
      <c r="E32" s="164"/>
      <c r="F32" s="165"/>
      <c r="G32" s="10"/>
      <c r="H32" s="189" t="str">
        <f t="shared" si="4"/>
        <v>Täytä arvo 1-3</v>
      </c>
      <c r="I32" s="189"/>
      <c r="J32" s="190"/>
      <c r="K32" s="190"/>
      <c r="L32" s="190"/>
      <c r="M32" s="191"/>
      <c r="P32" s="66"/>
      <c r="Q32" s="65" t="s">
        <v>57</v>
      </c>
      <c r="R32" s="186"/>
      <c r="S32" s="187"/>
      <c r="T32" s="187"/>
      <c r="U32" s="187"/>
      <c r="V32" s="187"/>
      <c r="W32" s="188"/>
      <c r="AA32" s="6"/>
      <c r="AI32" s="192" t="s">
        <v>84</v>
      </c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BB32" t="str">
        <f>C32</f>
        <v xml:space="preserve">Arviointiprosessi: </v>
      </c>
      <c r="BC32" t="str">
        <f>H32</f>
        <v>Täytä arvo 1-3</v>
      </c>
      <c r="BD32" s="69" t="s">
        <v>65</v>
      </c>
      <c r="BE32">
        <f>J32</f>
        <v>0</v>
      </c>
      <c r="BI32" t="str">
        <f t="shared" si="5"/>
        <v>Arviointiprosessi: Täytä arvo 1-3 Lisätietoja: 0</v>
      </c>
    </row>
    <row r="33" spans="2:61" ht="15" customHeight="1" thickBot="1" x14ac:dyDescent="0.3">
      <c r="B33" s="1"/>
      <c r="C33" s="163" t="s">
        <v>76</v>
      </c>
      <c r="D33" s="164"/>
      <c r="E33" s="164"/>
      <c r="F33" s="165"/>
      <c r="G33" s="11"/>
      <c r="H33" s="131" t="str">
        <f t="shared" si="4"/>
        <v>Täytä arvo 1-3</v>
      </c>
      <c r="I33" s="131"/>
      <c r="J33" s="120"/>
      <c r="K33" s="120"/>
      <c r="L33" s="120"/>
      <c r="M33" s="121"/>
      <c r="P33" s="66"/>
      <c r="Q33" s="65" t="s">
        <v>57</v>
      </c>
      <c r="R33" s="186"/>
      <c r="S33" s="187"/>
      <c r="T33" s="187"/>
      <c r="U33" s="187"/>
      <c r="V33" s="187"/>
      <c r="W33" s="188"/>
      <c r="AA33" s="6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BB33" t="str">
        <f>C33</f>
        <v xml:space="preserve">Muu dokumentaatio: </v>
      </c>
      <c r="BC33" t="str">
        <f>H33</f>
        <v>Täytä arvo 1-3</v>
      </c>
      <c r="BD33" s="69" t="s">
        <v>65</v>
      </c>
      <c r="BE33">
        <f>J33</f>
        <v>0</v>
      </c>
      <c r="BI33" t="str">
        <f t="shared" si="5"/>
        <v>Muu dokumentaatio: Täytä arvo 1-3 Lisätietoja: 0</v>
      </c>
    </row>
    <row r="34" spans="2:61" ht="15" customHeight="1" x14ac:dyDescent="0.25">
      <c r="B34" s="1"/>
      <c r="AA34" s="6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</row>
    <row r="35" spans="2:61" ht="15" customHeight="1" x14ac:dyDescent="0.3">
      <c r="B35" s="1"/>
      <c r="AA35" s="6"/>
      <c r="AI35" s="193" t="s">
        <v>84</v>
      </c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BA35" s="43" t="s">
        <v>55</v>
      </c>
      <c r="BI35" t="str">
        <f>BA35</f>
        <v>5. Käytettävissä olevat riskiluokat</v>
      </c>
    </row>
    <row r="36" spans="2:61" ht="15" customHeight="1" x14ac:dyDescent="0.3">
      <c r="B36" s="1"/>
      <c r="C36" s="43" t="s">
        <v>66</v>
      </c>
      <c r="AA36" s="6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BB36" t="str">
        <f t="shared" ref="BB36:BB41" si="6">P28</f>
        <v>S</v>
      </c>
      <c r="BC36" s="69" t="s">
        <v>81</v>
      </c>
      <c r="BD36" t="str">
        <f t="shared" ref="BD36:BD41" si="7">R28</f>
        <v>Strateginen riski</v>
      </c>
      <c r="BI36" t="str">
        <f>CONCATENATE(BB36,BC36,BD36)</f>
        <v>S = Strateginen riski</v>
      </c>
    </row>
    <row r="37" spans="2:61" ht="15" customHeight="1" thickBot="1" x14ac:dyDescent="0.3">
      <c r="B37" s="1"/>
      <c r="AA37" s="6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BB37" t="str">
        <f t="shared" si="6"/>
        <v>O</v>
      </c>
      <c r="BC37" s="69" t="s">
        <v>81</v>
      </c>
      <c r="BD37" t="str">
        <f t="shared" si="7"/>
        <v>Operatiivinen riski</v>
      </c>
      <c r="BI37" t="str">
        <f t="shared" ref="BI37:BI41" si="8">CONCATENATE(BB37,BC37,BD37)</f>
        <v>O = Operatiivinen riski</v>
      </c>
    </row>
    <row r="38" spans="2:61" ht="15" customHeight="1" thickBot="1" x14ac:dyDescent="0.3">
      <c r="B38" s="1"/>
      <c r="C38" s="137" t="s">
        <v>6</v>
      </c>
      <c r="D38" s="138"/>
      <c r="E38" s="138"/>
      <c r="F38" s="156"/>
      <c r="G38" s="18"/>
      <c r="H38" s="59"/>
      <c r="I38" s="181" t="str">
        <f>IF(G38=3,"3 x 3 asteikko",IF(G38=4,"4 x 4 asteikko",IF(G38=5,"5 x 5 asteikko",IF(G38=6,"6 x 6 asteikko",IF(G38=7,"7 x 7 asteikko",IF(G38=8,"Muu, mikä?","Täytä arvo 3-8"))))))</f>
        <v>Täytä arvo 3-8</v>
      </c>
      <c r="J38" s="181"/>
      <c r="K38" s="181"/>
      <c r="L38" s="181"/>
      <c r="M38" s="182"/>
      <c r="P38" s="175" t="s">
        <v>3</v>
      </c>
      <c r="Q38" s="14"/>
      <c r="R38" s="60"/>
      <c r="S38" s="60"/>
      <c r="T38" s="60"/>
      <c r="U38" s="60"/>
      <c r="V38" s="60"/>
      <c r="W38" s="60"/>
      <c r="X38" s="60"/>
      <c r="AA38" s="6"/>
      <c r="AI38" s="194" t="s">
        <v>84</v>
      </c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BB38" t="str">
        <f t="shared" si="6"/>
        <v>T</v>
      </c>
      <c r="BC38" s="69" t="s">
        <v>81</v>
      </c>
      <c r="BD38" t="str">
        <f t="shared" si="7"/>
        <v>Taloudellinen riski</v>
      </c>
      <c r="BI38" t="str">
        <f t="shared" si="8"/>
        <v>T = Taloudellinen riski</v>
      </c>
    </row>
    <row r="39" spans="2:61" ht="15" customHeight="1" x14ac:dyDescent="0.25">
      <c r="B39" s="1"/>
      <c r="C39" s="169" t="s">
        <v>54</v>
      </c>
      <c r="D39" s="170"/>
      <c r="E39" s="170"/>
      <c r="F39" s="171"/>
      <c r="G39" s="135"/>
      <c r="H39" s="136"/>
      <c r="I39" s="136"/>
      <c r="J39" s="136"/>
      <c r="K39" s="136"/>
      <c r="L39" s="136"/>
      <c r="M39" s="152"/>
      <c r="P39" s="176"/>
      <c r="Q39" s="14"/>
      <c r="R39" s="60"/>
      <c r="S39" s="60"/>
      <c r="T39" s="60"/>
      <c r="U39" s="60"/>
      <c r="V39" s="60"/>
      <c r="W39" s="60"/>
      <c r="X39" s="60"/>
      <c r="AA39" s="6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BB39" t="str">
        <f t="shared" si="6"/>
        <v>V</v>
      </c>
      <c r="BC39" s="69" t="s">
        <v>81</v>
      </c>
      <c r="BD39" t="str">
        <f t="shared" si="7"/>
        <v>Vahinkoriski</v>
      </c>
      <c r="BI39" t="str">
        <f t="shared" si="8"/>
        <v>V = Vahinkoriski</v>
      </c>
    </row>
    <row r="40" spans="2:61" ht="15" customHeight="1" thickBot="1" x14ac:dyDescent="0.3">
      <c r="B40" s="1"/>
      <c r="C40" s="172"/>
      <c r="D40" s="173"/>
      <c r="E40" s="173"/>
      <c r="F40" s="174"/>
      <c r="G40" s="153"/>
      <c r="H40" s="154"/>
      <c r="I40" s="154"/>
      <c r="J40" s="154"/>
      <c r="K40" s="154"/>
      <c r="L40" s="154"/>
      <c r="M40" s="155"/>
      <c r="P40" s="176"/>
      <c r="Q40" s="14"/>
      <c r="R40" s="61"/>
      <c r="S40" s="61"/>
      <c r="T40" s="61"/>
      <c r="U40" s="61"/>
      <c r="V40" s="60"/>
      <c r="W40" s="60"/>
      <c r="X40" s="60"/>
      <c r="AA40" s="6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BB40">
        <f t="shared" si="6"/>
        <v>0</v>
      </c>
      <c r="BC40" s="69" t="s">
        <v>81</v>
      </c>
      <c r="BD40">
        <f t="shared" si="7"/>
        <v>0</v>
      </c>
      <c r="BI40" t="str">
        <f t="shared" si="8"/>
        <v>0 = 0</v>
      </c>
    </row>
    <row r="41" spans="2:61" ht="15" customHeight="1" thickBot="1" x14ac:dyDescent="0.3">
      <c r="B41" s="1"/>
      <c r="P41" s="176"/>
      <c r="Q41" s="63">
        <v>4</v>
      </c>
      <c r="R41" s="49"/>
      <c r="S41" s="50"/>
      <c r="T41" s="50"/>
      <c r="U41" s="51"/>
      <c r="V41" s="62"/>
      <c r="W41" s="60"/>
      <c r="X41" s="60"/>
      <c r="AA41" s="6"/>
      <c r="AI41" s="195" t="s">
        <v>84</v>
      </c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BB41">
        <f t="shared" si="6"/>
        <v>0</v>
      </c>
      <c r="BC41" s="69" t="s">
        <v>81</v>
      </c>
      <c r="BD41">
        <f t="shared" si="7"/>
        <v>0</v>
      </c>
      <c r="BI41" t="str">
        <f t="shared" si="8"/>
        <v>0 = 0</v>
      </c>
    </row>
    <row r="42" spans="2:61" ht="15" customHeight="1" x14ac:dyDescent="0.25">
      <c r="B42" s="1"/>
      <c r="C42" s="126" t="s">
        <v>44</v>
      </c>
      <c r="D42" s="127"/>
      <c r="E42" s="127"/>
      <c r="F42" s="127"/>
      <c r="G42" s="128"/>
      <c r="I42" s="126" t="s">
        <v>45</v>
      </c>
      <c r="J42" s="127"/>
      <c r="K42" s="127"/>
      <c r="L42" s="127"/>
      <c r="M42" s="128"/>
      <c r="P42" s="176"/>
      <c r="Q42" s="63">
        <v>3</v>
      </c>
      <c r="R42" s="52"/>
      <c r="S42" s="48"/>
      <c r="T42" s="46"/>
      <c r="U42" s="53"/>
      <c r="V42" s="62"/>
      <c r="W42" s="60"/>
      <c r="X42" s="60"/>
      <c r="AA42" s="6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</row>
    <row r="43" spans="2:61" ht="15" customHeight="1" x14ac:dyDescent="0.3">
      <c r="B43" s="1"/>
      <c r="C43" s="67" t="s">
        <v>65</v>
      </c>
      <c r="D43" s="129"/>
      <c r="E43" s="129"/>
      <c r="F43" s="129"/>
      <c r="G43" s="130"/>
      <c r="I43" s="67" t="s">
        <v>65</v>
      </c>
      <c r="J43" s="129"/>
      <c r="K43" s="129"/>
      <c r="L43" s="129"/>
      <c r="M43" s="130"/>
      <c r="P43" s="176"/>
      <c r="Q43" s="63">
        <v>2</v>
      </c>
      <c r="R43" s="54"/>
      <c r="S43" s="47"/>
      <c r="T43" s="48"/>
      <c r="U43" s="53"/>
      <c r="V43" s="62"/>
      <c r="W43" s="60"/>
      <c r="X43" s="60"/>
      <c r="AA43" s="6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BA43" s="43" t="s">
        <v>82</v>
      </c>
      <c r="BI43" t="str">
        <f>BA43</f>
        <v>6. Riskimatriisissa käytettävä asteikko</v>
      </c>
    </row>
    <row r="44" spans="2:61" ht="15" customHeight="1" thickBot="1" x14ac:dyDescent="0.3">
      <c r="B44" s="1"/>
      <c r="C44" s="12">
        <v>4</v>
      </c>
      <c r="D44" s="122" t="s">
        <v>49</v>
      </c>
      <c r="E44" s="122"/>
      <c r="F44" s="122"/>
      <c r="G44" s="123"/>
      <c r="I44" s="12">
        <v>4</v>
      </c>
      <c r="J44" s="122" t="s">
        <v>50</v>
      </c>
      <c r="K44" s="122"/>
      <c r="L44" s="122"/>
      <c r="M44" s="123"/>
      <c r="P44" s="177"/>
      <c r="Q44" s="63">
        <v>1</v>
      </c>
      <c r="R44" s="55"/>
      <c r="S44" s="56"/>
      <c r="T44" s="57"/>
      <c r="U44" s="58"/>
      <c r="V44" s="62"/>
      <c r="W44" s="60"/>
      <c r="X44" s="60"/>
      <c r="AA44" s="6"/>
      <c r="AI44" s="196" t="s">
        <v>84</v>
      </c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BB44" t="s">
        <v>83</v>
      </c>
      <c r="BC44" t="str">
        <f>I38</f>
        <v>Täytä arvo 3-8</v>
      </c>
      <c r="BI44" s="17" t="str">
        <f>CONCATENATE(BB44,BC44)</f>
        <v>Asteikko: Täytä arvo 3-8</v>
      </c>
    </row>
    <row r="45" spans="2:61" ht="15" customHeight="1" thickBot="1" x14ac:dyDescent="0.3">
      <c r="B45" s="1"/>
      <c r="C45" s="12">
        <v>3</v>
      </c>
      <c r="D45" s="122" t="s">
        <v>48</v>
      </c>
      <c r="E45" s="122"/>
      <c r="F45" s="122"/>
      <c r="G45" s="123"/>
      <c r="I45" s="12">
        <v>3</v>
      </c>
      <c r="J45" s="122" t="s">
        <v>51</v>
      </c>
      <c r="K45" s="122"/>
      <c r="L45" s="122"/>
      <c r="M45" s="123"/>
      <c r="P45" s="14"/>
      <c r="Q45" s="14"/>
      <c r="R45" s="63">
        <v>1</v>
      </c>
      <c r="S45" s="63">
        <v>2</v>
      </c>
      <c r="T45" s="63">
        <v>3</v>
      </c>
      <c r="U45" s="63">
        <v>4</v>
      </c>
      <c r="V45" s="14"/>
      <c r="W45" s="14"/>
      <c r="X45" s="14"/>
      <c r="AA45" s="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BB45" t="s">
        <v>75</v>
      </c>
      <c r="BC45">
        <f>G39</f>
        <v>0</v>
      </c>
      <c r="BI45" s="17" t="str">
        <f>CONCATENATE(BB45,BC45)</f>
        <v>Lisätietoja: 0</v>
      </c>
    </row>
    <row r="46" spans="2:61" ht="15" customHeight="1" thickBot="1" x14ac:dyDescent="0.3">
      <c r="B46" s="1"/>
      <c r="C46" s="12">
        <v>2</v>
      </c>
      <c r="D46" s="122" t="s">
        <v>47</v>
      </c>
      <c r="E46" s="122"/>
      <c r="F46" s="122"/>
      <c r="G46" s="123"/>
      <c r="I46" s="12">
        <v>2</v>
      </c>
      <c r="J46" s="122" t="s">
        <v>52</v>
      </c>
      <c r="K46" s="122"/>
      <c r="L46" s="122"/>
      <c r="M46" s="123"/>
      <c r="R46" s="178" t="s">
        <v>0</v>
      </c>
      <c r="S46" s="179"/>
      <c r="T46" s="179"/>
      <c r="U46" s="179"/>
      <c r="V46" s="179"/>
      <c r="W46" s="179"/>
      <c r="X46" s="180"/>
      <c r="AA46" s="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</row>
    <row r="47" spans="2:61" ht="15" customHeight="1" thickBot="1" x14ac:dyDescent="0.3">
      <c r="B47" s="1"/>
      <c r="C47" s="13">
        <v>1</v>
      </c>
      <c r="D47" s="124" t="s">
        <v>46</v>
      </c>
      <c r="E47" s="124"/>
      <c r="F47" s="124"/>
      <c r="G47" s="125"/>
      <c r="I47" s="13">
        <v>1</v>
      </c>
      <c r="J47" s="124" t="s">
        <v>53</v>
      </c>
      <c r="K47" s="124"/>
      <c r="L47" s="124"/>
      <c r="M47" s="125"/>
      <c r="AA47" s="6"/>
      <c r="AI47" s="192" t="s">
        <v>84</v>
      </c>
      <c r="AJ47" s="192"/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</row>
    <row r="48" spans="2:61" ht="15" customHeight="1" x14ac:dyDescent="0.25">
      <c r="B48" s="1"/>
      <c r="AA48" s="6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</row>
    <row r="49" spans="2:46" ht="15" customHeight="1" thickBot="1" x14ac:dyDescent="0.3">
      <c r="B49" s="2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6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</row>
    <row r="50" spans="2:46" ht="15" customHeight="1" x14ac:dyDescent="0.25">
      <c r="AI50" s="193" t="s">
        <v>84</v>
      </c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</row>
    <row r="51" spans="2:46" ht="15" customHeight="1" x14ac:dyDescent="0.25"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</row>
    <row r="52" spans="2:46" ht="15" customHeight="1" x14ac:dyDescent="0.25"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</row>
    <row r="53" spans="2:46" ht="15" customHeight="1" x14ac:dyDescent="0.25">
      <c r="AI53" s="194" t="s">
        <v>84</v>
      </c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</row>
    <row r="54" spans="2:46" ht="15" customHeight="1" x14ac:dyDescent="0.25"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</row>
    <row r="55" spans="2:46" ht="15" customHeight="1" x14ac:dyDescent="0.25"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</row>
    <row r="56" spans="2:46" ht="15" customHeight="1" x14ac:dyDescent="0.25">
      <c r="AI56" s="195" t="s">
        <v>84</v>
      </c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</row>
    <row r="57" spans="2:46" ht="15" customHeight="1" x14ac:dyDescent="0.25"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</row>
    <row r="58" spans="2:46" ht="15" customHeight="1" x14ac:dyDescent="0.25"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</row>
    <row r="59" spans="2:46" ht="15" customHeight="1" x14ac:dyDescent="0.25">
      <c r="AI59" s="196" t="s">
        <v>84</v>
      </c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</row>
    <row r="60" spans="2:46" ht="15" customHeight="1" x14ac:dyDescent="0.25"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</row>
    <row r="61" spans="2:46" ht="15" customHeight="1" x14ac:dyDescent="0.25"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</row>
    <row r="62" spans="2:46" ht="15" customHeight="1" x14ac:dyDescent="0.25">
      <c r="AI62" s="192" t="s">
        <v>84</v>
      </c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</row>
    <row r="63" spans="2:46" ht="15" customHeight="1" x14ac:dyDescent="0.25">
      <c r="AI63" s="192"/>
      <c r="AJ63" s="192"/>
      <c r="AK63" s="192"/>
      <c r="AL63" s="192"/>
      <c r="AM63" s="192"/>
      <c r="AN63" s="192"/>
      <c r="AO63" s="192"/>
      <c r="AP63" s="192"/>
      <c r="AQ63" s="192"/>
      <c r="AR63" s="192"/>
      <c r="AS63" s="192"/>
      <c r="AT63" s="192"/>
    </row>
    <row r="64" spans="2:46" ht="15" customHeight="1" x14ac:dyDescent="0.25"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</row>
    <row r="65" spans="35:46" ht="15" customHeight="1" x14ac:dyDescent="0.25">
      <c r="AI65" s="193" t="s">
        <v>84</v>
      </c>
      <c r="AJ65" s="193"/>
      <c r="AK65" s="193"/>
      <c r="AL65" s="193"/>
      <c r="AM65" s="193"/>
      <c r="AN65" s="193"/>
      <c r="AO65" s="193"/>
      <c r="AP65" s="193"/>
      <c r="AQ65" s="193"/>
      <c r="AR65" s="193"/>
      <c r="AS65" s="193"/>
      <c r="AT65" s="193"/>
    </row>
    <row r="66" spans="35:46" ht="15" customHeight="1" x14ac:dyDescent="0.25">
      <c r="AI66" s="193"/>
      <c r="AJ66" s="193"/>
      <c r="AK66" s="193"/>
      <c r="AL66" s="193"/>
      <c r="AM66" s="193"/>
      <c r="AN66" s="193"/>
      <c r="AO66" s="193"/>
      <c r="AP66" s="193"/>
      <c r="AQ66" s="193"/>
      <c r="AR66" s="193"/>
      <c r="AS66" s="193"/>
      <c r="AT66" s="193"/>
    </row>
    <row r="67" spans="35:46" ht="15" customHeight="1" x14ac:dyDescent="0.25">
      <c r="AI67" s="193"/>
      <c r="AJ67" s="193"/>
      <c r="AK67" s="193"/>
      <c r="AL67" s="193"/>
      <c r="AM67" s="193"/>
      <c r="AN67" s="193"/>
      <c r="AO67" s="193"/>
      <c r="AP67" s="193"/>
      <c r="AQ67" s="193"/>
      <c r="AR67" s="193"/>
      <c r="AS67" s="193"/>
      <c r="AT67" s="193"/>
    </row>
    <row r="68" spans="35:46" ht="15" customHeight="1" x14ac:dyDescent="0.25">
      <c r="AI68" s="194" t="s">
        <v>84</v>
      </c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</row>
    <row r="69" spans="35:46" ht="15" customHeight="1" x14ac:dyDescent="0.25"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</row>
    <row r="70" spans="35:46" ht="15" customHeight="1" x14ac:dyDescent="0.25">
      <c r="AI70" s="194"/>
      <c r="AJ70" s="194"/>
      <c r="AK70" s="194"/>
      <c r="AL70" s="194"/>
      <c r="AM70" s="194"/>
      <c r="AN70" s="194"/>
      <c r="AO70" s="194"/>
      <c r="AP70" s="194"/>
      <c r="AQ70" s="194"/>
      <c r="AR70" s="194"/>
      <c r="AS70" s="194"/>
      <c r="AT70" s="194"/>
    </row>
    <row r="71" spans="35:46" ht="15" customHeight="1" x14ac:dyDescent="0.25">
      <c r="AI71" s="195" t="s">
        <v>84</v>
      </c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</row>
    <row r="72" spans="35:46" ht="15" customHeight="1" x14ac:dyDescent="0.25"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</row>
    <row r="73" spans="35:46" ht="15" customHeight="1" x14ac:dyDescent="0.25"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</row>
    <row r="74" spans="35:46" ht="15" customHeight="1" x14ac:dyDescent="0.25">
      <c r="AI74" s="196" t="s">
        <v>84</v>
      </c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</row>
    <row r="75" spans="35:46" ht="15" customHeight="1" x14ac:dyDescent="0.25"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</row>
    <row r="76" spans="35:46" ht="15" customHeight="1" x14ac:dyDescent="0.25"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196"/>
      <c r="AT76" s="196"/>
    </row>
    <row r="77" spans="35:46" ht="15" customHeight="1" x14ac:dyDescent="0.25">
      <c r="AI77" s="192" t="s">
        <v>84</v>
      </c>
      <c r="AJ77" s="192"/>
      <c r="AK77" s="192"/>
      <c r="AL77" s="192"/>
      <c r="AM77" s="192"/>
      <c r="AN77" s="192"/>
      <c r="AO77" s="192"/>
      <c r="AP77" s="192"/>
      <c r="AQ77" s="192"/>
      <c r="AR77" s="192"/>
      <c r="AS77" s="192"/>
      <c r="AT77" s="192"/>
    </row>
    <row r="78" spans="35:46" ht="15" customHeight="1" x14ac:dyDescent="0.25"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  <c r="AT78" s="192"/>
    </row>
    <row r="79" spans="35:46" ht="15" customHeight="1" x14ac:dyDescent="0.25">
      <c r="AI79" s="192"/>
      <c r="AJ79" s="192"/>
      <c r="AK79" s="192"/>
      <c r="AL79" s="192"/>
      <c r="AM79" s="192"/>
      <c r="AN79" s="192"/>
      <c r="AO79" s="192"/>
      <c r="AP79" s="192"/>
      <c r="AQ79" s="192"/>
      <c r="AR79" s="192"/>
      <c r="AS79" s="192"/>
      <c r="AT79" s="192"/>
    </row>
    <row r="80" spans="35:46" ht="15" customHeight="1" x14ac:dyDescent="0.25">
      <c r="AI80" s="193" t="s">
        <v>84</v>
      </c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</row>
    <row r="81" spans="35:46" ht="15" customHeight="1" x14ac:dyDescent="0.25"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</row>
    <row r="82" spans="35:46" ht="15" customHeight="1" x14ac:dyDescent="0.25">
      <c r="AI82" s="193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</row>
    <row r="83" spans="35:46" ht="15" customHeight="1" x14ac:dyDescent="0.25">
      <c r="AI83" s="194" t="s">
        <v>84</v>
      </c>
      <c r="AJ83" s="194"/>
      <c r="AK83" s="194"/>
      <c r="AL83" s="194"/>
      <c r="AM83" s="194"/>
      <c r="AN83" s="194"/>
      <c r="AO83" s="194"/>
      <c r="AP83" s="194"/>
      <c r="AQ83" s="194"/>
      <c r="AR83" s="194"/>
      <c r="AS83" s="194"/>
      <c r="AT83" s="194"/>
    </row>
    <row r="84" spans="35:46" ht="15" customHeight="1" x14ac:dyDescent="0.25">
      <c r="AI84" s="194"/>
      <c r="AJ84" s="194"/>
      <c r="AK84" s="194"/>
      <c r="AL84" s="194"/>
      <c r="AM84" s="194"/>
      <c r="AN84" s="194"/>
      <c r="AO84" s="194"/>
      <c r="AP84" s="194"/>
      <c r="AQ84" s="194"/>
      <c r="AR84" s="194"/>
      <c r="AS84" s="194"/>
      <c r="AT84" s="194"/>
    </row>
    <row r="85" spans="35:46" ht="15" customHeight="1" x14ac:dyDescent="0.25"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</row>
    <row r="86" spans="35:46" ht="15" customHeight="1" x14ac:dyDescent="0.25"/>
    <row r="87" spans="35:46" ht="15" customHeight="1" x14ac:dyDescent="0.25"/>
    <row r="88" spans="35:46" ht="15" customHeight="1" x14ac:dyDescent="0.25"/>
    <row r="89" spans="35:46" ht="15" customHeight="1" x14ac:dyDescent="0.25"/>
    <row r="90" spans="35:46" ht="15" customHeight="1" x14ac:dyDescent="0.25"/>
    <row r="91" spans="35:46" ht="15" customHeight="1" x14ac:dyDescent="0.25"/>
    <row r="92" spans="35:46" ht="15" customHeight="1" x14ac:dyDescent="0.25"/>
    <row r="93" spans="35:46" ht="15" customHeight="1" x14ac:dyDescent="0.25"/>
    <row r="94" spans="35:46" ht="15" customHeight="1" x14ac:dyDescent="0.25"/>
    <row r="95" spans="35:46" ht="15" customHeight="1" x14ac:dyDescent="0.25"/>
    <row r="96" spans="35:4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6" customHeight="1" x14ac:dyDescent="0.25"/>
    <row r="205" ht="12.6" customHeight="1" x14ac:dyDescent="0.25"/>
    <row r="206" ht="12.6" customHeight="1" x14ac:dyDescent="0.25"/>
    <row r="207" ht="12.6" customHeight="1" x14ac:dyDescent="0.25"/>
    <row r="208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  <row r="222" ht="12.6" customHeight="1" x14ac:dyDescent="0.25"/>
    <row r="223" ht="12.6" customHeight="1" x14ac:dyDescent="0.25"/>
    <row r="224" ht="12.6" customHeight="1" x14ac:dyDescent="0.25"/>
    <row r="225" ht="12.6" customHeight="1" x14ac:dyDescent="0.25"/>
    <row r="226" ht="12.6" customHeight="1" x14ac:dyDescent="0.25"/>
    <row r="227" ht="12.6" customHeight="1" x14ac:dyDescent="0.25"/>
    <row r="228" ht="12.6" customHeight="1" x14ac:dyDescent="0.25"/>
    <row r="229" ht="12.6" customHeight="1" x14ac:dyDescent="0.25"/>
    <row r="230" ht="12.6" customHeight="1" x14ac:dyDescent="0.25"/>
    <row r="231" ht="12.6" customHeight="1" x14ac:dyDescent="0.25"/>
    <row r="232" ht="12.6" customHeight="1" x14ac:dyDescent="0.25"/>
    <row r="233" ht="12.6" customHeight="1" x14ac:dyDescent="0.25"/>
    <row r="234" ht="12.6" customHeight="1" x14ac:dyDescent="0.25"/>
    <row r="235" ht="12.6" customHeight="1" x14ac:dyDescent="0.25"/>
    <row r="236" ht="12.6" customHeight="1" x14ac:dyDescent="0.25"/>
    <row r="237" ht="12.6" customHeight="1" x14ac:dyDescent="0.25"/>
    <row r="238" ht="12.6" customHeight="1" x14ac:dyDescent="0.25"/>
    <row r="239" ht="12.6" customHeight="1" x14ac:dyDescent="0.25"/>
    <row r="240" ht="12.6" customHeight="1" x14ac:dyDescent="0.25"/>
    <row r="241" ht="12.6" customHeight="1" x14ac:dyDescent="0.25"/>
    <row r="242" ht="12.6" customHeight="1" x14ac:dyDescent="0.25"/>
    <row r="243" ht="12.6" customHeight="1" x14ac:dyDescent="0.25"/>
    <row r="244" ht="12.6" customHeight="1" x14ac:dyDescent="0.25"/>
    <row r="245" ht="12.6" customHeight="1" x14ac:dyDescent="0.25"/>
    <row r="246" ht="12.6" customHeight="1" x14ac:dyDescent="0.25"/>
    <row r="247" ht="12.6" customHeight="1" x14ac:dyDescent="0.25"/>
    <row r="248" ht="12.6" customHeight="1" x14ac:dyDescent="0.25"/>
    <row r="249" ht="12.6" customHeight="1" x14ac:dyDescent="0.25"/>
    <row r="250" ht="12.6" customHeight="1" x14ac:dyDescent="0.25"/>
    <row r="251" ht="12.6" customHeight="1" x14ac:dyDescent="0.25"/>
    <row r="252" ht="12.6" customHeight="1" x14ac:dyDescent="0.25"/>
    <row r="253" ht="12.6" customHeight="1" x14ac:dyDescent="0.25"/>
    <row r="254" ht="12.6" customHeight="1" x14ac:dyDescent="0.25"/>
    <row r="255" ht="12.6" customHeight="1" x14ac:dyDescent="0.25"/>
    <row r="256" ht="12.6" customHeight="1" x14ac:dyDescent="0.25"/>
    <row r="257" ht="12.6" customHeight="1" x14ac:dyDescent="0.25"/>
    <row r="258" ht="12.6" customHeight="1" x14ac:dyDescent="0.25"/>
    <row r="259" ht="12.6" customHeight="1" x14ac:dyDescent="0.25"/>
    <row r="260" ht="12.6" customHeight="1" x14ac:dyDescent="0.25"/>
    <row r="261" ht="12.6" customHeight="1" x14ac:dyDescent="0.25"/>
    <row r="262" ht="12.6" customHeight="1" x14ac:dyDescent="0.25"/>
    <row r="263" ht="12.6" customHeight="1" x14ac:dyDescent="0.25"/>
    <row r="264" ht="12.6" customHeight="1" x14ac:dyDescent="0.25"/>
    <row r="265" ht="12.6" customHeight="1" x14ac:dyDescent="0.25"/>
    <row r="266" ht="12.6" customHeight="1" x14ac:dyDescent="0.25"/>
    <row r="267" ht="12.6" customHeight="1" x14ac:dyDescent="0.25"/>
    <row r="268" ht="12.6" customHeight="1" x14ac:dyDescent="0.25"/>
    <row r="269" ht="12.6" customHeight="1" x14ac:dyDescent="0.25"/>
    <row r="270" ht="12.6" customHeight="1" x14ac:dyDescent="0.25"/>
    <row r="271" ht="12.6" customHeight="1" x14ac:dyDescent="0.25"/>
    <row r="272" ht="12.6" customHeight="1" x14ac:dyDescent="0.25"/>
    <row r="273" ht="12.6" customHeight="1" x14ac:dyDescent="0.25"/>
    <row r="274" ht="12.6" customHeight="1" x14ac:dyDescent="0.25"/>
    <row r="275" ht="12.6" customHeight="1" x14ac:dyDescent="0.25"/>
    <row r="276" ht="12.6" customHeight="1" x14ac:dyDescent="0.25"/>
    <row r="277" ht="12.6" customHeight="1" x14ac:dyDescent="0.25"/>
    <row r="278" ht="12.6" customHeight="1" x14ac:dyDescent="0.25"/>
    <row r="279" ht="12.6" customHeight="1" x14ac:dyDescent="0.25"/>
    <row r="280" ht="12.6" customHeight="1" x14ac:dyDescent="0.25"/>
    <row r="281" ht="12.6" customHeight="1" x14ac:dyDescent="0.25"/>
    <row r="282" ht="12.6" customHeight="1" x14ac:dyDescent="0.25"/>
    <row r="283" ht="12.6" customHeight="1" x14ac:dyDescent="0.25"/>
  </sheetData>
  <mergeCells count="137">
    <mergeCell ref="AI35:AT37"/>
    <mergeCell ref="AI38:AT40"/>
    <mergeCell ref="AI41:AT43"/>
    <mergeCell ref="AI44:AT46"/>
    <mergeCell ref="AI47:AT49"/>
    <mergeCell ref="AI50:AT52"/>
    <mergeCell ref="AI53:AT55"/>
    <mergeCell ref="AI83:AT85"/>
    <mergeCell ref="AI56:AT58"/>
    <mergeCell ref="AI59:AT61"/>
    <mergeCell ref="AI62:AT64"/>
    <mergeCell ref="AI65:AT67"/>
    <mergeCell ref="AI68:AT70"/>
    <mergeCell ref="AI71:AT73"/>
    <mergeCell ref="AI74:AT76"/>
    <mergeCell ref="AI77:AT79"/>
    <mergeCell ref="AI80:AT82"/>
    <mergeCell ref="J30:M30"/>
    <mergeCell ref="J31:M31"/>
    <mergeCell ref="J32:M32"/>
    <mergeCell ref="AI2:AT4"/>
    <mergeCell ref="AI5:AT7"/>
    <mergeCell ref="AI8:AT10"/>
    <mergeCell ref="AI11:AT13"/>
    <mergeCell ref="AI14:AT16"/>
    <mergeCell ref="AI17:AT19"/>
    <mergeCell ref="AI20:AT22"/>
    <mergeCell ref="AI23:AT25"/>
    <mergeCell ref="AI26:AT28"/>
    <mergeCell ref="AI29:AT31"/>
    <mergeCell ref="AI32:AT34"/>
    <mergeCell ref="W21:Z21"/>
    <mergeCell ref="O22:R22"/>
    <mergeCell ref="S22:V22"/>
    <mergeCell ref="W22:Z22"/>
    <mergeCell ref="S23:V23"/>
    <mergeCell ref="W23:Z23"/>
    <mergeCell ref="G11:M12"/>
    <mergeCell ref="W18:Z18"/>
    <mergeCell ref="W19:Z19"/>
    <mergeCell ref="W20:Z20"/>
    <mergeCell ref="C11:F11"/>
    <mergeCell ref="C14:F15"/>
    <mergeCell ref="G14:M15"/>
    <mergeCell ref="P38:P44"/>
    <mergeCell ref="R46:X46"/>
    <mergeCell ref="I38:M38"/>
    <mergeCell ref="C39:F40"/>
    <mergeCell ref="G39:M40"/>
    <mergeCell ref="R28:W28"/>
    <mergeCell ref="R29:W29"/>
    <mergeCell ref="R30:W30"/>
    <mergeCell ref="R31:W31"/>
    <mergeCell ref="R32:W32"/>
    <mergeCell ref="R33:W33"/>
    <mergeCell ref="J28:M28"/>
    <mergeCell ref="H29:I29"/>
    <mergeCell ref="J29:M29"/>
    <mergeCell ref="H30:I30"/>
    <mergeCell ref="I42:M42"/>
    <mergeCell ref="J43:M43"/>
    <mergeCell ref="C38:F38"/>
    <mergeCell ref="H31:I31"/>
    <mergeCell ref="H32:I32"/>
    <mergeCell ref="W17:Z17"/>
    <mergeCell ref="C28:F28"/>
    <mergeCell ref="C33:F33"/>
    <mergeCell ref="C29:F29"/>
    <mergeCell ref="C30:F30"/>
    <mergeCell ref="C31:F31"/>
    <mergeCell ref="C32:F32"/>
    <mergeCell ref="S14:V14"/>
    <mergeCell ref="S15:V15"/>
    <mergeCell ref="S16:V16"/>
    <mergeCell ref="S17:V17"/>
    <mergeCell ref="S18:V18"/>
    <mergeCell ref="S19:V19"/>
    <mergeCell ref="S20:V20"/>
    <mergeCell ref="S21:V21"/>
    <mergeCell ref="C23:F23"/>
    <mergeCell ref="H22:J22"/>
    <mergeCell ref="H23:J23"/>
    <mergeCell ref="L22:M22"/>
    <mergeCell ref="L23:M23"/>
    <mergeCell ref="O20:R20"/>
    <mergeCell ref="O21:R21"/>
    <mergeCell ref="O23:R23"/>
    <mergeCell ref="C20:F20"/>
    <mergeCell ref="C21:F21"/>
    <mergeCell ref="O17:R17"/>
    <mergeCell ref="O18:R18"/>
    <mergeCell ref="O19:R19"/>
    <mergeCell ref="S11:V11"/>
    <mergeCell ref="S12:V12"/>
    <mergeCell ref="S13:V13"/>
    <mergeCell ref="W11:Z11"/>
    <mergeCell ref="W12:Z12"/>
    <mergeCell ref="W13:Z13"/>
    <mergeCell ref="W14:Z14"/>
    <mergeCell ref="W15:Z15"/>
    <mergeCell ref="W16:Z16"/>
    <mergeCell ref="G20:M20"/>
    <mergeCell ref="G21:M21"/>
    <mergeCell ref="C22:F22"/>
    <mergeCell ref="C3:N4"/>
    <mergeCell ref="O3:Z4"/>
    <mergeCell ref="D9:F9"/>
    <mergeCell ref="G8:M8"/>
    <mergeCell ref="G9:M10"/>
    <mergeCell ref="O8:R8"/>
    <mergeCell ref="S8:V8"/>
    <mergeCell ref="W8:Z8"/>
    <mergeCell ref="O9:R9"/>
    <mergeCell ref="O10:R10"/>
    <mergeCell ref="S9:V9"/>
    <mergeCell ref="S10:V10"/>
    <mergeCell ref="C8:F8"/>
    <mergeCell ref="W9:Z9"/>
    <mergeCell ref="W10:Z10"/>
    <mergeCell ref="O11:R11"/>
    <mergeCell ref="O12:R12"/>
    <mergeCell ref="O13:R13"/>
    <mergeCell ref="O14:R14"/>
    <mergeCell ref="O15:R15"/>
    <mergeCell ref="O16:R16"/>
    <mergeCell ref="J33:M33"/>
    <mergeCell ref="J44:M44"/>
    <mergeCell ref="J45:M45"/>
    <mergeCell ref="J46:M46"/>
    <mergeCell ref="J47:M47"/>
    <mergeCell ref="C42:G42"/>
    <mergeCell ref="D43:G43"/>
    <mergeCell ref="D44:G44"/>
    <mergeCell ref="D45:G45"/>
    <mergeCell ref="D46:G46"/>
    <mergeCell ref="D47:G47"/>
    <mergeCell ref="H33:I33"/>
  </mergeCells>
  <conditionalFormatting sqref="C43:C47">
    <cfRule type="cellIs" dxfId="112" priority="79" operator="equal">
      <formula>3</formula>
    </cfRule>
    <cfRule type="cellIs" dxfId="111" priority="80" operator="equal">
      <formula>4</formula>
    </cfRule>
    <cfRule type="cellIs" dxfId="110" priority="81" operator="equal">
      <formula>5</formula>
    </cfRule>
  </conditionalFormatting>
  <conditionalFormatting sqref="C43:C47">
    <cfRule type="cellIs" dxfId="109" priority="76" operator="equal">
      <formula>0</formula>
    </cfRule>
    <cfRule type="cellIs" dxfId="108" priority="77" operator="equal">
      <formula>1</formula>
    </cfRule>
    <cfRule type="cellIs" dxfId="107" priority="78" operator="equal">
      <formula>2</formula>
    </cfRule>
  </conditionalFormatting>
  <conditionalFormatting sqref="I43:I47">
    <cfRule type="cellIs" dxfId="106" priority="61" operator="equal">
      <formula>3</formula>
    </cfRule>
    <cfRule type="cellIs" dxfId="105" priority="62" operator="equal">
      <formula>4</formula>
    </cfRule>
    <cfRule type="cellIs" dxfId="104" priority="63" operator="equal">
      <formula>5</formula>
    </cfRule>
  </conditionalFormatting>
  <conditionalFormatting sqref="I43:I47">
    <cfRule type="cellIs" dxfId="103" priority="58" operator="equal">
      <formula>0</formula>
    </cfRule>
    <cfRule type="cellIs" dxfId="102" priority="59" operator="equal">
      <formula>1</formula>
    </cfRule>
    <cfRule type="cellIs" dxfId="101" priority="60" operator="equal">
      <formula>2</formula>
    </cfRule>
  </conditionalFormatting>
  <conditionalFormatting sqref="I38">
    <cfRule type="cellIs" dxfId="100" priority="35" operator="equal">
      <formula>"Tark"</formula>
    </cfRule>
  </conditionalFormatting>
  <conditionalFormatting sqref="I38">
    <cfRule type="containsText" dxfId="99" priority="34" operator="containsText" text="Ehkä">
      <formula>NOT(ISERROR(SEARCH("Ehkä",I38)))</formula>
    </cfRule>
  </conditionalFormatting>
  <conditionalFormatting sqref="I38">
    <cfRule type="colorScale" priority="36">
      <colorScale>
        <cfvo type="num" val="#REF!"/>
        <cfvo type="max"/>
        <color rgb="FFFF7128"/>
        <color rgb="FFFFEF9C"/>
      </colorScale>
    </cfRule>
  </conditionalFormatting>
  <conditionalFormatting sqref="G29:G33">
    <cfRule type="cellIs" dxfId="98" priority="24" operator="equal">
      <formula>3</formula>
    </cfRule>
  </conditionalFormatting>
  <conditionalFormatting sqref="G29:G33">
    <cfRule type="cellIs" dxfId="97" priority="19" operator="equal">
      <formula>0</formula>
    </cfRule>
    <cfRule type="cellIs" dxfId="96" priority="20" operator="equal">
      <formula>1</formula>
    </cfRule>
    <cfRule type="cellIs" dxfId="95" priority="21" operator="equal">
      <formula>2</formula>
    </cfRule>
  </conditionalFormatting>
  <conditionalFormatting sqref="H30:H33">
    <cfRule type="cellIs" dxfId="94" priority="26" operator="equal">
      <formula>"Tark"</formula>
    </cfRule>
  </conditionalFormatting>
  <conditionalFormatting sqref="H30:H33">
    <cfRule type="containsText" dxfId="93" priority="25" operator="containsText" text="Ehkä">
      <formula>NOT(ISERROR(SEARCH("Ehkä",H30)))</formula>
    </cfRule>
  </conditionalFormatting>
  <conditionalFormatting sqref="H30:H33">
    <cfRule type="colorScale" priority="27">
      <colorScale>
        <cfvo type="num" val="#REF!"/>
        <cfvo type="max"/>
        <color rgb="FFFF7128"/>
        <color rgb="FFFFEF9C"/>
      </colorScale>
    </cfRule>
  </conditionalFormatting>
  <conditionalFormatting sqref="H29">
    <cfRule type="cellIs" dxfId="92" priority="17" operator="equal">
      <formula>"Tark"</formula>
    </cfRule>
  </conditionalFormatting>
  <conditionalFormatting sqref="H29">
    <cfRule type="containsText" dxfId="91" priority="16" operator="containsText" text="Ehkä">
      <formula>NOT(ISERROR(SEARCH("Ehkä",H29)))</formula>
    </cfRule>
  </conditionalFormatting>
  <conditionalFormatting sqref="H29">
    <cfRule type="colorScale" priority="18">
      <colorScale>
        <cfvo type="num" val="#REF!"/>
        <cfvo type="max"/>
        <color rgb="FFFF7128"/>
        <color rgb="FFFFEF9C"/>
      </colorScale>
    </cfRule>
  </conditionalFormatting>
  <conditionalFormatting sqref="D9">
    <cfRule type="cellIs" dxfId="90" priority="5" operator="equal">
      <formula>"Tark"</formula>
    </cfRule>
  </conditionalFormatting>
  <conditionalFormatting sqref="D9">
    <cfRule type="containsText" dxfId="89" priority="4" operator="containsText" text="Ehkä">
      <formula>NOT(ISERROR(SEARCH("Ehkä",D9)))</formula>
    </cfRule>
  </conditionalFormatting>
  <conditionalFormatting sqref="D9">
    <cfRule type="colorScale" priority="6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70" fitToHeight="6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O126"/>
  <sheetViews>
    <sheetView showGridLines="0" zoomScale="85" zoomScaleNormal="85" zoomScaleSheetLayoutView="100" workbookViewId="0">
      <pane xSplit="6" ySplit="5" topLeftCell="H6" activePane="bottomRight" state="frozen"/>
      <selection pane="topRight" activeCell="G1" sqref="G1"/>
      <selection pane="bottomLeft" activeCell="A5" sqref="A5"/>
      <selection pane="bottomRight" activeCell="A6" sqref="A6"/>
    </sheetView>
  </sheetViews>
  <sheetFormatPr defaultRowHeight="13.2" x14ac:dyDescent="0.25"/>
  <cols>
    <col min="2" max="2" width="1.5546875" customWidth="1"/>
    <col min="3" max="3" width="9.5546875" customWidth="1"/>
    <col min="4" max="4" width="3.5546875" style="22" customWidth="1"/>
    <col min="5" max="6" width="15.5546875" customWidth="1"/>
    <col min="7" max="8" width="20.5546875" customWidth="1"/>
    <col min="9" max="9" width="3.5546875" style="22" customWidth="1"/>
    <col min="10" max="10" width="15.5546875" style="24" customWidth="1"/>
    <col min="11" max="11" width="3.5546875" style="22" customWidth="1"/>
    <col min="12" max="12" width="15.5546875" style="24" customWidth="1"/>
    <col min="13" max="13" width="3.5546875" style="22" customWidth="1"/>
    <col min="14" max="14" width="15.5546875" style="24" customWidth="1"/>
    <col min="15" max="15" width="3.5546875" style="22" customWidth="1"/>
    <col min="16" max="16" width="15.5546875" style="24" customWidth="1"/>
    <col min="17" max="17" width="3.5546875" style="26" customWidth="1"/>
    <col min="18" max="18" width="15.5546875" style="24" customWidth="1"/>
    <col min="19" max="19" width="24.109375" style="24" customWidth="1"/>
    <col min="20" max="23" width="15.5546875" style="24" customWidth="1"/>
    <col min="24" max="24" width="3.5546875" style="26" customWidth="1"/>
    <col min="25" max="25" width="15.5546875" style="24" customWidth="1"/>
    <col min="26" max="26" width="18.5546875" style="24" customWidth="1"/>
    <col min="27" max="27" width="15.5546875" style="24" customWidth="1"/>
    <col min="28" max="28" width="1.5546875" customWidth="1"/>
    <col min="29" max="29" width="4.5546875" customWidth="1"/>
    <col min="30" max="41" width="2.88671875" hidden="1" customWidth="1"/>
    <col min="42" max="42" width="0" hidden="1" customWidth="1"/>
  </cols>
  <sheetData>
    <row r="2" spans="1:41" ht="3.9" customHeight="1" thickBot="1" x14ac:dyDescent="0.3">
      <c r="B2" s="19"/>
      <c r="C2" s="19"/>
      <c r="D2" s="21"/>
      <c r="E2" s="19"/>
      <c r="F2" s="19"/>
      <c r="G2" s="19"/>
      <c r="H2" s="19"/>
      <c r="I2" s="21"/>
      <c r="J2" s="23"/>
      <c r="K2" s="21"/>
      <c r="L2" s="23"/>
      <c r="M2" s="21"/>
      <c r="N2" s="23"/>
      <c r="O2" s="21"/>
      <c r="P2" s="23"/>
      <c r="Q2" s="25"/>
      <c r="R2" s="23"/>
      <c r="S2" s="23"/>
      <c r="T2" s="23"/>
      <c r="U2" s="23"/>
      <c r="V2" s="23"/>
      <c r="W2" s="23"/>
      <c r="X2" s="25"/>
      <c r="Y2" s="23"/>
      <c r="Z2" s="23"/>
      <c r="AA2" s="23"/>
      <c r="AB2" s="19"/>
      <c r="AC2" s="19"/>
    </row>
    <row r="3" spans="1:41" ht="33.6" customHeight="1" thickBot="1" x14ac:dyDescent="0.3">
      <c r="A3" s="197" t="s">
        <v>29</v>
      </c>
      <c r="B3" s="19"/>
      <c r="C3" s="198" t="s">
        <v>23</v>
      </c>
      <c r="D3" s="199"/>
      <c r="E3" s="199"/>
      <c r="F3" s="199"/>
      <c r="G3" s="199"/>
      <c r="H3" s="199"/>
      <c r="I3" s="198" t="s">
        <v>23</v>
      </c>
      <c r="J3" s="199"/>
      <c r="K3" s="199"/>
      <c r="L3" s="200"/>
      <c r="M3" s="198" t="s">
        <v>24</v>
      </c>
      <c r="N3" s="199"/>
      <c r="O3" s="199"/>
      <c r="P3" s="200"/>
      <c r="Q3" s="198" t="s">
        <v>25</v>
      </c>
      <c r="R3" s="199"/>
      <c r="S3" s="199"/>
      <c r="T3" s="199"/>
      <c r="U3" s="199"/>
      <c r="V3" s="199"/>
      <c r="W3" s="199"/>
      <c r="X3" s="199"/>
      <c r="Y3" s="199"/>
      <c r="Z3" s="200"/>
      <c r="AA3" s="209" t="s">
        <v>1</v>
      </c>
      <c r="AB3" s="19"/>
      <c r="AC3" s="19"/>
    </row>
    <row r="4" spans="1:41" ht="28.5" customHeight="1" x14ac:dyDescent="0.25">
      <c r="A4" s="197"/>
      <c r="B4" s="19"/>
      <c r="C4" s="201" t="s">
        <v>8</v>
      </c>
      <c r="D4" s="203" t="s">
        <v>19</v>
      </c>
      <c r="E4" s="203"/>
      <c r="F4" s="203" t="s">
        <v>9</v>
      </c>
      <c r="G4" s="203" t="s">
        <v>17</v>
      </c>
      <c r="H4" s="203" t="s">
        <v>18</v>
      </c>
      <c r="I4" s="203" t="s">
        <v>3</v>
      </c>
      <c r="J4" s="203"/>
      <c r="K4" s="201" t="s">
        <v>0</v>
      </c>
      <c r="L4" s="201"/>
      <c r="M4" s="201" t="s">
        <v>10</v>
      </c>
      <c r="N4" s="201"/>
      <c r="O4" s="203" t="s">
        <v>11</v>
      </c>
      <c r="P4" s="203"/>
      <c r="Q4" s="203" t="s">
        <v>12</v>
      </c>
      <c r="R4" s="203"/>
      <c r="S4" s="203" t="s">
        <v>20</v>
      </c>
      <c r="T4" s="203" t="s">
        <v>13</v>
      </c>
      <c r="U4" s="203" t="s">
        <v>14</v>
      </c>
      <c r="V4" s="203" t="s">
        <v>15</v>
      </c>
      <c r="W4" s="203" t="s">
        <v>16</v>
      </c>
      <c r="X4" s="203" t="s">
        <v>21</v>
      </c>
      <c r="Y4" s="203"/>
      <c r="Z4" s="207" t="s">
        <v>22</v>
      </c>
      <c r="AA4" s="210"/>
      <c r="AB4" s="19"/>
      <c r="AC4" s="19"/>
      <c r="AD4" s="192" t="s">
        <v>2</v>
      </c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</row>
    <row r="5" spans="1:41" ht="12.6" customHeight="1" thickBot="1" x14ac:dyDescent="0.3">
      <c r="A5" s="26"/>
      <c r="B5" s="19"/>
      <c r="C5" s="202"/>
      <c r="D5" s="204"/>
      <c r="E5" s="204"/>
      <c r="F5" s="204"/>
      <c r="G5" s="204"/>
      <c r="H5" s="204"/>
      <c r="I5" s="205"/>
      <c r="J5" s="205"/>
      <c r="K5" s="206"/>
      <c r="L5" s="206"/>
      <c r="M5" s="202"/>
      <c r="N5" s="202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8"/>
      <c r="AA5" s="211"/>
      <c r="AB5" s="19"/>
      <c r="AC5" s="19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</row>
    <row r="6" spans="1:41" ht="14.1" customHeight="1" x14ac:dyDescent="0.25">
      <c r="A6" s="26">
        <v>1</v>
      </c>
      <c r="B6" s="19"/>
      <c r="C6" s="27"/>
      <c r="D6" s="28"/>
      <c r="E6" s="30" t="str">
        <f>IF(D6=1,"Strateginen",IF(D6=2,"Operatiivinen",IF(D6=3,"Taloudellinen",IF(D6=4,"Vahinko",IF(D6=5,"Jokin muu 1",IF(D6=6,"Jokin muu 2","Täytä arvo 1-6"))))))</f>
        <v>Täytä arvo 1-6</v>
      </c>
      <c r="F6" s="29"/>
      <c r="G6" s="29"/>
      <c r="H6" s="29"/>
      <c r="I6" s="10"/>
      <c r="J6" s="33" t="str">
        <f>IF(I6=0,"Ei arvioitu",IF(I6=1,"Epätodennäköinen",IF(I6=2,"Mahdollinen",IF(I6=3,"Todennäköinen",IF(I6=4,"Lähes varma","Täytä arvo 1-4")))))</f>
        <v>Ei arvioitu</v>
      </c>
      <c r="K6" s="10"/>
      <c r="L6" s="33" t="str">
        <f>IF(K6=0,"Ei arvioitu",IF(K6=1,"Vähäinen",IF(K6=2,"Kohtalainen",IF(K6=3,"Merkittävä",IF(K6=4,"Kriittinen","Täytä arvo 1-4")))))</f>
        <v>Ei arvioitu</v>
      </c>
      <c r="M6" s="10">
        <f t="shared" ref="M6:M70" si="0">I6*K6</f>
        <v>0</v>
      </c>
      <c r="N6" s="34" t="str">
        <f>IF(M6=0,"Ei arvioitu",IF(M6&lt;3,"Ei riskiä",IF(M6&lt;5.9,"Huomioitava riski",IF(M6&lt;8.9,"Merkittävä riski",IF(M6&gt;8.9,"Sietämätön riski","Täytä arvo 1-4")))))</f>
        <v>Ei arvioitu</v>
      </c>
      <c r="O6" s="10">
        <f t="shared" ref="O6:O70" si="1">IF(M6=0,0,IF(M6&lt;3,1,IF(M6&lt;5.9,2,IF(M6&lt;8.9,3,IF(M6&gt;8.9,4,"Täytä arvo 1-4")))))</f>
        <v>0</v>
      </c>
      <c r="P6" s="34" t="str">
        <f>IF(O6=0,"Ei arvioitu",IF(O6&lt;3,"Ei riskiä",IF(O6&lt;5.9,"Huomioitava riski",IF(O6&lt;8.9,"Merkittävä riski",IF(O6&gt;8.9,"Sietämätön riski","Täytä arvo 1-4")))))</f>
        <v>Ei arvioitu</v>
      </c>
      <c r="Q6" s="10">
        <f>O6</f>
        <v>0</v>
      </c>
      <c r="R6" s="34" t="str">
        <f>IF(Q6=0,"Ei arvioitu",IF(Q6=1,"Ei vaadi akuutteja toimenpiteitä",IF(Q6=2,"Seurattava riskin kehittymistä",IF(Q6=3,"Luotava suunnitelma pienentämiseksi",IF(Q6=4,"Vaatii välittömiä toimenpiteitä","Täytä arvo 1-4")))))</f>
        <v>Ei arvioitu</v>
      </c>
      <c r="S6" s="29"/>
      <c r="T6" s="29"/>
      <c r="U6" s="86"/>
      <c r="V6" s="29"/>
      <c r="W6" s="29"/>
      <c r="X6" s="10">
        <v>0</v>
      </c>
      <c r="Y6" s="34" t="str">
        <f>IF(X6=0,"Ei arvioitu",IF(X6=1,"Kyllä",IF(X6=2,"Ei","Täytä 1 tai 2")))</f>
        <v>Ei arvioitu</v>
      </c>
      <c r="Z6" s="29"/>
      <c r="AA6" s="35"/>
      <c r="AB6" s="20"/>
      <c r="AC6" s="19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</row>
    <row r="7" spans="1:41" ht="14.1" customHeight="1" thickBot="1" x14ac:dyDescent="0.3">
      <c r="A7" s="26">
        <v>2</v>
      </c>
      <c r="B7" s="19"/>
      <c r="C7" s="27"/>
      <c r="D7" s="28"/>
      <c r="E7" s="30" t="str">
        <f>IF(D7=1,"Strateginen",IF(D7=2,"Operatiivinen",IF(D7=3,"Taloudellinen",IF(D7=4,"Vahinko",IF(D7=5,"Jokin muu 1",IF(D7=6,"Jokin muu 2","Täytä arvo 1-6"))))))</f>
        <v>Täytä arvo 1-6</v>
      </c>
      <c r="F7" s="29"/>
      <c r="G7" s="29"/>
      <c r="H7" s="29"/>
      <c r="I7" s="10"/>
      <c r="J7" s="32" t="str">
        <f t="shared" ref="J7:J70" si="2">IF(I7=0,"Ei arvioitu",IF(I7=1,"Epätodennäköinen",IF(I7=2,"Mahdollinen",IF(I7=3,"Todennäköinen",IF(I7=4,"Lähes varma","Täytä arvo 1-4")))))</f>
        <v>Ei arvioitu</v>
      </c>
      <c r="K7" s="10"/>
      <c r="L7" s="32" t="str">
        <f t="shared" ref="L7:L70" si="3">IF(K7=0,"Ei arvioitu",IF(K7=1,"Vähäinen",IF(K7=2,"Kohtalainen",IF(K7=3,"Merkittävä",IF(K7=4,"Kriittinen","Täytä arvo 1-4")))))</f>
        <v>Ei arvioitu</v>
      </c>
      <c r="M7" s="10">
        <f t="shared" si="0"/>
        <v>0</v>
      </c>
      <c r="N7" s="34" t="str">
        <f t="shared" ref="N7:N70" si="4">IF(M7=0,"Ei arvioitu",IF(M7&lt;3,"Ei riskiä",IF(M7&lt;5.9,"Huomioitava riski",IF(M7&lt;8.9,"Merkittävä riski",IF(M7&gt;8.9,"Sietämätön riski","Täytä arvo 1-4")))))</f>
        <v>Ei arvioitu</v>
      </c>
      <c r="O7" s="10">
        <f t="shared" si="1"/>
        <v>0</v>
      </c>
      <c r="P7" s="34" t="str">
        <f t="shared" ref="P7:P70" si="5">IF(O7=0,"Ei arvioitu",IF(O7&lt;3,"Ei riskiä",IF(O7&lt;5.9,"Huomioitava riski",IF(O7&lt;8.9,"Merkittävä riski",IF(O7&gt;8.9,"Sietämätön riski","Täytä arvo 1-4")))))</f>
        <v>Ei arvioitu</v>
      </c>
      <c r="Q7" s="10">
        <f t="shared" ref="Q7:Q70" si="6">O7</f>
        <v>0</v>
      </c>
      <c r="R7" s="34" t="str">
        <f t="shared" ref="R7:R70" si="7">IF(Q7=0,"Ei arvioitu",IF(Q7=1,"Ei vaadi akuutteja toimenpiteitä",IF(Q7=2,"Seurattava riskin kehittymistä",IF(Q7=3,"Luotava suunnitelma pienentämiseksi",IF(Q7=4,"Vaatii välittömiä toimenpiteitä","Täytä arvo 1-4")))))</f>
        <v>Ei arvioitu</v>
      </c>
      <c r="S7" s="29"/>
      <c r="T7" s="29"/>
      <c r="U7" s="86"/>
      <c r="V7" s="29"/>
      <c r="W7" s="29"/>
      <c r="X7" s="10">
        <v>0</v>
      </c>
      <c r="Y7" s="34" t="str">
        <f>IF(X7=0,"Ei arvioitu",IF(X7=1,"Kyllä",IF(X7=2,"Ei","Täytä 1 tai 2")))</f>
        <v>Ei arvioitu</v>
      </c>
      <c r="Z7" s="29"/>
      <c r="AA7" s="29"/>
      <c r="AB7" s="20"/>
      <c r="AC7" s="19"/>
      <c r="AD7" s="193" t="s">
        <v>2</v>
      </c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</row>
    <row r="8" spans="1:41" ht="14.1" customHeight="1" thickBot="1" x14ac:dyDescent="0.3">
      <c r="A8" s="26">
        <v>3</v>
      </c>
      <c r="B8" s="19"/>
      <c r="C8" s="27"/>
      <c r="D8" s="28"/>
      <c r="E8" s="30" t="str">
        <f t="shared" ref="E8:E71" si="8">IF(D8=1,"Strateginen",IF(D8=2,"Operatiivinen",IF(D8=3,"Taloudellinen",IF(D8=4,"Vahinko",IF(D8=5,"Jokin muu 1",IF(D8=6,"Jokin muu 2","Täytä arvo 1-6"))))))</f>
        <v>Täytä arvo 1-6</v>
      </c>
      <c r="F8" s="29"/>
      <c r="G8" s="29"/>
      <c r="H8" s="29"/>
      <c r="I8" s="10"/>
      <c r="J8" s="31" t="str">
        <f t="shared" si="2"/>
        <v>Ei arvioitu</v>
      </c>
      <c r="K8" s="10"/>
      <c r="L8" s="31" t="str">
        <f t="shared" si="3"/>
        <v>Ei arvioitu</v>
      </c>
      <c r="M8" s="10">
        <f t="shared" si="0"/>
        <v>0</v>
      </c>
      <c r="N8" s="34" t="str">
        <f t="shared" si="4"/>
        <v>Ei arvioitu</v>
      </c>
      <c r="O8" s="10">
        <f t="shared" si="1"/>
        <v>0</v>
      </c>
      <c r="P8" s="34" t="str">
        <f t="shared" si="5"/>
        <v>Ei arvioitu</v>
      </c>
      <c r="Q8" s="10">
        <f t="shared" si="6"/>
        <v>0</v>
      </c>
      <c r="R8" s="34" t="str">
        <f t="shared" si="7"/>
        <v>Ei arvioitu</v>
      </c>
      <c r="S8" s="29"/>
      <c r="T8" s="29"/>
      <c r="U8" s="86"/>
      <c r="V8" s="29"/>
      <c r="W8" s="29"/>
      <c r="X8" s="10">
        <v>0</v>
      </c>
      <c r="Y8" s="34" t="str">
        <f t="shared" ref="Y8:Y71" si="9">IF(X8=0,"Ei arvioitu",IF(X8=1,"Kyllä",IF(X8=2,"Ei","Täytä 1 tai 2")))</f>
        <v>Ei arvioitu</v>
      </c>
      <c r="Z8" s="29"/>
      <c r="AA8" s="29"/>
      <c r="AB8" s="20"/>
      <c r="AC8" s="19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</row>
    <row r="9" spans="1:41" ht="14.1" customHeight="1" thickBot="1" x14ac:dyDescent="0.3">
      <c r="A9" s="26">
        <v>4</v>
      </c>
      <c r="B9" s="19"/>
      <c r="C9" s="27"/>
      <c r="D9" s="28"/>
      <c r="E9" s="30" t="str">
        <f t="shared" si="8"/>
        <v>Täytä arvo 1-6</v>
      </c>
      <c r="F9" s="29"/>
      <c r="G9" s="29"/>
      <c r="H9" s="29"/>
      <c r="I9" s="10"/>
      <c r="J9" s="31" t="str">
        <f t="shared" si="2"/>
        <v>Ei arvioitu</v>
      </c>
      <c r="K9" s="10"/>
      <c r="L9" s="31" t="str">
        <f t="shared" si="3"/>
        <v>Ei arvioitu</v>
      </c>
      <c r="M9" s="10">
        <f t="shared" si="0"/>
        <v>0</v>
      </c>
      <c r="N9" s="34" t="str">
        <f t="shared" si="4"/>
        <v>Ei arvioitu</v>
      </c>
      <c r="O9" s="10">
        <f t="shared" si="1"/>
        <v>0</v>
      </c>
      <c r="P9" s="34" t="str">
        <f>IF(O9=0,"Ei arvioitu",IF(O9&lt;3,"Ei riskiä",IF(O9&lt;5.9,"Huomioitava riski",IF(O9&lt;8.9,"Merkittävä riski",IF(O9&gt;8.9,"Sietämätön riski","Täytä arvo 1-4")))))</f>
        <v>Ei arvioitu</v>
      </c>
      <c r="Q9" s="10">
        <f t="shared" si="6"/>
        <v>0</v>
      </c>
      <c r="R9" s="34" t="str">
        <f>IF(Q9=0,"Ei arvioitu",IF(Q9=1,"Ei vaadi akuutteja toimenpiteitä",IF(Q9=2,"Seurattava riskin kehittymistä",IF(Q9=3,"Luotava suunnitelma pienentämiseksi",IF(Q9=4,"Vaatii välittömiä toimenpiteitä","Täytä arvo 1-4")))))</f>
        <v>Ei arvioitu</v>
      </c>
      <c r="S9" s="29"/>
      <c r="T9" s="29"/>
      <c r="U9" s="86"/>
      <c r="V9" s="29"/>
      <c r="W9" s="29"/>
      <c r="X9" s="10">
        <v>0</v>
      </c>
      <c r="Y9" s="34" t="str">
        <f t="shared" si="9"/>
        <v>Ei arvioitu</v>
      </c>
      <c r="Z9" s="29"/>
      <c r="AA9" s="29"/>
      <c r="AB9" s="20"/>
      <c r="AC9" s="19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</row>
    <row r="10" spans="1:41" ht="14.1" customHeight="1" thickBot="1" x14ac:dyDescent="0.3">
      <c r="A10" s="26">
        <v>5</v>
      </c>
      <c r="B10" s="19"/>
      <c r="C10" s="27"/>
      <c r="D10" s="28"/>
      <c r="E10" s="30" t="str">
        <f t="shared" si="8"/>
        <v>Täytä arvo 1-6</v>
      </c>
      <c r="F10" s="29"/>
      <c r="G10" s="29"/>
      <c r="H10" s="29"/>
      <c r="I10" s="10"/>
      <c r="J10" s="31" t="str">
        <f t="shared" si="2"/>
        <v>Ei arvioitu</v>
      </c>
      <c r="K10" s="10"/>
      <c r="L10" s="31" t="str">
        <f t="shared" si="3"/>
        <v>Ei arvioitu</v>
      </c>
      <c r="M10" s="10">
        <f t="shared" si="0"/>
        <v>0</v>
      </c>
      <c r="N10" s="34" t="str">
        <f t="shared" si="4"/>
        <v>Ei arvioitu</v>
      </c>
      <c r="O10" s="10">
        <f t="shared" si="1"/>
        <v>0</v>
      </c>
      <c r="P10" s="34" t="str">
        <f t="shared" si="5"/>
        <v>Ei arvioitu</v>
      </c>
      <c r="Q10" s="10">
        <f t="shared" si="6"/>
        <v>0</v>
      </c>
      <c r="R10" s="34" t="str">
        <f t="shared" si="7"/>
        <v>Ei arvioitu</v>
      </c>
      <c r="S10" s="29"/>
      <c r="T10" s="29"/>
      <c r="U10" s="29"/>
      <c r="V10" s="29"/>
      <c r="W10" s="29"/>
      <c r="X10" s="10">
        <v>0</v>
      </c>
      <c r="Y10" s="34" t="str">
        <f t="shared" si="9"/>
        <v>Ei arvioitu</v>
      </c>
      <c r="Z10" s="29"/>
      <c r="AA10" s="29"/>
      <c r="AB10" s="20"/>
      <c r="AC10" s="19"/>
      <c r="AD10" s="194" t="s">
        <v>2</v>
      </c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1:41" ht="14.1" customHeight="1" thickBot="1" x14ac:dyDescent="0.3">
      <c r="A11" s="26">
        <v>6</v>
      </c>
      <c r="B11" s="19"/>
      <c r="C11" s="27"/>
      <c r="D11" s="28"/>
      <c r="E11" s="30" t="str">
        <f t="shared" si="8"/>
        <v>Täytä arvo 1-6</v>
      </c>
      <c r="F11" s="29"/>
      <c r="G11" s="29"/>
      <c r="H11" s="29"/>
      <c r="I11" s="10"/>
      <c r="J11" s="31" t="str">
        <f t="shared" si="2"/>
        <v>Ei arvioitu</v>
      </c>
      <c r="K11" s="10"/>
      <c r="L11" s="31" t="str">
        <f t="shared" si="3"/>
        <v>Ei arvioitu</v>
      </c>
      <c r="M11" s="10">
        <f t="shared" si="0"/>
        <v>0</v>
      </c>
      <c r="N11" s="34" t="str">
        <f t="shared" si="4"/>
        <v>Ei arvioitu</v>
      </c>
      <c r="O11" s="10">
        <f t="shared" si="1"/>
        <v>0</v>
      </c>
      <c r="P11" s="34" t="str">
        <f t="shared" si="5"/>
        <v>Ei arvioitu</v>
      </c>
      <c r="Q11" s="10">
        <f t="shared" si="6"/>
        <v>0</v>
      </c>
      <c r="R11" s="34" t="str">
        <f t="shared" si="7"/>
        <v>Ei arvioitu</v>
      </c>
      <c r="S11" s="29"/>
      <c r="T11" s="29"/>
      <c r="U11" s="29"/>
      <c r="V11" s="29"/>
      <c r="W11" s="29"/>
      <c r="X11" s="10">
        <v>0</v>
      </c>
      <c r="Y11" s="34" t="str">
        <f t="shared" si="9"/>
        <v>Ei arvioitu</v>
      </c>
      <c r="Z11" s="29"/>
      <c r="AA11" s="29"/>
      <c r="AB11" s="20"/>
      <c r="AC11" s="19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</row>
    <row r="12" spans="1:41" ht="14.1" customHeight="1" thickBot="1" x14ac:dyDescent="0.3">
      <c r="A12" s="26">
        <v>7</v>
      </c>
      <c r="B12" s="19"/>
      <c r="C12" s="27"/>
      <c r="D12" s="28"/>
      <c r="E12" s="30" t="str">
        <f t="shared" si="8"/>
        <v>Täytä arvo 1-6</v>
      </c>
      <c r="F12" s="29"/>
      <c r="G12" s="29"/>
      <c r="H12" s="29"/>
      <c r="I12" s="10"/>
      <c r="J12" s="31" t="str">
        <f t="shared" si="2"/>
        <v>Ei arvioitu</v>
      </c>
      <c r="K12" s="10"/>
      <c r="L12" s="31" t="str">
        <f t="shared" si="3"/>
        <v>Ei arvioitu</v>
      </c>
      <c r="M12" s="10">
        <f t="shared" si="0"/>
        <v>0</v>
      </c>
      <c r="N12" s="34" t="str">
        <f t="shared" si="4"/>
        <v>Ei arvioitu</v>
      </c>
      <c r="O12" s="10">
        <f t="shared" si="1"/>
        <v>0</v>
      </c>
      <c r="P12" s="34" t="str">
        <f t="shared" si="5"/>
        <v>Ei arvioitu</v>
      </c>
      <c r="Q12" s="10">
        <f t="shared" si="6"/>
        <v>0</v>
      </c>
      <c r="R12" s="34" t="str">
        <f t="shared" si="7"/>
        <v>Ei arvioitu</v>
      </c>
      <c r="S12" s="29"/>
      <c r="T12" s="29"/>
      <c r="U12" s="29"/>
      <c r="V12" s="29"/>
      <c r="W12" s="29"/>
      <c r="X12" s="10">
        <v>0</v>
      </c>
      <c r="Y12" s="34" t="str">
        <f t="shared" si="9"/>
        <v>Ei arvioitu</v>
      </c>
      <c r="Z12" s="29"/>
      <c r="AA12" s="29"/>
      <c r="AB12" s="20"/>
      <c r="AC12" s="19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</row>
    <row r="13" spans="1:41" ht="14.1" customHeight="1" thickBot="1" x14ac:dyDescent="0.3">
      <c r="A13" s="26">
        <v>8</v>
      </c>
      <c r="B13" s="19"/>
      <c r="C13" s="27"/>
      <c r="D13" s="28"/>
      <c r="E13" s="30" t="str">
        <f t="shared" si="8"/>
        <v>Täytä arvo 1-6</v>
      </c>
      <c r="F13" s="29"/>
      <c r="G13" s="29"/>
      <c r="H13" s="29"/>
      <c r="I13" s="10"/>
      <c r="J13" s="31" t="str">
        <f t="shared" si="2"/>
        <v>Ei arvioitu</v>
      </c>
      <c r="K13" s="10"/>
      <c r="L13" s="31" t="str">
        <f t="shared" si="3"/>
        <v>Ei arvioitu</v>
      </c>
      <c r="M13" s="10">
        <f t="shared" si="0"/>
        <v>0</v>
      </c>
      <c r="N13" s="34" t="str">
        <f t="shared" si="4"/>
        <v>Ei arvioitu</v>
      </c>
      <c r="O13" s="10">
        <f t="shared" si="1"/>
        <v>0</v>
      </c>
      <c r="P13" s="34" t="str">
        <f t="shared" si="5"/>
        <v>Ei arvioitu</v>
      </c>
      <c r="Q13" s="10">
        <f t="shared" si="6"/>
        <v>0</v>
      </c>
      <c r="R13" s="34" t="str">
        <f t="shared" si="7"/>
        <v>Ei arvioitu</v>
      </c>
      <c r="S13" s="29"/>
      <c r="T13" s="29"/>
      <c r="U13" s="29"/>
      <c r="V13" s="29"/>
      <c r="W13" s="29"/>
      <c r="X13" s="10">
        <v>0</v>
      </c>
      <c r="Y13" s="34" t="str">
        <f t="shared" si="9"/>
        <v>Ei arvioitu</v>
      </c>
      <c r="Z13" s="29"/>
      <c r="AA13" s="29"/>
      <c r="AB13" s="20"/>
      <c r="AC13" s="19"/>
      <c r="AD13" s="195" t="s">
        <v>2</v>
      </c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</row>
    <row r="14" spans="1:41" ht="14.1" customHeight="1" thickBot="1" x14ac:dyDescent="0.3">
      <c r="A14" s="26">
        <v>9</v>
      </c>
      <c r="B14" s="19"/>
      <c r="C14" s="27"/>
      <c r="D14" s="28"/>
      <c r="E14" s="30" t="str">
        <f t="shared" si="8"/>
        <v>Täytä arvo 1-6</v>
      </c>
      <c r="F14" s="29"/>
      <c r="G14" s="29"/>
      <c r="H14" s="29"/>
      <c r="I14" s="10"/>
      <c r="J14" s="31" t="str">
        <f t="shared" si="2"/>
        <v>Ei arvioitu</v>
      </c>
      <c r="K14" s="10"/>
      <c r="L14" s="31" t="str">
        <f t="shared" si="3"/>
        <v>Ei arvioitu</v>
      </c>
      <c r="M14" s="10">
        <f t="shared" si="0"/>
        <v>0</v>
      </c>
      <c r="N14" s="34" t="str">
        <f t="shared" si="4"/>
        <v>Ei arvioitu</v>
      </c>
      <c r="O14" s="10">
        <f t="shared" si="1"/>
        <v>0</v>
      </c>
      <c r="P14" s="34" t="str">
        <f t="shared" si="5"/>
        <v>Ei arvioitu</v>
      </c>
      <c r="Q14" s="10">
        <f t="shared" si="6"/>
        <v>0</v>
      </c>
      <c r="R14" s="34" t="str">
        <f t="shared" si="7"/>
        <v>Ei arvioitu</v>
      </c>
      <c r="S14" s="29"/>
      <c r="T14" s="29"/>
      <c r="U14" s="29"/>
      <c r="V14" s="29"/>
      <c r="W14" s="29"/>
      <c r="X14" s="10">
        <v>0</v>
      </c>
      <c r="Y14" s="34" t="str">
        <f t="shared" si="9"/>
        <v>Ei arvioitu</v>
      </c>
      <c r="Z14" s="29"/>
      <c r="AA14" s="29"/>
      <c r="AB14" s="20"/>
      <c r="AC14" s="19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</row>
    <row r="15" spans="1:41" ht="14.1" customHeight="1" thickBot="1" x14ac:dyDescent="0.3">
      <c r="A15" s="26">
        <v>10</v>
      </c>
      <c r="B15" s="19"/>
      <c r="C15" s="27"/>
      <c r="D15" s="28"/>
      <c r="E15" s="30" t="str">
        <f t="shared" si="8"/>
        <v>Täytä arvo 1-6</v>
      </c>
      <c r="F15" s="29"/>
      <c r="G15" s="29"/>
      <c r="H15" s="29"/>
      <c r="I15" s="10"/>
      <c r="J15" s="31" t="str">
        <f t="shared" si="2"/>
        <v>Ei arvioitu</v>
      </c>
      <c r="K15" s="10"/>
      <c r="L15" s="31" t="str">
        <f t="shared" si="3"/>
        <v>Ei arvioitu</v>
      </c>
      <c r="M15" s="10">
        <f t="shared" si="0"/>
        <v>0</v>
      </c>
      <c r="N15" s="34" t="str">
        <f t="shared" si="4"/>
        <v>Ei arvioitu</v>
      </c>
      <c r="O15" s="10">
        <f t="shared" si="1"/>
        <v>0</v>
      </c>
      <c r="P15" s="34" t="str">
        <f t="shared" si="5"/>
        <v>Ei arvioitu</v>
      </c>
      <c r="Q15" s="10">
        <f t="shared" si="6"/>
        <v>0</v>
      </c>
      <c r="R15" s="34" t="str">
        <f t="shared" si="7"/>
        <v>Ei arvioitu</v>
      </c>
      <c r="S15" s="29"/>
      <c r="T15" s="29"/>
      <c r="U15" s="29"/>
      <c r="V15" s="29"/>
      <c r="W15" s="29"/>
      <c r="X15" s="10">
        <v>0</v>
      </c>
      <c r="Y15" s="34" t="str">
        <f t="shared" si="9"/>
        <v>Ei arvioitu</v>
      </c>
      <c r="Z15" s="29"/>
      <c r="AA15" s="29"/>
      <c r="AB15" s="20"/>
      <c r="AC15" s="19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</row>
    <row r="16" spans="1:41" ht="14.1" customHeight="1" thickBot="1" x14ac:dyDescent="0.3">
      <c r="A16" s="26">
        <v>11</v>
      </c>
      <c r="B16" s="19"/>
      <c r="C16" s="27"/>
      <c r="D16" s="28"/>
      <c r="E16" s="30" t="str">
        <f t="shared" si="8"/>
        <v>Täytä arvo 1-6</v>
      </c>
      <c r="F16" s="29"/>
      <c r="G16" s="29"/>
      <c r="H16" s="29"/>
      <c r="I16" s="10"/>
      <c r="J16" s="31" t="str">
        <f t="shared" si="2"/>
        <v>Ei arvioitu</v>
      </c>
      <c r="K16" s="10"/>
      <c r="L16" s="31" t="str">
        <f t="shared" si="3"/>
        <v>Ei arvioitu</v>
      </c>
      <c r="M16" s="10">
        <f t="shared" si="0"/>
        <v>0</v>
      </c>
      <c r="N16" s="34" t="str">
        <f t="shared" si="4"/>
        <v>Ei arvioitu</v>
      </c>
      <c r="O16" s="10">
        <f t="shared" si="1"/>
        <v>0</v>
      </c>
      <c r="P16" s="34" t="str">
        <f t="shared" si="5"/>
        <v>Ei arvioitu</v>
      </c>
      <c r="Q16" s="10">
        <f t="shared" si="6"/>
        <v>0</v>
      </c>
      <c r="R16" s="34" t="str">
        <f t="shared" si="7"/>
        <v>Ei arvioitu</v>
      </c>
      <c r="S16" s="29"/>
      <c r="T16" s="29"/>
      <c r="U16" s="29"/>
      <c r="V16" s="29"/>
      <c r="W16" s="29"/>
      <c r="X16" s="10">
        <v>0</v>
      </c>
      <c r="Y16" s="34" t="str">
        <f t="shared" si="9"/>
        <v>Ei arvioitu</v>
      </c>
      <c r="Z16" s="29"/>
      <c r="AA16" s="29"/>
      <c r="AB16" s="20"/>
      <c r="AC16" s="19"/>
      <c r="AD16" s="196" t="s">
        <v>2</v>
      </c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</row>
    <row r="17" spans="1:41" ht="14.1" customHeight="1" thickBot="1" x14ac:dyDescent="0.3">
      <c r="A17" s="26">
        <v>12</v>
      </c>
      <c r="B17" s="19"/>
      <c r="C17" s="27"/>
      <c r="D17" s="28"/>
      <c r="E17" s="30" t="str">
        <f t="shared" si="8"/>
        <v>Täytä arvo 1-6</v>
      </c>
      <c r="F17" s="29"/>
      <c r="G17" s="29"/>
      <c r="H17" s="29"/>
      <c r="I17" s="10"/>
      <c r="J17" s="31" t="str">
        <f t="shared" si="2"/>
        <v>Ei arvioitu</v>
      </c>
      <c r="K17" s="10"/>
      <c r="L17" s="31" t="str">
        <f t="shared" si="3"/>
        <v>Ei arvioitu</v>
      </c>
      <c r="M17" s="10">
        <f t="shared" si="0"/>
        <v>0</v>
      </c>
      <c r="N17" s="34" t="str">
        <f t="shared" si="4"/>
        <v>Ei arvioitu</v>
      </c>
      <c r="O17" s="10">
        <f t="shared" si="1"/>
        <v>0</v>
      </c>
      <c r="P17" s="34" t="str">
        <f t="shared" si="5"/>
        <v>Ei arvioitu</v>
      </c>
      <c r="Q17" s="10">
        <f t="shared" si="6"/>
        <v>0</v>
      </c>
      <c r="R17" s="34" t="str">
        <f t="shared" si="7"/>
        <v>Ei arvioitu</v>
      </c>
      <c r="S17" s="29"/>
      <c r="T17" s="29"/>
      <c r="U17" s="29"/>
      <c r="V17" s="29"/>
      <c r="W17" s="29"/>
      <c r="X17" s="10">
        <v>0</v>
      </c>
      <c r="Y17" s="34" t="str">
        <f t="shared" si="9"/>
        <v>Ei arvioitu</v>
      </c>
      <c r="Z17" s="29"/>
      <c r="AA17" s="29"/>
      <c r="AB17" s="20"/>
      <c r="AC17" s="19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</row>
    <row r="18" spans="1:41" ht="14.1" customHeight="1" thickBot="1" x14ac:dyDescent="0.3">
      <c r="A18" s="26">
        <v>13</v>
      </c>
      <c r="B18" s="19"/>
      <c r="C18" s="27"/>
      <c r="D18" s="28"/>
      <c r="E18" s="30" t="str">
        <f t="shared" si="8"/>
        <v>Täytä arvo 1-6</v>
      </c>
      <c r="F18" s="29"/>
      <c r="G18" s="29"/>
      <c r="H18" s="29"/>
      <c r="I18" s="10"/>
      <c r="J18" s="31" t="str">
        <f t="shared" si="2"/>
        <v>Ei arvioitu</v>
      </c>
      <c r="K18" s="10"/>
      <c r="L18" s="31" t="str">
        <f t="shared" si="3"/>
        <v>Ei arvioitu</v>
      </c>
      <c r="M18" s="10">
        <f t="shared" si="0"/>
        <v>0</v>
      </c>
      <c r="N18" s="34" t="str">
        <f t="shared" si="4"/>
        <v>Ei arvioitu</v>
      </c>
      <c r="O18" s="10">
        <f t="shared" si="1"/>
        <v>0</v>
      </c>
      <c r="P18" s="34" t="str">
        <f t="shared" si="5"/>
        <v>Ei arvioitu</v>
      </c>
      <c r="Q18" s="10">
        <f t="shared" si="6"/>
        <v>0</v>
      </c>
      <c r="R18" s="34" t="str">
        <f t="shared" si="7"/>
        <v>Ei arvioitu</v>
      </c>
      <c r="S18" s="29"/>
      <c r="T18" s="29"/>
      <c r="U18" s="29"/>
      <c r="V18" s="29"/>
      <c r="W18" s="29"/>
      <c r="X18" s="10">
        <v>0</v>
      </c>
      <c r="Y18" s="34" t="str">
        <f t="shared" si="9"/>
        <v>Ei arvioitu</v>
      </c>
      <c r="Z18" s="29"/>
      <c r="AA18" s="29"/>
      <c r="AB18" s="20"/>
      <c r="AC18" s="19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</row>
    <row r="19" spans="1:41" ht="14.1" customHeight="1" thickBot="1" x14ac:dyDescent="0.3">
      <c r="A19" s="26">
        <v>14</v>
      </c>
      <c r="B19" s="19"/>
      <c r="C19" s="27"/>
      <c r="D19" s="28"/>
      <c r="E19" s="30" t="str">
        <f t="shared" si="8"/>
        <v>Täytä arvo 1-6</v>
      </c>
      <c r="F19" s="29"/>
      <c r="G19" s="29"/>
      <c r="H19" s="29"/>
      <c r="I19" s="10"/>
      <c r="J19" s="31" t="str">
        <f t="shared" si="2"/>
        <v>Ei arvioitu</v>
      </c>
      <c r="K19" s="10"/>
      <c r="L19" s="31" t="str">
        <f t="shared" si="3"/>
        <v>Ei arvioitu</v>
      </c>
      <c r="M19" s="10">
        <f t="shared" si="0"/>
        <v>0</v>
      </c>
      <c r="N19" s="34" t="str">
        <f t="shared" si="4"/>
        <v>Ei arvioitu</v>
      </c>
      <c r="O19" s="10">
        <f t="shared" si="1"/>
        <v>0</v>
      </c>
      <c r="P19" s="34" t="str">
        <f t="shared" si="5"/>
        <v>Ei arvioitu</v>
      </c>
      <c r="Q19" s="10">
        <f t="shared" si="6"/>
        <v>0</v>
      </c>
      <c r="R19" s="34" t="str">
        <f t="shared" si="7"/>
        <v>Ei arvioitu</v>
      </c>
      <c r="S19" s="29"/>
      <c r="T19" s="29"/>
      <c r="U19" s="29"/>
      <c r="V19" s="29"/>
      <c r="W19" s="29"/>
      <c r="X19" s="10">
        <v>0</v>
      </c>
      <c r="Y19" s="34" t="str">
        <f t="shared" si="9"/>
        <v>Ei arvioitu</v>
      </c>
      <c r="Z19" s="29"/>
      <c r="AA19" s="29"/>
      <c r="AB19" s="20"/>
      <c r="AC19" s="19"/>
      <c r="AD19" s="192" t="s">
        <v>2</v>
      </c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</row>
    <row r="20" spans="1:41" ht="14.1" customHeight="1" thickBot="1" x14ac:dyDescent="0.3">
      <c r="A20" s="26">
        <v>15</v>
      </c>
      <c r="B20" s="19"/>
      <c r="C20" s="27"/>
      <c r="D20" s="28"/>
      <c r="E20" s="30" t="str">
        <f t="shared" si="8"/>
        <v>Täytä arvo 1-6</v>
      </c>
      <c r="F20" s="29"/>
      <c r="G20" s="29"/>
      <c r="H20" s="29"/>
      <c r="I20" s="10"/>
      <c r="J20" s="31" t="str">
        <f t="shared" si="2"/>
        <v>Ei arvioitu</v>
      </c>
      <c r="K20" s="10"/>
      <c r="L20" s="31" t="str">
        <f t="shared" si="3"/>
        <v>Ei arvioitu</v>
      </c>
      <c r="M20" s="10">
        <f t="shared" si="0"/>
        <v>0</v>
      </c>
      <c r="N20" s="34" t="str">
        <f t="shared" si="4"/>
        <v>Ei arvioitu</v>
      </c>
      <c r="O20" s="10">
        <f t="shared" si="1"/>
        <v>0</v>
      </c>
      <c r="P20" s="34" t="str">
        <f t="shared" si="5"/>
        <v>Ei arvioitu</v>
      </c>
      <c r="Q20" s="10">
        <f t="shared" si="6"/>
        <v>0</v>
      </c>
      <c r="R20" s="34" t="str">
        <f t="shared" si="7"/>
        <v>Ei arvioitu</v>
      </c>
      <c r="S20" s="29"/>
      <c r="T20" s="29"/>
      <c r="U20" s="29"/>
      <c r="V20" s="29"/>
      <c r="W20" s="29"/>
      <c r="X20" s="10">
        <v>0</v>
      </c>
      <c r="Y20" s="34" t="str">
        <f t="shared" si="9"/>
        <v>Ei arvioitu</v>
      </c>
      <c r="Z20" s="29"/>
      <c r="AA20" s="29"/>
      <c r="AB20" s="20"/>
      <c r="AC20" s="19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</row>
    <row r="21" spans="1:41" ht="14.1" customHeight="1" thickBot="1" x14ac:dyDescent="0.3">
      <c r="A21" s="26">
        <v>16</v>
      </c>
      <c r="B21" s="19"/>
      <c r="C21" s="27"/>
      <c r="D21" s="28"/>
      <c r="E21" s="30" t="str">
        <f t="shared" si="8"/>
        <v>Täytä arvo 1-6</v>
      </c>
      <c r="F21" s="29"/>
      <c r="G21" s="29"/>
      <c r="H21" s="29"/>
      <c r="I21" s="10"/>
      <c r="J21" s="31" t="str">
        <f t="shared" si="2"/>
        <v>Ei arvioitu</v>
      </c>
      <c r="K21" s="10"/>
      <c r="L21" s="31" t="str">
        <f t="shared" si="3"/>
        <v>Ei arvioitu</v>
      </c>
      <c r="M21" s="10">
        <f t="shared" si="0"/>
        <v>0</v>
      </c>
      <c r="N21" s="34" t="str">
        <f t="shared" si="4"/>
        <v>Ei arvioitu</v>
      </c>
      <c r="O21" s="10">
        <f t="shared" si="1"/>
        <v>0</v>
      </c>
      <c r="P21" s="34" t="str">
        <f t="shared" si="5"/>
        <v>Ei arvioitu</v>
      </c>
      <c r="Q21" s="10">
        <f t="shared" si="6"/>
        <v>0</v>
      </c>
      <c r="R21" s="34" t="str">
        <f t="shared" si="7"/>
        <v>Ei arvioitu</v>
      </c>
      <c r="S21" s="29"/>
      <c r="T21" s="29"/>
      <c r="U21" s="29"/>
      <c r="V21" s="29"/>
      <c r="W21" s="29"/>
      <c r="X21" s="10">
        <v>0</v>
      </c>
      <c r="Y21" s="34" t="str">
        <f t="shared" si="9"/>
        <v>Ei arvioitu</v>
      </c>
      <c r="Z21" s="29"/>
      <c r="AA21" s="29"/>
      <c r="AB21" s="20"/>
      <c r="AC21" s="19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</row>
    <row r="22" spans="1:41" ht="14.1" customHeight="1" thickBot="1" x14ac:dyDescent="0.3">
      <c r="A22" s="26">
        <v>17</v>
      </c>
      <c r="B22" s="19"/>
      <c r="C22" s="27"/>
      <c r="D22" s="28"/>
      <c r="E22" s="30" t="str">
        <f t="shared" si="8"/>
        <v>Täytä arvo 1-6</v>
      </c>
      <c r="F22" s="29"/>
      <c r="G22" s="29"/>
      <c r="H22" s="29"/>
      <c r="I22" s="10"/>
      <c r="J22" s="31" t="str">
        <f t="shared" si="2"/>
        <v>Ei arvioitu</v>
      </c>
      <c r="K22" s="10"/>
      <c r="L22" s="31" t="str">
        <f t="shared" si="3"/>
        <v>Ei arvioitu</v>
      </c>
      <c r="M22" s="10">
        <f t="shared" si="0"/>
        <v>0</v>
      </c>
      <c r="N22" s="34" t="str">
        <f t="shared" si="4"/>
        <v>Ei arvioitu</v>
      </c>
      <c r="O22" s="10">
        <f t="shared" si="1"/>
        <v>0</v>
      </c>
      <c r="P22" s="34" t="str">
        <f t="shared" si="5"/>
        <v>Ei arvioitu</v>
      </c>
      <c r="Q22" s="10">
        <f t="shared" si="6"/>
        <v>0</v>
      </c>
      <c r="R22" s="34" t="str">
        <f t="shared" si="7"/>
        <v>Ei arvioitu</v>
      </c>
      <c r="S22" s="29"/>
      <c r="T22" s="29"/>
      <c r="U22" s="29"/>
      <c r="V22" s="29"/>
      <c r="W22" s="29"/>
      <c r="X22" s="10">
        <v>0</v>
      </c>
      <c r="Y22" s="34" t="str">
        <f t="shared" si="9"/>
        <v>Ei arvioitu</v>
      </c>
      <c r="Z22" s="29"/>
      <c r="AA22" s="29"/>
      <c r="AB22" s="20"/>
      <c r="AC22" s="19"/>
      <c r="AD22" s="193" t="s">
        <v>2</v>
      </c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</row>
    <row r="23" spans="1:41" ht="14.1" customHeight="1" thickBot="1" x14ac:dyDescent="0.3">
      <c r="A23" s="26">
        <v>18</v>
      </c>
      <c r="B23" s="19"/>
      <c r="C23" s="27"/>
      <c r="D23" s="28"/>
      <c r="E23" s="30" t="str">
        <f t="shared" si="8"/>
        <v>Täytä arvo 1-6</v>
      </c>
      <c r="F23" s="29"/>
      <c r="G23" s="29"/>
      <c r="H23" s="29"/>
      <c r="I23" s="10"/>
      <c r="J23" s="31" t="str">
        <f t="shared" si="2"/>
        <v>Ei arvioitu</v>
      </c>
      <c r="K23" s="10"/>
      <c r="L23" s="31" t="str">
        <f t="shared" si="3"/>
        <v>Ei arvioitu</v>
      </c>
      <c r="M23" s="10">
        <f t="shared" si="0"/>
        <v>0</v>
      </c>
      <c r="N23" s="34" t="str">
        <f t="shared" si="4"/>
        <v>Ei arvioitu</v>
      </c>
      <c r="O23" s="10">
        <f t="shared" si="1"/>
        <v>0</v>
      </c>
      <c r="P23" s="34" t="str">
        <f t="shared" si="5"/>
        <v>Ei arvioitu</v>
      </c>
      <c r="Q23" s="10">
        <f t="shared" si="6"/>
        <v>0</v>
      </c>
      <c r="R23" s="34" t="str">
        <f t="shared" si="7"/>
        <v>Ei arvioitu</v>
      </c>
      <c r="S23" s="29"/>
      <c r="T23" s="29"/>
      <c r="U23" s="29"/>
      <c r="V23" s="29"/>
      <c r="W23" s="29"/>
      <c r="X23" s="10">
        <v>0</v>
      </c>
      <c r="Y23" s="34" t="str">
        <f t="shared" si="9"/>
        <v>Ei arvioitu</v>
      </c>
      <c r="Z23" s="29"/>
      <c r="AA23" s="29"/>
      <c r="AB23" s="20"/>
      <c r="AC23" s="19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</row>
    <row r="24" spans="1:41" ht="14.1" customHeight="1" thickBot="1" x14ac:dyDescent="0.3">
      <c r="A24" s="26">
        <v>19</v>
      </c>
      <c r="B24" s="19"/>
      <c r="C24" s="27"/>
      <c r="D24" s="28"/>
      <c r="E24" s="30" t="str">
        <f t="shared" si="8"/>
        <v>Täytä arvo 1-6</v>
      </c>
      <c r="F24" s="29"/>
      <c r="G24" s="29"/>
      <c r="H24" s="29"/>
      <c r="I24" s="10"/>
      <c r="J24" s="31" t="str">
        <f t="shared" si="2"/>
        <v>Ei arvioitu</v>
      </c>
      <c r="K24" s="10"/>
      <c r="L24" s="31" t="str">
        <f t="shared" si="3"/>
        <v>Ei arvioitu</v>
      </c>
      <c r="M24" s="10">
        <f t="shared" si="0"/>
        <v>0</v>
      </c>
      <c r="N24" s="34" t="str">
        <f t="shared" si="4"/>
        <v>Ei arvioitu</v>
      </c>
      <c r="O24" s="10">
        <f t="shared" si="1"/>
        <v>0</v>
      </c>
      <c r="P24" s="34" t="str">
        <f t="shared" si="5"/>
        <v>Ei arvioitu</v>
      </c>
      <c r="Q24" s="10">
        <f t="shared" si="6"/>
        <v>0</v>
      </c>
      <c r="R24" s="34" t="str">
        <f t="shared" si="7"/>
        <v>Ei arvioitu</v>
      </c>
      <c r="S24" s="29"/>
      <c r="T24" s="29"/>
      <c r="U24" s="29"/>
      <c r="V24" s="29"/>
      <c r="W24" s="29"/>
      <c r="X24" s="10">
        <v>0</v>
      </c>
      <c r="Y24" s="34" t="str">
        <f t="shared" si="9"/>
        <v>Ei arvioitu</v>
      </c>
      <c r="Z24" s="29"/>
      <c r="AA24" s="29"/>
      <c r="AB24" s="20"/>
      <c r="AC24" s="19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</row>
    <row r="25" spans="1:41" ht="14.1" customHeight="1" thickBot="1" x14ac:dyDescent="0.3">
      <c r="A25" s="26">
        <v>20</v>
      </c>
      <c r="B25" s="19"/>
      <c r="C25" s="27"/>
      <c r="D25" s="28"/>
      <c r="E25" s="30" t="str">
        <f t="shared" si="8"/>
        <v>Täytä arvo 1-6</v>
      </c>
      <c r="F25" s="29"/>
      <c r="G25" s="29"/>
      <c r="H25" s="29"/>
      <c r="I25" s="10"/>
      <c r="J25" s="31" t="str">
        <f t="shared" si="2"/>
        <v>Ei arvioitu</v>
      </c>
      <c r="K25" s="10"/>
      <c r="L25" s="31" t="str">
        <f t="shared" si="3"/>
        <v>Ei arvioitu</v>
      </c>
      <c r="M25" s="10">
        <f t="shared" si="0"/>
        <v>0</v>
      </c>
      <c r="N25" s="34" t="str">
        <f t="shared" si="4"/>
        <v>Ei arvioitu</v>
      </c>
      <c r="O25" s="10">
        <f t="shared" si="1"/>
        <v>0</v>
      </c>
      <c r="P25" s="34" t="str">
        <f t="shared" si="5"/>
        <v>Ei arvioitu</v>
      </c>
      <c r="Q25" s="10">
        <f t="shared" si="6"/>
        <v>0</v>
      </c>
      <c r="R25" s="34" t="str">
        <f t="shared" si="7"/>
        <v>Ei arvioitu</v>
      </c>
      <c r="S25" s="29"/>
      <c r="T25" s="29"/>
      <c r="U25" s="29"/>
      <c r="V25" s="29"/>
      <c r="W25" s="29"/>
      <c r="X25" s="10">
        <v>0</v>
      </c>
      <c r="Y25" s="34" t="str">
        <f t="shared" si="9"/>
        <v>Ei arvioitu</v>
      </c>
      <c r="Z25" s="29"/>
      <c r="AA25" s="29"/>
      <c r="AB25" s="20"/>
      <c r="AC25" s="19"/>
      <c r="AD25" s="194" t="s">
        <v>2</v>
      </c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</row>
    <row r="26" spans="1:41" ht="14.1" customHeight="1" thickBot="1" x14ac:dyDescent="0.3">
      <c r="A26" s="26">
        <v>21</v>
      </c>
      <c r="B26" s="19"/>
      <c r="C26" s="27"/>
      <c r="D26" s="28"/>
      <c r="E26" s="30" t="str">
        <f t="shared" si="8"/>
        <v>Täytä arvo 1-6</v>
      </c>
      <c r="F26" s="29"/>
      <c r="G26" s="29"/>
      <c r="H26" s="29"/>
      <c r="I26" s="10"/>
      <c r="J26" s="31" t="str">
        <f t="shared" si="2"/>
        <v>Ei arvioitu</v>
      </c>
      <c r="K26" s="10"/>
      <c r="L26" s="31" t="str">
        <f t="shared" si="3"/>
        <v>Ei arvioitu</v>
      </c>
      <c r="M26" s="10">
        <f t="shared" si="0"/>
        <v>0</v>
      </c>
      <c r="N26" s="34" t="str">
        <f t="shared" si="4"/>
        <v>Ei arvioitu</v>
      </c>
      <c r="O26" s="10">
        <f t="shared" si="1"/>
        <v>0</v>
      </c>
      <c r="P26" s="34" t="str">
        <f t="shared" si="5"/>
        <v>Ei arvioitu</v>
      </c>
      <c r="Q26" s="10">
        <f t="shared" si="6"/>
        <v>0</v>
      </c>
      <c r="R26" s="34" t="str">
        <f t="shared" si="7"/>
        <v>Ei arvioitu</v>
      </c>
      <c r="S26" s="29"/>
      <c r="T26" s="29"/>
      <c r="U26" s="29"/>
      <c r="V26" s="29"/>
      <c r="W26" s="29"/>
      <c r="X26" s="10">
        <v>0</v>
      </c>
      <c r="Y26" s="34" t="str">
        <f t="shared" si="9"/>
        <v>Ei arvioitu</v>
      </c>
      <c r="Z26" s="29"/>
      <c r="AA26" s="29"/>
      <c r="AB26" s="20"/>
      <c r="AC26" s="19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</row>
    <row r="27" spans="1:41" ht="14.1" customHeight="1" thickBot="1" x14ac:dyDescent="0.3">
      <c r="A27" s="26">
        <v>22</v>
      </c>
      <c r="B27" s="19"/>
      <c r="C27" s="27"/>
      <c r="D27" s="28"/>
      <c r="E27" s="30" t="str">
        <f t="shared" si="8"/>
        <v>Täytä arvo 1-6</v>
      </c>
      <c r="F27" s="29"/>
      <c r="G27" s="29"/>
      <c r="H27" s="29"/>
      <c r="I27" s="10"/>
      <c r="J27" s="31" t="str">
        <f t="shared" si="2"/>
        <v>Ei arvioitu</v>
      </c>
      <c r="K27" s="10"/>
      <c r="L27" s="31" t="str">
        <f t="shared" si="3"/>
        <v>Ei arvioitu</v>
      </c>
      <c r="M27" s="10">
        <f t="shared" si="0"/>
        <v>0</v>
      </c>
      <c r="N27" s="34" t="str">
        <f t="shared" si="4"/>
        <v>Ei arvioitu</v>
      </c>
      <c r="O27" s="10">
        <f t="shared" si="1"/>
        <v>0</v>
      </c>
      <c r="P27" s="34" t="str">
        <f t="shared" si="5"/>
        <v>Ei arvioitu</v>
      </c>
      <c r="Q27" s="10">
        <f t="shared" si="6"/>
        <v>0</v>
      </c>
      <c r="R27" s="34" t="str">
        <f t="shared" si="7"/>
        <v>Ei arvioitu</v>
      </c>
      <c r="S27" s="29"/>
      <c r="T27" s="29"/>
      <c r="U27" s="29"/>
      <c r="V27" s="29"/>
      <c r="W27" s="29"/>
      <c r="X27" s="10">
        <v>0</v>
      </c>
      <c r="Y27" s="34" t="str">
        <f t="shared" si="9"/>
        <v>Ei arvioitu</v>
      </c>
      <c r="Z27" s="29"/>
      <c r="AA27" s="29"/>
      <c r="AB27" s="20"/>
      <c r="AC27" s="19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</row>
    <row r="28" spans="1:41" ht="14.1" customHeight="1" thickBot="1" x14ac:dyDescent="0.3">
      <c r="A28" s="26">
        <v>23</v>
      </c>
      <c r="B28" s="19"/>
      <c r="C28" s="27"/>
      <c r="D28" s="28"/>
      <c r="E28" s="30" t="str">
        <f t="shared" si="8"/>
        <v>Täytä arvo 1-6</v>
      </c>
      <c r="F28" s="29"/>
      <c r="G28" s="29"/>
      <c r="H28" s="29"/>
      <c r="I28" s="10"/>
      <c r="J28" s="31" t="str">
        <f t="shared" si="2"/>
        <v>Ei arvioitu</v>
      </c>
      <c r="K28" s="10"/>
      <c r="L28" s="31" t="str">
        <f t="shared" si="3"/>
        <v>Ei arvioitu</v>
      </c>
      <c r="M28" s="10">
        <f t="shared" si="0"/>
        <v>0</v>
      </c>
      <c r="N28" s="34" t="str">
        <f t="shared" si="4"/>
        <v>Ei arvioitu</v>
      </c>
      <c r="O28" s="10">
        <f t="shared" si="1"/>
        <v>0</v>
      </c>
      <c r="P28" s="34" t="str">
        <f t="shared" si="5"/>
        <v>Ei arvioitu</v>
      </c>
      <c r="Q28" s="10">
        <f t="shared" si="6"/>
        <v>0</v>
      </c>
      <c r="R28" s="34" t="str">
        <f t="shared" si="7"/>
        <v>Ei arvioitu</v>
      </c>
      <c r="S28" s="29"/>
      <c r="T28" s="29"/>
      <c r="U28" s="29"/>
      <c r="V28" s="29"/>
      <c r="W28" s="29"/>
      <c r="X28" s="10">
        <v>0</v>
      </c>
      <c r="Y28" s="34" t="str">
        <f t="shared" si="9"/>
        <v>Ei arvioitu</v>
      </c>
      <c r="Z28" s="29"/>
      <c r="AA28" s="29"/>
      <c r="AB28" s="20"/>
      <c r="AC28" s="19"/>
      <c r="AD28" s="195" t="s">
        <v>2</v>
      </c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</row>
    <row r="29" spans="1:41" ht="14.1" customHeight="1" thickBot="1" x14ac:dyDescent="0.3">
      <c r="A29" s="26">
        <v>24</v>
      </c>
      <c r="B29" s="19"/>
      <c r="C29" s="27"/>
      <c r="D29" s="28"/>
      <c r="E29" s="30" t="str">
        <f t="shared" si="8"/>
        <v>Täytä arvo 1-6</v>
      </c>
      <c r="F29" s="29"/>
      <c r="G29" s="29"/>
      <c r="H29" s="29"/>
      <c r="I29" s="10"/>
      <c r="J29" s="31" t="str">
        <f t="shared" si="2"/>
        <v>Ei arvioitu</v>
      </c>
      <c r="K29" s="10"/>
      <c r="L29" s="31" t="str">
        <f t="shared" si="3"/>
        <v>Ei arvioitu</v>
      </c>
      <c r="M29" s="10">
        <f t="shared" si="0"/>
        <v>0</v>
      </c>
      <c r="N29" s="34" t="str">
        <f t="shared" si="4"/>
        <v>Ei arvioitu</v>
      </c>
      <c r="O29" s="10">
        <f t="shared" si="1"/>
        <v>0</v>
      </c>
      <c r="P29" s="34" t="str">
        <f t="shared" si="5"/>
        <v>Ei arvioitu</v>
      </c>
      <c r="Q29" s="10">
        <f t="shared" si="6"/>
        <v>0</v>
      </c>
      <c r="R29" s="34" t="str">
        <f t="shared" si="7"/>
        <v>Ei arvioitu</v>
      </c>
      <c r="S29" s="29"/>
      <c r="T29" s="29"/>
      <c r="U29" s="29"/>
      <c r="V29" s="29"/>
      <c r="W29" s="29"/>
      <c r="X29" s="10">
        <v>0</v>
      </c>
      <c r="Y29" s="34" t="str">
        <f t="shared" si="9"/>
        <v>Ei arvioitu</v>
      </c>
      <c r="Z29" s="29"/>
      <c r="AA29" s="29"/>
      <c r="AB29" s="20"/>
      <c r="AC29" s="19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</row>
    <row r="30" spans="1:41" ht="14.1" customHeight="1" thickBot="1" x14ac:dyDescent="0.3">
      <c r="A30" s="26">
        <v>25</v>
      </c>
      <c r="B30" s="19"/>
      <c r="C30" s="27"/>
      <c r="D30" s="28"/>
      <c r="E30" s="30" t="str">
        <f t="shared" si="8"/>
        <v>Täytä arvo 1-6</v>
      </c>
      <c r="F30" s="29"/>
      <c r="G30" s="29"/>
      <c r="H30" s="29"/>
      <c r="I30" s="10"/>
      <c r="J30" s="31" t="str">
        <f t="shared" si="2"/>
        <v>Ei arvioitu</v>
      </c>
      <c r="K30" s="10"/>
      <c r="L30" s="31" t="str">
        <f t="shared" si="3"/>
        <v>Ei arvioitu</v>
      </c>
      <c r="M30" s="10">
        <f t="shared" si="0"/>
        <v>0</v>
      </c>
      <c r="N30" s="34" t="str">
        <f t="shared" si="4"/>
        <v>Ei arvioitu</v>
      </c>
      <c r="O30" s="10">
        <f t="shared" si="1"/>
        <v>0</v>
      </c>
      <c r="P30" s="34" t="str">
        <f t="shared" si="5"/>
        <v>Ei arvioitu</v>
      </c>
      <c r="Q30" s="10">
        <f t="shared" si="6"/>
        <v>0</v>
      </c>
      <c r="R30" s="34" t="str">
        <f t="shared" si="7"/>
        <v>Ei arvioitu</v>
      </c>
      <c r="S30" s="29"/>
      <c r="T30" s="29"/>
      <c r="U30" s="29"/>
      <c r="V30" s="29"/>
      <c r="W30" s="29"/>
      <c r="X30" s="10">
        <v>0</v>
      </c>
      <c r="Y30" s="34" t="str">
        <f t="shared" si="9"/>
        <v>Ei arvioitu</v>
      </c>
      <c r="Z30" s="29"/>
      <c r="AA30" s="29"/>
      <c r="AB30" s="20"/>
      <c r="AC30" s="19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</row>
    <row r="31" spans="1:41" ht="14.1" customHeight="1" thickBot="1" x14ac:dyDescent="0.3">
      <c r="A31" s="26">
        <v>26</v>
      </c>
      <c r="B31" s="19"/>
      <c r="C31" s="27"/>
      <c r="D31" s="28"/>
      <c r="E31" s="30" t="str">
        <f t="shared" si="8"/>
        <v>Täytä arvo 1-6</v>
      </c>
      <c r="F31" s="29"/>
      <c r="G31" s="29"/>
      <c r="H31" s="29"/>
      <c r="I31" s="10"/>
      <c r="J31" s="31" t="str">
        <f t="shared" si="2"/>
        <v>Ei arvioitu</v>
      </c>
      <c r="K31" s="10"/>
      <c r="L31" s="31" t="str">
        <f t="shared" si="3"/>
        <v>Ei arvioitu</v>
      </c>
      <c r="M31" s="10">
        <f t="shared" si="0"/>
        <v>0</v>
      </c>
      <c r="N31" s="34" t="str">
        <f t="shared" si="4"/>
        <v>Ei arvioitu</v>
      </c>
      <c r="O31" s="10">
        <f t="shared" si="1"/>
        <v>0</v>
      </c>
      <c r="P31" s="34" t="str">
        <f t="shared" si="5"/>
        <v>Ei arvioitu</v>
      </c>
      <c r="Q31" s="10">
        <f t="shared" si="6"/>
        <v>0</v>
      </c>
      <c r="R31" s="34" t="str">
        <f t="shared" si="7"/>
        <v>Ei arvioitu</v>
      </c>
      <c r="S31" s="29"/>
      <c r="T31" s="29"/>
      <c r="U31" s="29"/>
      <c r="V31" s="29"/>
      <c r="W31" s="29"/>
      <c r="X31" s="10">
        <v>0</v>
      </c>
      <c r="Y31" s="34" t="str">
        <f t="shared" si="9"/>
        <v>Ei arvioitu</v>
      </c>
      <c r="Z31" s="29"/>
      <c r="AA31" s="29"/>
      <c r="AB31" s="20"/>
      <c r="AC31" s="19"/>
      <c r="AD31" s="196" t="s">
        <v>2</v>
      </c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</row>
    <row r="32" spans="1:41" ht="14.1" customHeight="1" thickBot="1" x14ac:dyDescent="0.3">
      <c r="A32" s="26">
        <v>27</v>
      </c>
      <c r="B32" s="19"/>
      <c r="C32" s="27"/>
      <c r="D32" s="28"/>
      <c r="E32" s="30" t="str">
        <f t="shared" si="8"/>
        <v>Täytä arvo 1-6</v>
      </c>
      <c r="F32" s="29"/>
      <c r="G32" s="29"/>
      <c r="H32" s="29"/>
      <c r="I32" s="10"/>
      <c r="J32" s="31" t="str">
        <f t="shared" si="2"/>
        <v>Ei arvioitu</v>
      </c>
      <c r="K32" s="10"/>
      <c r="L32" s="31" t="str">
        <f t="shared" si="3"/>
        <v>Ei arvioitu</v>
      </c>
      <c r="M32" s="10">
        <f t="shared" si="0"/>
        <v>0</v>
      </c>
      <c r="N32" s="34" t="str">
        <f t="shared" si="4"/>
        <v>Ei arvioitu</v>
      </c>
      <c r="O32" s="10">
        <f t="shared" si="1"/>
        <v>0</v>
      </c>
      <c r="P32" s="34" t="str">
        <f t="shared" si="5"/>
        <v>Ei arvioitu</v>
      </c>
      <c r="Q32" s="10">
        <f t="shared" si="6"/>
        <v>0</v>
      </c>
      <c r="R32" s="34" t="str">
        <f t="shared" si="7"/>
        <v>Ei arvioitu</v>
      </c>
      <c r="S32" s="29"/>
      <c r="T32" s="29"/>
      <c r="U32" s="29"/>
      <c r="V32" s="29"/>
      <c r="W32" s="29"/>
      <c r="X32" s="10">
        <v>0</v>
      </c>
      <c r="Y32" s="34" t="str">
        <f t="shared" si="9"/>
        <v>Ei arvioitu</v>
      </c>
      <c r="Z32" s="29"/>
      <c r="AA32" s="29"/>
      <c r="AB32" s="20"/>
      <c r="AC32" s="19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</row>
    <row r="33" spans="1:41" ht="14.1" customHeight="1" thickBot="1" x14ac:dyDescent="0.3">
      <c r="A33" s="26">
        <v>28</v>
      </c>
      <c r="B33" s="19"/>
      <c r="C33" s="27"/>
      <c r="D33" s="28"/>
      <c r="E33" s="30" t="str">
        <f t="shared" si="8"/>
        <v>Täytä arvo 1-6</v>
      </c>
      <c r="F33" s="29"/>
      <c r="G33" s="29"/>
      <c r="H33" s="29"/>
      <c r="I33" s="10"/>
      <c r="J33" s="31" t="str">
        <f t="shared" si="2"/>
        <v>Ei arvioitu</v>
      </c>
      <c r="K33" s="10"/>
      <c r="L33" s="31" t="str">
        <f t="shared" si="3"/>
        <v>Ei arvioitu</v>
      </c>
      <c r="M33" s="10">
        <f t="shared" si="0"/>
        <v>0</v>
      </c>
      <c r="N33" s="34" t="str">
        <f t="shared" si="4"/>
        <v>Ei arvioitu</v>
      </c>
      <c r="O33" s="10">
        <f t="shared" si="1"/>
        <v>0</v>
      </c>
      <c r="P33" s="34" t="str">
        <f t="shared" si="5"/>
        <v>Ei arvioitu</v>
      </c>
      <c r="Q33" s="10">
        <f t="shared" si="6"/>
        <v>0</v>
      </c>
      <c r="R33" s="34" t="str">
        <f t="shared" si="7"/>
        <v>Ei arvioitu</v>
      </c>
      <c r="S33" s="29"/>
      <c r="T33" s="29"/>
      <c r="U33" s="29"/>
      <c r="V33" s="29"/>
      <c r="W33" s="29"/>
      <c r="X33" s="10">
        <v>0</v>
      </c>
      <c r="Y33" s="34" t="str">
        <f t="shared" si="9"/>
        <v>Ei arvioitu</v>
      </c>
      <c r="Z33" s="29"/>
      <c r="AA33" s="29"/>
      <c r="AB33" s="20"/>
      <c r="AC33" s="19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</row>
    <row r="34" spans="1:41" ht="14.1" customHeight="1" thickBot="1" x14ac:dyDescent="0.3">
      <c r="A34" s="26">
        <v>29</v>
      </c>
      <c r="B34" s="19"/>
      <c r="C34" s="27"/>
      <c r="D34" s="28"/>
      <c r="E34" s="30" t="str">
        <f t="shared" si="8"/>
        <v>Täytä arvo 1-6</v>
      </c>
      <c r="F34" s="29"/>
      <c r="G34" s="29"/>
      <c r="H34" s="29"/>
      <c r="I34" s="10"/>
      <c r="J34" s="31" t="str">
        <f t="shared" si="2"/>
        <v>Ei arvioitu</v>
      </c>
      <c r="K34" s="10"/>
      <c r="L34" s="31" t="str">
        <f t="shared" si="3"/>
        <v>Ei arvioitu</v>
      </c>
      <c r="M34" s="10">
        <f t="shared" si="0"/>
        <v>0</v>
      </c>
      <c r="N34" s="34" t="str">
        <f t="shared" si="4"/>
        <v>Ei arvioitu</v>
      </c>
      <c r="O34" s="10">
        <f t="shared" si="1"/>
        <v>0</v>
      </c>
      <c r="P34" s="34" t="str">
        <f t="shared" si="5"/>
        <v>Ei arvioitu</v>
      </c>
      <c r="Q34" s="10">
        <f t="shared" si="6"/>
        <v>0</v>
      </c>
      <c r="R34" s="34" t="str">
        <f t="shared" si="7"/>
        <v>Ei arvioitu</v>
      </c>
      <c r="S34" s="29"/>
      <c r="T34" s="29"/>
      <c r="U34" s="29"/>
      <c r="V34" s="29"/>
      <c r="W34" s="29"/>
      <c r="X34" s="10">
        <v>0</v>
      </c>
      <c r="Y34" s="34" t="str">
        <f t="shared" si="9"/>
        <v>Ei arvioitu</v>
      </c>
      <c r="Z34" s="29"/>
      <c r="AA34" s="29"/>
      <c r="AB34" s="20"/>
      <c r="AC34" s="19"/>
      <c r="AD34" s="192" t="s">
        <v>2</v>
      </c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</row>
    <row r="35" spans="1:41" ht="14.1" customHeight="1" thickBot="1" x14ac:dyDescent="0.3">
      <c r="A35" s="26">
        <v>30</v>
      </c>
      <c r="B35" s="19"/>
      <c r="C35" s="27"/>
      <c r="D35" s="28"/>
      <c r="E35" s="30" t="str">
        <f t="shared" si="8"/>
        <v>Täytä arvo 1-6</v>
      </c>
      <c r="F35" s="29"/>
      <c r="G35" s="29"/>
      <c r="H35" s="29"/>
      <c r="I35" s="10"/>
      <c r="J35" s="31" t="str">
        <f t="shared" si="2"/>
        <v>Ei arvioitu</v>
      </c>
      <c r="K35" s="10"/>
      <c r="L35" s="31" t="str">
        <f t="shared" si="3"/>
        <v>Ei arvioitu</v>
      </c>
      <c r="M35" s="10">
        <f t="shared" si="0"/>
        <v>0</v>
      </c>
      <c r="N35" s="34" t="str">
        <f t="shared" si="4"/>
        <v>Ei arvioitu</v>
      </c>
      <c r="O35" s="10">
        <f t="shared" si="1"/>
        <v>0</v>
      </c>
      <c r="P35" s="34" t="str">
        <f t="shared" si="5"/>
        <v>Ei arvioitu</v>
      </c>
      <c r="Q35" s="10">
        <f t="shared" si="6"/>
        <v>0</v>
      </c>
      <c r="R35" s="34" t="str">
        <f t="shared" si="7"/>
        <v>Ei arvioitu</v>
      </c>
      <c r="S35" s="29"/>
      <c r="T35" s="29"/>
      <c r="U35" s="29"/>
      <c r="V35" s="29"/>
      <c r="W35" s="29"/>
      <c r="X35" s="10">
        <v>0</v>
      </c>
      <c r="Y35" s="34" t="str">
        <f t="shared" si="9"/>
        <v>Ei arvioitu</v>
      </c>
      <c r="Z35" s="29"/>
      <c r="AA35" s="29"/>
      <c r="AB35" s="20"/>
      <c r="AC35" s="19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</row>
    <row r="36" spans="1:41" ht="14.1" customHeight="1" thickBot="1" x14ac:dyDescent="0.3">
      <c r="A36" s="26">
        <v>31</v>
      </c>
      <c r="B36" s="19"/>
      <c r="C36" s="27"/>
      <c r="D36" s="28"/>
      <c r="E36" s="30" t="str">
        <f t="shared" si="8"/>
        <v>Täytä arvo 1-6</v>
      </c>
      <c r="F36" s="29"/>
      <c r="G36" s="29"/>
      <c r="H36" s="29"/>
      <c r="I36" s="10"/>
      <c r="J36" s="31" t="str">
        <f t="shared" si="2"/>
        <v>Ei arvioitu</v>
      </c>
      <c r="K36" s="10"/>
      <c r="L36" s="31" t="str">
        <f t="shared" si="3"/>
        <v>Ei arvioitu</v>
      </c>
      <c r="M36" s="10">
        <f t="shared" si="0"/>
        <v>0</v>
      </c>
      <c r="N36" s="34" t="str">
        <f t="shared" si="4"/>
        <v>Ei arvioitu</v>
      </c>
      <c r="O36" s="10">
        <f t="shared" si="1"/>
        <v>0</v>
      </c>
      <c r="P36" s="34" t="str">
        <f t="shared" si="5"/>
        <v>Ei arvioitu</v>
      </c>
      <c r="Q36" s="10">
        <f t="shared" si="6"/>
        <v>0</v>
      </c>
      <c r="R36" s="34" t="str">
        <f t="shared" si="7"/>
        <v>Ei arvioitu</v>
      </c>
      <c r="S36" s="29"/>
      <c r="T36" s="29"/>
      <c r="U36" s="29"/>
      <c r="V36" s="29"/>
      <c r="W36" s="29"/>
      <c r="X36" s="10">
        <v>0</v>
      </c>
      <c r="Y36" s="34" t="str">
        <f t="shared" si="9"/>
        <v>Ei arvioitu</v>
      </c>
      <c r="Z36" s="29"/>
      <c r="AA36" s="29"/>
      <c r="AB36" s="20"/>
      <c r="AC36" s="19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</row>
    <row r="37" spans="1:41" ht="14.1" customHeight="1" thickBot="1" x14ac:dyDescent="0.3">
      <c r="A37" s="26">
        <v>32</v>
      </c>
      <c r="B37" s="19"/>
      <c r="C37" s="27"/>
      <c r="D37" s="28"/>
      <c r="E37" s="30" t="str">
        <f t="shared" si="8"/>
        <v>Täytä arvo 1-6</v>
      </c>
      <c r="F37" s="29"/>
      <c r="G37" s="29"/>
      <c r="H37" s="29"/>
      <c r="I37" s="10"/>
      <c r="J37" s="31" t="str">
        <f t="shared" si="2"/>
        <v>Ei arvioitu</v>
      </c>
      <c r="K37" s="10"/>
      <c r="L37" s="31" t="str">
        <f t="shared" si="3"/>
        <v>Ei arvioitu</v>
      </c>
      <c r="M37" s="10">
        <f t="shared" si="0"/>
        <v>0</v>
      </c>
      <c r="N37" s="34" t="str">
        <f t="shared" si="4"/>
        <v>Ei arvioitu</v>
      </c>
      <c r="O37" s="10">
        <f t="shared" si="1"/>
        <v>0</v>
      </c>
      <c r="P37" s="34" t="str">
        <f t="shared" si="5"/>
        <v>Ei arvioitu</v>
      </c>
      <c r="Q37" s="10">
        <f t="shared" si="6"/>
        <v>0</v>
      </c>
      <c r="R37" s="34" t="str">
        <f t="shared" si="7"/>
        <v>Ei arvioitu</v>
      </c>
      <c r="S37" s="29"/>
      <c r="T37" s="29"/>
      <c r="U37" s="29"/>
      <c r="V37" s="29"/>
      <c r="W37" s="29"/>
      <c r="X37" s="10">
        <v>0</v>
      </c>
      <c r="Y37" s="34" t="str">
        <f t="shared" si="9"/>
        <v>Ei arvioitu</v>
      </c>
      <c r="Z37" s="29"/>
      <c r="AA37" s="29"/>
      <c r="AB37" s="20"/>
      <c r="AC37" s="19"/>
      <c r="AD37" s="193" t="s">
        <v>2</v>
      </c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</row>
    <row r="38" spans="1:41" ht="14.1" customHeight="1" thickBot="1" x14ac:dyDescent="0.3">
      <c r="A38" s="26">
        <v>33</v>
      </c>
      <c r="B38" s="19"/>
      <c r="C38" s="27"/>
      <c r="D38" s="28"/>
      <c r="E38" s="30" t="str">
        <f t="shared" si="8"/>
        <v>Täytä arvo 1-6</v>
      </c>
      <c r="F38" s="29"/>
      <c r="G38" s="29"/>
      <c r="H38" s="29"/>
      <c r="I38" s="10"/>
      <c r="J38" s="31" t="str">
        <f t="shared" si="2"/>
        <v>Ei arvioitu</v>
      </c>
      <c r="K38" s="10"/>
      <c r="L38" s="31" t="str">
        <f t="shared" si="3"/>
        <v>Ei arvioitu</v>
      </c>
      <c r="M38" s="10">
        <f t="shared" si="0"/>
        <v>0</v>
      </c>
      <c r="N38" s="34" t="str">
        <f t="shared" si="4"/>
        <v>Ei arvioitu</v>
      </c>
      <c r="O38" s="10">
        <f t="shared" si="1"/>
        <v>0</v>
      </c>
      <c r="P38" s="34" t="str">
        <f t="shared" si="5"/>
        <v>Ei arvioitu</v>
      </c>
      <c r="Q38" s="10">
        <f t="shared" si="6"/>
        <v>0</v>
      </c>
      <c r="R38" s="34" t="str">
        <f t="shared" si="7"/>
        <v>Ei arvioitu</v>
      </c>
      <c r="S38" s="29"/>
      <c r="T38" s="29"/>
      <c r="U38" s="29"/>
      <c r="V38" s="29"/>
      <c r="W38" s="29"/>
      <c r="X38" s="10">
        <v>0</v>
      </c>
      <c r="Y38" s="34" t="str">
        <f t="shared" si="9"/>
        <v>Ei arvioitu</v>
      </c>
      <c r="Z38" s="29"/>
      <c r="AA38" s="29"/>
      <c r="AB38" s="20"/>
      <c r="AC38" s="19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</row>
    <row r="39" spans="1:41" ht="14.1" customHeight="1" thickBot="1" x14ac:dyDescent="0.3">
      <c r="A39" s="26">
        <v>34</v>
      </c>
      <c r="B39" s="19"/>
      <c r="C39" s="27"/>
      <c r="D39" s="28"/>
      <c r="E39" s="30" t="str">
        <f t="shared" si="8"/>
        <v>Täytä arvo 1-6</v>
      </c>
      <c r="F39" s="29"/>
      <c r="G39" s="29"/>
      <c r="H39" s="29"/>
      <c r="I39" s="10"/>
      <c r="J39" s="31" t="str">
        <f t="shared" si="2"/>
        <v>Ei arvioitu</v>
      </c>
      <c r="K39" s="10"/>
      <c r="L39" s="31" t="str">
        <f t="shared" si="3"/>
        <v>Ei arvioitu</v>
      </c>
      <c r="M39" s="10">
        <f t="shared" si="0"/>
        <v>0</v>
      </c>
      <c r="N39" s="34" t="str">
        <f t="shared" si="4"/>
        <v>Ei arvioitu</v>
      </c>
      <c r="O39" s="10">
        <f t="shared" si="1"/>
        <v>0</v>
      </c>
      <c r="P39" s="34" t="str">
        <f t="shared" si="5"/>
        <v>Ei arvioitu</v>
      </c>
      <c r="Q39" s="10">
        <f t="shared" si="6"/>
        <v>0</v>
      </c>
      <c r="R39" s="34" t="str">
        <f t="shared" si="7"/>
        <v>Ei arvioitu</v>
      </c>
      <c r="S39" s="29"/>
      <c r="T39" s="29"/>
      <c r="U39" s="29"/>
      <c r="V39" s="29"/>
      <c r="W39" s="29"/>
      <c r="X39" s="10">
        <v>0</v>
      </c>
      <c r="Y39" s="34" t="str">
        <f t="shared" si="9"/>
        <v>Ei arvioitu</v>
      </c>
      <c r="Z39" s="29"/>
      <c r="AA39" s="29"/>
      <c r="AB39" s="20"/>
      <c r="AC39" s="19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</row>
    <row r="40" spans="1:41" ht="14.1" customHeight="1" thickBot="1" x14ac:dyDescent="0.3">
      <c r="A40" s="26">
        <v>35</v>
      </c>
      <c r="B40" s="19"/>
      <c r="C40" s="27"/>
      <c r="D40" s="28"/>
      <c r="E40" s="30" t="str">
        <f t="shared" si="8"/>
        <v>Täytä arvo 1-6</v>
      </c>
      <c r="F40" s="29"/>
      <c r="G40" s="29"/>
      <c r="H40" s="29"/>
      <c r="I40" s="10"/>
      <c r="J40" s="31" t="str">
        <f t="shared" si="2"/>
        <v>Ei arvioitu</v>
      </c>
      <c r="K40" s="10"/>
      <c r="L40" s="31" t="str">
        <f t="shared" si="3"/>
        <v>Ei arvioitu</v>
      </c>
      <c r="M40" s="10">
        <f t="shared" si="0"/>
        <v>0</v>
      </c>
      <c r="N40" s="34" t="str">
        <f t="shared" si="4"/>
        <v>Ei arvioitu</v>
      </c>
      <c r="O40" s="10">
        <f t="shared" si="1"/>
        <v>0</v>
      </c>
      <c r="P40" s="34" t="str">
        <f t="shared" si="5"/>
        <v>Ei arvioitu</v>
      </c>
      <c r="Q40" s="10">
        <f t="shared" si="6"/>
        <v>0</v>
      </c>
      <c r="R40" s="34" t="str">
        <f t="shared" si="7"/>
        <v>Ei arvioitu</v>
      </c>
      <c r="S40" s="29"/>
      <c r="T40" s="29"/>
      <c r="U40" s="29"/>
      <c r="V40" s="29"/>
      <c r="W40" s="29"/>
      <c r="X40" s="10">
        <v>0</v>
      </c>
      <c r="Y40" s="34" t="str">
        <f t="shared" si="9"/>
        <v>Ei arvioitu</v>
      </c>
      <c r="Z40" s="29"/>
      <c r="AA40" s="29"/>
      <c r="AB40" s="20"/>
      <c r="AC40" s="19"/>
      <c r="AD40" s="194" t="s">
        <v>2</v>
      </c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</row>
    <row r="41" spans="1:41" ht="14.1" customHeight="1" thickBot="1" x14ac:dyDescent="0.3">
      <c r="A41" s="26">
        <v>36</v>
      </c>
      <c r="B41" s="19"/>
      <c r="C41" s="27"/>
      <c r="D41" s="28"/>
      <c r="E41" s="30" t="str">
        <f t="shared" si="8"/>
        <v>Täytä arvo 1-6</v>
      </c>
      <c r="F41" s="29"/>
      <c r="G41" s="29"/>
      <c r="H41" s="29"/>
      <c r="I41" s="10"/>
      <c r="J41" s="31" t="str">
        <f t="shared" si="2"/>
        <v>Ei arvioitu</v>
      </c>
      <c r="K41" s="10"/>
      <c r="L41" s="31" t="str">
        <f t="shared" si="3"/>
        <v>Ei arvioitu</v>
      </c>
      <c r="M41" s="10">
        <f t="shared" si="0"/>
        <v>0</v>
      </c>
      <c r="N41" s="34" t="str">
        <f t="shared" si="4"/>
        <v>Ei arvioitu</v>
      </c>
      <c r="O41" s="10">
        <f t="shared" si="1"/>
        <v>0</v>
      </c>
      <c r="P41" s="34" t="str">
        <f t="shared" si="5"/>
        <v>Ei arvioitu</v>
      </c>
      <c r="Q41" s="10">
        <f t="shared" si="6"/>
        <v>0</v>
      </c>
      <c r="R41" s="34" t="str">
        <f t="shared" si="7"/>
        <v>Ei arvioitu</v>
      </c>
      <c r="S41" s="29"/>
      <c r="T41" s="29"/>
      <c r="U41" s="29"/>
      <c r="V41" s="29"/>
      <c r="W41" s="29"/>
      <c r="X41" s="10">
        <v>0</v>
      </c>
      <c r="Y41" s="34" t="str">
        <f t="shared" si="9"/>
        <v>Ei arvioitu</v>
      </c>
      <c r="Z41" s="29"/>
      <c r="AA41" s="29"/>
      <c r="AB41" s="20"/>
      <c r="AC41" s="19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</row>
    <row r="42" spans="1:41" ht="14.1" customHeight="1" thickBot="1" x14ac:dyDescent="0.3">
      <c r="A42" s="26">
        <v>37</v>
      </c>
      <c r="B42" s="19"/>
      <c r="C42" s="27"/>
      <c r="D42" s="28"/>
      <c r="E42" s="30" t="str">
        <f t="shared" si="8"/>
        <v>Täytä arvo 1-6</v>
      </c>
      <c r="F42" s="29"/>
      <c r="G42" s="29"/>
      <c r="H42" s="29"/>
      <c r="I42" s="10"/>
      <c r="J42" s="31" t="str">
        <f t="shared" si="2"/>
        <v>Ei arvioitu</v>
      </c>
      <c r="K42" s="10"/>
      <c r="L42" s="31" t="str">
        <f t="shared" si="3"/>
        <v>Ei arvioitu</v>
      </c>
      <c r="M42" s="10">
        <f t="shared" si="0"/>
        <v>0</v>
      </c>
      <c r="N42" s="34" t="str">
        <f t="shared" si="4"/>
        <v>Ei arvioitu</v>
      </c>
      <c r="O42" s="10">
        <f t="shared" si="1"/>
        <v>0</v>
      </c>
      <c r="P42" s="34" t="str">
        <f t="shared" si="5"/>
        <v>Ei arvioitu</v>
      </c>
      <c r="Q42" s="10">
        <f t="shared" si="6"/>
        <v>0</v>
      </c>
      <c r="R42" s="34" t="str">
        <f t="shared" si="7"/>
        <v>Ei arvioitu</v>
      </c>
      <c r="S42" s="29"/>
      <c r="T42" s="29"/>
      <c r="U42" s="29"/>
      <c r="V42" s="29"/>
      <c r="W42" s="29"/>
      <c r="X42" s="10">
        <v>0</v>
      </c>
      <c r="Y42" s="34" t="str">
        <f t="shared" si="9"/>
        <v>Ei arvioitu</v>
      </c>
      <c r="Z42" s="29"/>
      <c r="AA42" s="29"/>
      <c r="AB42" s="20"/>
      <c r="AC42" s="19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</row>
    <row r="43" spans="1:41" ht="14.1" customHeight="1" thickBot="1" x14ac:dyDescent="0.3">
      <c r="A43" s="26">
        <v>38</v>
      </c>
      <c r="C43" s="27"/>
      <c r="D43" s="28"/>
      <c r="E43" s="30" t="str">
        <f t="shared" si="8"/>
        <v>Täytä arvo 1-6</v>
      </c>
      <c r="F43" s="29"/>
      <c r="G43" s="29"/>
      <c r="H43" s="29"/>
      <c r="I43" s="10"/>
      <c r="J43" s="31" t="str">
        <f t="shared" si="2"/>
        <v>Ei arvioitu</v>
      </c>
      <c r="K43" s="10"/>
      <c r="L43" s="31" t="str">
        <f t="shared" si="3"/>
        <v>Ei arvioitu</v>
      </c>
      <c r="M43" s="10">
        <f t="shared" si="0"/>
        <v>0</v>
      </c>
      <c r="N43" s="34" t="str">
        <f t="shared" si="4"/>
        <v>Ei arvioitu</v>
      </c>
      <c r="O43" s="10">
        <f t="shared" si="1"/>
        <v>0</v>
      </c>
      <c r="P43" s="34" t="str">
        <f t="shared" si="5"/>
        <v>Ei arvioitu</v>
      </c>
      <c r="Q43" s="10">
        <f t="shared" si="6"/>
        <v>0</v>
      </c>
      <c r="R43" s="34" t="str">
        <f t="shared" si="7"/>
        <v>Ei arvioitu</v>
      </c>
      <c r="S43" s="29"/>
      <c r="T43" s="29"/>
      <c r="U43" s="29"/>
      <c r="V43" s="29"/>
      <c r="W43" s="29"/>
      <c r="X43" s="10">
        <v>0</v>
      </c>
      <c r="Y43" s="34" t="str">
        <f t="shared" si="9"/>
        <v>Ei arvioitu</v>
      </c>
      <c r="Z43" s="29"/>
      <c r="AA43" s="29"/>
      <c r="AB43" s="20"/>
      <c r="AC43" s="19"/>
      <c r="AD43" s="195" t="s">
        <v>2</v>
      </c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</row>
    <row r="44" spans="1:41" ht="14.1" customHeight="1" thickBot="1" x14ac:dyDescent="0.3">
      <c r="A44" s="26">
        <v>39</v>
      </c>
      <c r="C44" s="27"/>
      <c r="D44" s="28"/>
      <c r="E44" s="30" t="str">
        <f t="shared" si="8"/>
        <v>Täytä arvo 1-6</v>
      </c>
      <c r="F44" s="29"/>
      <c r="G44" s="29"/>
      <c r="H44" s="29"/>
      <c r="I44" s="10"/>
      <c r="J44" s="31" t="str">
        <f t="shared" si="2"/>
        <v>Ei arvioitu</v>
      </c>
      <c r="K44" s="10"/>
      <c r="L44" s="31" t="str">
        <f t="shared" si="3"/>
        <v>Ei arvioitu</v>
      </c>
      <c r="M44" s="10">
        <f t="shared" si="0"/>
        <v>0</v>
      </c>
      <c r="N44" s="34" t="str">
        <f t="shared" si="4"/>
        <v>Ei arvioitu</v>
      </c>
      <c r="O44" s="10">
        <f t="shared" si="1"/>
        <v>0</v>
      </c>
      <c r="P44" s="34" t="str">
        <f t="shared" si="5"/>
        <v>Ei arvioitu</v>
      </c>
      <c r="Q44" s="10">
        <f t="shared" si="6"/>
        <v>0</v>
      </c>
      <c r="R44" s="34" t="str">
        <f t="shared" si="7"/>
        <v>Ei arvioitu</v>
      </c>
      <c r="S44" s="29"/>
      <c r="T44" s="29"/>
      <c r="U44" s="29"/>
      <c r="V44" s="29"/>
      <c r="W44" s="29"/>
      <c r="X44" s="10">
        <v>0</v>
      </c>
      <c r="Y44" s="34" t="str">
        <f t="shared" si="9"/>
        <v>Ei arvioitu</v>
      </c>
      <c r="Z44" s="29"/>
      <c r="AA44" s="29"/>
      <c r="AB44" s="20"/>
      <c r="AC44" s="19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</row>
    <row r="45" spans="1:41" ht="14.1" customHeight="1" thickBot="1" x14ac:dyDescent="0.3">
      <c r="A45" s="26">
        <v>40</v>
      </c>
      <c r="C45" s="27"/>
      <c r="D45" s="28"/>
      <c r="E45" s="30" t="str">
        <f t="shared" si="8"/>
        <v>Täytä arvo 1-6</v>
      </c>
      <c r="F45" s="29"/>
      <c r="G45" s="29"/>
      <c r="H45" s="29"/>
      <c r="I45" s="10"/>
      <c r="J45" s="31" t="str">
        <f t="shared" si="2"/>
        <v>Ei arvioitu</v>
      </c>
      <c r="K45" s="10"/>
      <c r="L45" s="31" t="str">
        <f t="shared" si="3"/>
        <v>Ei arvioitu</v>
      </c>
      <c r="M45" s="10">
        <f t="shared" si="0"/>
        <v>0</v>
      </c>
      <c r="N45" s="34" t="str">
        <f t="shared" si="4"/>
        <v>Ei arvioitu</v>
      </c>
      <c r="O45" s="10">
        <f t="shared" si="1"/>
        <v>0</v>
      </c>
      <c r="P45" s="34" t="str">
        <f t="shared" si="5"/>
        <v>Ei arvioitu</v>
      </c>
      <c r="Q45" s="10">
        <f t="shared" si="6"/>
        <v>0</v>
      </c>
      <c r="R45" s="34" t="str">
        <f t="shared" si="7"/>
        <v>Ei arvioitu</v>
      </c>
      <c r="S45" s="29"/>
      <c r="T45" s="29"/>
      <c r="U45" s="29"/>
      <c r="V45" s="29"/>
      <c r="W45" s="29"/>
      <c r="X45" s="10">
        <v>0</v>
      </c>
      <c r="Y45" s="34" t="str">
        <f t="shared" si="9"/>
        <v>Ei arvioitu</v>
      </c>
      <c r="Z45" s="29"/>
      <c r="AA45" s="29"/>
      <c r="AB45" s="20"/>
      <c r="AC45" s="19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</row>
    <row r="46" spans="1:41" ht="14.1" customHeight="1" thickBot="1" x14ac:dyDescent="0.3">
      <c r="A46" s="26">
        <v>41</v>
      </c>
      <c r="C46" s="27"/>
      <c r="D46" s="28"/>
      <c r="E46" s="30" t="str">
        <f t="shared" si="8"/>
        <v>Täytä arvo 1-6</v>
      </c>
      <c r="F46" s="29"/>
      <c r="G46" s="29"/>
      <c r="H46" s="29"/>
      <c r="I46" s="10"/>
      <c r="J46" s="31" t="str">
        <f t="shared" si="2"/>
        <v>Ei arvioitu</v>
      </c>
      <c r="K46" s="10"/>
      <c r="L46" s="31" t="str">
        <f t="shared" si="3"/>
        <v>Ei arvioitu</v>
      </c>
      <c r="M46" s="10">
        <f t="shared" si="0"/>
        <v>0</v>
      </c>
      <c r="N46" s="34" t="str">
        <f t="shared" si="4"/>
        <v>Ei arvioitu</v>
      </c>
      <c r="O46" s="10">
        <f t="shared" si="1"/>
        <v>0</v>
      </c>
      <c r="P46" s="34" t="str">
        <f t="shared" si="5"/>
        <v>Ei arvioitu</v>
      </c>
      <c r="Q46" s="10">
        <f t="shared" si="6"/>
        <v>0</v>
      </c>
      <c r="R46" s="34" t="str">
        <f t="shared" si="7"/>
        <v>Ei arvioitu</v>
      </c>
      <c r="S46" s="29"/>
      <c r="T46" s="29"/>
      <c r="U46" s="29"/>
      <c r="V46" s="29"/>
      <c r="W46" s="29"/>
      <c r="X46" s="10">
        <v>0</v>
      </c>
      <c r="Y46" s="34" t="str">
        <f t="shared" si="9"/>
        <v>Ei arvioitu</v>
      </c>
      <c r="Z46" s="29"/>
      <c r="AA46" s="29"/>
      <c r="AB46" s="20"/>
      <c r="AD46" s="196" t="s">
        <v>2</v>
      </c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</row>
    <row r="47" spans="1:41" ht="14.1" customHeight="1" thickBot="1" x14ac:dyDescent="0.3">
      <c r="A47" s="26">
        <v>42</v>
      </c>
      <c r="C47" s="27"/>
      <c r="D47" s="28"/>
      <c r="E47" s="30" t="str">
        <f t="shared" si="8"/>
        <v>Täytä arvo 1-6</v>
      </c>
      <c r="F47" s="29"/>
      <c r="G47" s="29"/>
      <c r="H47" s="29"/>
      <c r="I47" s="10"/>
      <c r="J47" s="31" t="str">
        <f t="shared" si="2"/>
        <v>Ei arvioitu</v>
      </c>
      <c r="K47" s="10"/>
      <c r="L47" s="31" t="str">
        <f t="shared" si="3"/>
        <v>Ei arvioitu</v>
      </c>
      <c r="M47" s="10">
        <f t="shared" si="0"/>
        <v>0</v>
      </c>
      <c r="N47" s="34" t="str">
        <f t="shared" si="4"/>
        <v>Ei arvioitu</v>
      </c>
      <c r="O47" s="10">
        <f t="shared" si="1"/>
        <v>0</v>
      </c>
      <c r="P47" s="34" t="str">
        <f t="shared" si="5"/>
        <v>Ei arvioitu</v>
      </c>
      <c r="Q47" s="10">
        <f t="shared" si="6"/>
        <v>0</v>
      </c>
      <c r="R47" s="34" t="str">
        <f t="shared" si="7"/>
        <v>Ei arvioitu</v>
      </c>
      <c r="S47" s="29"/>
      <c r="T47" s="29"/>
      <c r="U47" s="29"/>
      <c r="V47" s="29"/>
      <c r="W47" s="29"/>
      <c r="X47" s="10">
        <v>0</v>
      </c>
      <c r="Y47" s="34" t="str">
        <f t="shared" si="9"/>
        <v>Ei arvioitu</v>
      </c>
      <c r="Z47" s="29"/>
      <c r="AA47" s="29"/>
      <c r="AB47" s="20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</row>
    <row r="48" spans="1:41" ht="14.1" customHeight="1" thickBot="1" x14ac:dyDescent="0.3">
      <c r="A48" s="26">
        <v>43</v>
      </c>
      <c r="C48" s="27"/>
      <c r="D48" s="28"/>
      <c r="E48" s="30" t="str">
        <f t="shared" si="8"/>
        <v>Täytä arvo 1-6</v>
      </c>
      <c r="F48" s="29"/>
      <c r="G48" s="29"/>
      <c r="H48" s="29"/>
      <c r="I48" s="10"/>
      <c r="J48" s="31" t="str">
        <f t="shared" si="2"/>
        <v>Ei arvioitu</v>
      </c>
      <c r="K48" s="10"/>
      <c r="L48" s="31" t="str">
        <f t="shared" si="3"/>
        <v>Ei arvioitu</v>
      </c>
      <c r="M48" s="10">
        <f t="shared" si="0"/>
        <v>0</v>
      </c>
      <c r="N48" s="34" t="str">
        <f t="shared" si="4"/>
        <v>Ei arvioitu</v>
      </c>
      <c r="O48" s="10">
        <f t="shared" si="1"/>
        <v>0</v>
      </c>
      <c r="P48" s="34" t="str">
        <f t="shared" si="5"/>
        <v>Ei arvioitu</v>
      </c>
      <c r="Q48" s="10">
        <f t="shared" si="6"/>
        <v>0</v>
      </c>
      <c r="R48" s="34" t="str">
        <f t="shared" si="7"/>
        <v>Ei arvioitu</v>
      </c>
      <c r="S48" s="29"/>
      <c r="T48" s="29"/>
      <c r="U48" s="29"/>
      <c r="V48" s="29"/>
      <c r="W48" s="29"/>
      <c r="X48" s="10">
        <v>0</v>
      </c>
      <c r="Y48" s="34" t="str">
        <f t="shared" si="9"/>
        <v>Ei arvioitu</v>
      </c>
      <c r="Z48" s="29"/>
      <c r="AA48" s="29"/>
      <c r="AB48" s="20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</row>
    <row r="49" spans="1:41" ht="14.1" customHeight="1" thickBot="1" x14ac:dyDescent="0.3">
      <c r="A49" s="26">
        <v>44</v>
      </c>
      <c r="C49" s="27"/>
      <c r="D49" s="28"/>
      <c r="E49" s="30" t="str">
        <f t="shared" si="8"/>
        <v>Täytä arvo 1-6</v>
      </c>
      <c r="F49" s="29"/>
      <c r="G49" s="29"/>
      <c r="H49" s="29"/>
      <c r="I49" s="10"/>
      <c r="J49" s="31" t="str">
        <f t="shared" si="2"/>
        <v>Ei arvioitu</v>
      </c>
      <c r="K49" s="10"/>
      <c r="L49" s="31" t="str">
        <f t="shared" si="3"/>
        <v>Ei arvioitu</v>
      </c>
      <c r="M49" s="10">
        <f t="shared" si="0"/>
        <v>0</v>
      </c>
      <c r="N49" s="34" t="str">
        <f t="shared" si="4"/>
        <v>Ei arvioitu</v>
      </c>
      <c r="O49" s="10">
        <f t="shared" si="1"/>
        <v>0</v>
      </c>
      <c r="P49" s="34" t="str">
        <f t="shared" si="5"/>
        <v>Ei arvioitu</v>
      </c>
      <c r="Q49" s="10">
        <f t="shared" si="6"/>
        <v>0</v>
      </c>
      <c r="R49" s="34" t="str">
        <f t="shared" si="7"/>
        <v>Ei arvioitu</v>
      </c>
      <c r="S49" s="29"/>
      <c r="T49" s="29"/>
      <c r="U49" s="29"/>
      <c r="V49" s="29"/>
      <c r="W49" s="29"/>
      <c r="X49" s="10">
        <v>0</v>
      </c>
      <c r="Y49" s="34" t="str">
        <f t="shared" si="9"/>
        <v>Ei arvioitu</v>
      </c>
      <c r="Z49" s="29"/>
      <c r="AA49" s="29"/>
      <c r="AB49" s="20"/>
      <c r="AD49" s="192" t="s">
        <v>2</v>
      </c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</row>
    <row r="50" spans="1:41" ht="14.1" customHeight="1" thickBot="1" x14ac:dyDescent="0.3">
      <c r="A50" s="26">
        <v>45</v>
      </c>
      <c r="C50" s="27"/>
      <c r="D50" s="28"/>
      <c r="E50" s="30" t="str">
        <f t="shared" si="8"/>
        <v>Täytä arvo 1-6</v>
      </c>
      <c r="F50" s="29"/>
      <c r="G50" s="29"/>
      <c r="H50" s="29"/>
      <c r="I50" s="10"/>
      <c r="J50" s="31" t="str">
        <f t="shared" si="2"/>
        <v>Ei arvioitu</v>
      </c>
      <c r="K50" s="10"/>
      <c r="L50" s="31" t="str">
        <f t="shared" si="3"/>
        <v>Ei arvioitu</v>
      </c>
      <c r="M50" s="10">
        <f t="shared" si="0"/>
        <v>0</v>
      </c>
      <c r="N50" s="34" t="str">
        <f t="shared" si="4"/>
        <v>Ei arvioitu</v>
      </c>
      <c r="O50" s="10">
        <f t="shared" si="1"/>
        <v>0</v>
      </c>
      <c r="P50" s="34" t="str">
        <f t="shared" si="5"/>
        <v>Ei arvioitu</v>
      </c>
      <c r="Q50" s="10">
        <f t="shared" si="6"/>
        <v>0</v>
      </c>
      <c r="R50" s="34" t="str">
        <f t="shared" si="7"/>
        <v>Ei arvioitu</v>
      </c>
      <c r="S50" s="29"/>
      <c r="T50" s="29"/>
      <c r="U50" s="29"/>
      <c r="V50" s="29"/>
      <c r="W50" s="29"/>
      <c r="X50" s="10">
        <v>0</v>
      </c>
      <c r="Y50" s="34" t="str">
        <f t="shared" si="9"/>
        <v>Ei arvioitu</v>
      </c>
      <c r="Z50" s="29"/>
      <c r="AA50" s="29"/>
      <c r="AB50" s="20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</row>
    <row r="51" spans="1:41" ht="14.1" customHeight="1" thickBot="1" x14ac:dyDescent="0.3">
      <c r="A51" s="26">
        <v>46</v>
      </c>
      <c r="C51" s="27"/>
      <c r="D51" s="28"/>
      <c r="E51" s="30" t="str">
        <f t="shared" si="8"/>
        <v>Täytä arvo 1-6</v>
      </c>
      <c r="F51" s="29"/>
      <c r="G51" s="29"/>
      <c r="H51" s="29"/>
      <c r="I51" s="10"/>
      <c r="J51" s="31" t="str">
        <f t="shared" si="2"/>
        <v>Ei arvioitu</v>
      </c>
      <c r="K51" s="10"/>
      <c r="L51" s="31" t="str">
        <f t="shared" si="3"/>
        <v>Ei arvioitu</v>
      </c>
      <c r="M51" s="10">
        <f t="shared" si="0"/>
        <v>0</v>
      </c>
      <c r="N51" s="34" t="str">
        <f t="shared" si="4"/>
        <v>Ei arvioitu</v>
      </c>
      <c r="O51" s="10">
        <f t="shared" si="1"/>
        <v>0</v>
      </c>
      <c r="P51" s="34" t="str">
        <f t="shared" si="5"/>
        <v>Ei arvioitu</v>
      </c>
      <c r="Q51" s="10">
        <f t="shared" si="6"/>
        <v>0</v>
      </c>
      <c r="R51" s="34" t="str">
        <f t="shared" si="7"/>
        <v>Ei arvioitu</v>
      </c>
      <c r="S51" s="29"/>
      <c r="T51" s="29"/>
      <c r="U51" s="29"/>
      <c r="V51" s="29"/>
      <c r="W51" s="29"/>
      <c r="X51" s="10">
        <v>0</v>
      </c>
      <c r="Y51" s="34" t="str">
        <f t="shared" si="9"/>
        <v>Ei arvioitu</v>
      </c>
      <c r="Z51" s="29"/>
      <c r="AA51" s="29"/>
      <c r="AB51" s="20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</row>
    <row r="52" spans="1:41" ht="14.1" customHeight="1" thickBot="1" x14ac:dyDescent="0.3">
      <c r="A52" s="26">
        <v>47</v>
      </c>
      <c r="C52" s="27"/>
      <c r="D52" s="28"/>
      <c r="E52" s="30" t="str">
        <f t="shared" si="8"/>
        <v>Täytä arvo 1-6</v>
      </c>
      <c r="F52" s="29"/>
      <c r="G52" s="29"/>
      <c r="H52" s="29"/>
      <c r="I52" s="10"/>
      <c r="J52" s="31" t="str">
        <f t="shared" si="2"/>
        <v>Ei arvioitu</v>
      </c>
      <c r="K52" s="10"/>
      <c r="L52" s="31" t="str">
        <f t="shared" si="3"/>
        <v>Ei arvioitu</v>
      </c>
      <c r="M52" s="10">
        <f t="shared" si="0"/>
        <v>0</v>
      </c>
      <c r="N52" s="34" t="str">
        <f t="shared" si="4"/>
        <v>Ei arvioitu</v>
      </c>
      <c r="O52" s="10">
        <f t="shared" si="1"/>
        <v>0</v>
      </c>
      <c r="P52" s="34" t="str">
        <f t="shared" si="5"/>
        <v>Ei arvioitu</v>
      </c>
      <c r="Q52" s="10">
        <f t="shared" si="6"/>
        <v>0</v>
      </c>
      <c r="R52" s="34" t="str">
        <f t="shared" si="7"/>
        <v>Ei arvioitu</v>
      </c>
      <c r="S52" s="29"/>
      <c r="T52" s="29"/>
      <c r="U52" s="29"/>
      <c r="V52" s="29"/>
      <c r="W52" s="29"/>
      <c r="X52" s="10">
        <v>0</v>
      </c>
      <c r="Y52" s="34" t="str">
        <f t="shared" si="9"/>
        <v>Ei arvioitu</v>
      </c>
      <c r="Z52" s="29"/>
      <c r="AA52" s="29"/>
      <c r="AB52" s="20"/>
      <c r="AD52" s="193" t="s">
        <v>2</v>
      </c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</row>
    <row r="53" spans="1:41" ht="14.1" customHeight="1" thickBot="1" x14ac:dyDescent="0.3">
      <c r="A53" s="26">
        <v>48</v>
      </c>
      <c r="C53" s="27"/>
      <c r="D53" s="28"/>
      <c r="E53" s="30" t="str">
        <f t="shared" si="8"/>
        <v>Täytä arvo 1-6</v>
      </c>
      <c r="F53" s="29"/>
      <c r="G53" s="29"/>
      <c r="H53" s="29"/>
      <c r="I53" s="10"/>
      <c r="J53" s="31" t="str">
        <f t="shared" si="2"/>
        <v>Ei arvioitu</v>
      </c>
      <c r="K53" s="10"/>
      <c r="L53" s="31" t="str">
        <f t="shared" si="3"/>
        <v>Ei arvioitu</v>
      </c>
      <c r="M53" s="10">
        <f t="shared" si="0"/>
        <v>0</v>
      </c>
      <c r="N53" s="34" t="str">
        <f t="shared" si="4"/>
        <v>Ei arvioitu</v>
      </c>
      <c r="O53" s="10">
        <f t="shared" si="1"/>
        <v>0</v>
      </c>
      <c r="P53" s="34" t="str">
        <f t="shared" si="5"/>
        <v>Ei arvioitu</v>
      </c>
      <c r="Q53" s="10">
        <f t="shared" si="6"/>
        <v>0</v>
      </c>
      <c r="R53" s="34" t="str">
        <f t="shared" si="7"/>
        <v>Ei arvioitu</v>
      </c>
      <c r="S53" s="29"/>
      <c r="T53" s="29"/>
      <c r="U53" s="29"/>
      <c r="V53" s="29"/>
      <c r="W53" s="29"/>
      <c r="X53" s="10">
        <v>0</v>
      </c>
      <c r="Y53" s="34" t="str">
        <f t="shared" si="9"/>
        <v>Ei arvioitu</v>
      </c>
      <c r="Z53" s="29"/>
      <c r="AA53" s="29"/>
      <c r="AB53" s="20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</row>
    <row r="54" spans="1:41" ht="14.1" customHeight="1" thickBot="1" x14ac:dyDescent="0.3">
      <c r="A54" s="26">
        <v>49</v>
      </c>
      <c r="C54" s="27"/>
      <c r="D54" s="28"/>
      <c r="E54" s="30" t="str">
        <f t="shared" si="8"/>
        <v>Täytä arvo 1-6</v>
      </c>
      <c r="F54" s="29"/>
      <c r="G54" s="29"/>
      <c r="H54" s="29"/>
      <c r="I54" s="10"/>
      <c r="J54" s="31" t="str">
        <f t="shared" si="2"/>
        <v>Ei arvioitu</v>
      </c>
      <c r="K54" s="10"/>
      <c r="L54" s="31" t="str">
        <f t="shared" si="3"/>
        <v>Ei arvioitu</v>
      </c>
      <c r="M54" s="10">
        <f t="shared" si="0"/>
        <v>0</v>
      </c>
      <c r="N54" s="34" t="str">
        <f t="shared" si="4"/>
        <v>Ei arvioitu</v>
      </c>
      <c r="O54" s="10">
        <f t="shared" si="1"/>
        <v>0</v>
      </c>
      <c r="P54" s="34" t="str">
        <f t="shared" si="5"/>
        <v>Ei arvioitu</v>
      </c>
      <c r="Q54" s="10">
        <f t="shared" si="6"/>
        <v>0</v>
      </c>
      <c r="R54" s="34" t="str">
        <f t="shared" si="7"/>
        <v>Ei arvioitu</v>
      </c>
      <c r="S54" s="29"/>
      <c r="T54" s="29"/>
      <c r="U54" s="29"/>
      <c r="V54" s="29"/>
      <c r="W54" s="29"/>
      <c r="X54" s="10">
        <v>0</v>
      </c>
      <c r="Y54" s="34" t="str">
        <f t="shared" si="9"/>
        <v>Ei arvioitu</v>
      </c>
      <c r="Z54" s="29"/>
      <c r="AA54" s="29"/>
      <c r="AB54" s="20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</row>
    <row r="55" spans="1:41" ht="14.1" customHeight="1" thickBot="1" x14ac:dyDescent="0.3">
      <c r="A55" s="26">
        <v>50</v>
      </c>
      <c r="C55" s="27"/>
      <c r="D55" s="28"/>
      <c r="E55" s="30" t="str">
        <f t="shared" si="8"/>
        <v>Täytä arvo 1-6</v>
      </c>
      <c r="F55" s="29"/>
      <c r="G55" s="29"/>
      <c r="H55" s="29"/>
      <c r="I55" s="10"/>
      <c r="J55" s="31" t="str">
        <f t="shared" si="2"/>
        <v>Ei arvioitu</v>
      </c>
      <c r="K55" s="10"/>
      <c r="L55" s="31" t="str">
        <f t="shared" si="3"/>
        <v>Ei arvioitu</v>
      </c>
      <c r="M55" s="10">
        <f t="shared" si="0"/>
        <v>0</v>
      </c>
      <c r="N55" s="34" t="str">
        <f t="shared" si="4"/>
        <v>Ei arvioitu</v>
      </c>
      <c r="O55" s="10">
        <f t="shared" si="1"/>
        <v>0</v>
      </c>
      <c r="P55" s="34" t="str">
        <f t="shared" si="5"/>
        <v>Ei arvioitu</v>
      </c>
      <c r="Q55" s="10">
        <f t="shared" si="6"/>
        <v>0</v>
      </c>
      <c r="R55" s="34" t="str">
        <f t="shared" si="7"/>
        <v>Ei arvioitu</v>
      </c>
      <c r="S55" s="29"/>
      <c r="T55" s="29"/>
      <c r="U55" s="29"/>
      <c r="V55" s="29"/>
      <c r="W55" s="29"/>
      <c r="X55" s="10">
        <v>0</v>
      </c>
      <c r="Y55" s="34" t="str">
        <f t="shared" si="9"/>
        <v>Ei arvioitu</v>
      </c>
      <c r="Z55" s="29"/>
      <c r="AA55" s="29"/>
      <c r="AB55" s="20"/>
      <c r="AD55" s="194" t="s">
        <v>2</v>
      </c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</row>
    <row r="56" spans="1:41" ht="14.1" customHeight="1" thickBot="1" x14ac:dyDescent="0.3">
      <c r="A56" s="26">
        <v>51</v>
      </c>
      <c r="C56" s="27"/>
      <c r="D56" s="28"/>
      <c r="E56" s="30" t="str">
        <f t="shared" si="8"/>
        <v>Täytä arvo 1-6</v>
      </c>
      <c r="F56" s="29"/>
      <c r="G56" s="29"/>
      <c r="H56" s="29"/>
      <c r="I56" s="10"/>
      <c r="J56" s="31" t="str">
        <f t="shared" si="2"/>
        <v>Ei arvioitu</v>
      </c>
      <c r="K56" s="10"/>
      <c r="L56" s="31" t="str">
        <f t="shared" si="3"/>
        <v>Ei arvioitu</v>
      </c>
      <c r="M56" s="10">
        <f t="shared" si="0"/>
        <v>0</v>
      </c>
      <c r="N56" s="34" t="str">
        <f t="shared" si="4"/>
        <v>Ei arvioitu</v>
      </c>
      <c r="O56" s="10">
        <f t="shared" si="1"/>
        <v>0</v>
      </c>
      <c r="P56" s="34" t="str">
        <f t="shared" si="5"/>
        <v>Ei arvioitu</v>
      </c>
      <c r="Q56" s="10">
        <f t="shared" si="6"/>
        <v>0</v>
      </c>
      <c r="R56" s="34" t="str">
        <f t="shared" si="7"/>
        <v>Ei arvioitu</v>
      </c>
      <c r="S56" s="29"/>
      <c r="T56" s="29"/>
      <c r="U56" s="29"/>
      <c r="V56" s="29"/>
      <c r="W56" s="29"/>
      <c r="X56" s="10">
        <v>0</v>
      </c>
      <c r="Y56" s="34" t="str">
        <f t="shared" si="9"/>
        <v>Ei arvioitu</v>
      </c>
      <c r="Z56" s="29"/>
      <c r="AA56" s="29"/>
      <c r="AB56" s="20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</row>
    <row r="57" spans="1:41" ht="14.1" customHeight="1" thickBot="1" x14ac:dyDescent="0.3">
      <c r="A57" s="26">
        <v>52</v>
      </c>
      <c r="C57" s="27"/>
      <c r="D57" s="28"/>
      <c r="E57" s="30" t="str">
        <f t="shared" si="8"/>
        <v>Täytä arvo 1-6</v>
      </c>
      <c r="F57" s="29"/>
      <c r="G57" s="29"/>
      <c r="H57" s="29"/>
      <c r="I57" s="10"/>
      <c r="J57" s="31" t="str">
        <f t="shared" si="2"/>
        <v>Ei arvioitu</v>
      </c>
      <c r="K57" s="10"/>
      <c r="L57" s="31" t="str">
        <f t="shared" si="3"/>
        <v>Ei arvioitu</v>
      </c>
      <c r="M57" s="10">
        <f t="shared" si="0"/>
        <v>0</v>
      </c>
      <c r="N57" s="34" t="str">
        <f t="shared" si="4"/>
        <v>Ei arvioitu</v>
      </c>
      <c r="O57" s="10">
        <f t="shared" si="1"/>
        <v>0</v>
      </c>
      <c r="P57" s="34" t="str">
        <f t="shared" si="5"/>
        <v>Ei arvioitu</v>
      </c>
      <c r="Q57" s="10">
        <f t="shared" si="6"/>
        <v>0</v>
      </c>
      <c r="R57" s="34" t="str">
        <f t="shared" si="7"/>
        <v>Ei arvioitu</v>
      </c>
      <c r="S57" s="29"/>
      <c r="T57" s="29"/>
      <c r="U57" s="29"/>
      <c r="V57" s="29"/>
      <c r="W57" s="29"/>
      <c r="X57" s="10">
        <v>0</v>
      </c>
      <c r="Y57" s="34" t="str">
        <f t="shared" si="9"/>
        <v>Ei arvioitu</v>
      </c>
      <c r="Z57" s="29"/>
      <c r="AA57" s="29"/>
      <c r="AB57" s="20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</row>
    <row r="58" spans="1:41" ht="14.1" customHeight="1" thickBot="1" x14ac:dyDescent="0.3">
      <c r="A58" s="26">
        <v>53</v>
      </c>
      <c r="C58" s="27"/>
      <c r="D58" s="28"/>
      <c r="E58" s="30" t="str">
        <f t="shared" si="8"/>
        <v>Täytä arvo 1-6</v>
      </c>
      <c r="F58" s="29"/>
      <c r="G58" s="29"/>
      <c r="H58" s="29"/>
      <c r="I58" s="10"/>
      <c r="J58" s="31" t="str">
        <f t="shared" si="2"/>
        <v>Ei arvioitu</v>
      </c>
      <c r="K58" s="10"/>
      <c r="L58" s="31" t="str">
        <f t="shared" si="3"/>
        <v>Ei arvioitu</v>
      </c>
      <c r="M58" s="10">
        <f t="shared" si="0"/>
        <v>0</v>
      </c>
      <c r="N58" s="34" t="str">
        <f t="shared" si="4"/>
        <v>Ei arvioitu</v>
      </c>
      <c r="O58" s="10">
        <f t="shared" si="1"/>
        <v>0</v>
      </c>
      <c r="P58" s="34" t="str">
        <f t="shared" si="5"/>
        <v>Ei arvioitu</v>
      </c>
      <c r="Q58" s="10">
        <f t="shared" si="6"/>
        <v>0</v>
      </c>
      <c r="R58" s="34" t="str">
        <f t="shared" si="7"/>
        <v>Ei arvioitu</v>
      </c>
      <c r="S58" s="29"/>
      <c r="T58" s="29"/>
      <c r="U58" s="29"/>
      <c r="V58" s="29"/>
      <c r="W58" s="29"/>
      <c r="X58" s="10">
        <v>0</v>
      </c>
      <c r="Y58" s="34" t="str">
        <f t="shared" si="9"/>
        <v>Ei arvioitu</v>
      </c>
      <c r="Z58" s="29"/>
      <c r="AA58" s="29"/>
      <c r="AB58" s="20"/>
      <c r="AD58" s="195" t="s">
        <v>2</v>
      </c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</row>
    <row r="59" spans="1:41" ht="14.1" customHeight="1" thickBot="1" x14ac:dyDescent="0.3">
      <c r="A59" s="26">
        <v>54</v>
      </c>
      <c r="C59" s="27"/>
      <c r="D59" s="28"/>
      <c r="E59" s="30" t="str">
        <f t="shared" si="8"/>
        <v>Täytä arvo 1-6</v>
      </c>
      <c r="F59" s="29"/>
      <c r="G59" s="29"/>
      <c r="H59" s="29"/>
      <c r="I59" s="10"/>
      <c r="J59" s="31" t="str">
        <f t="shared" si="2"/>
        <v>Ei arvioitu</v>
      </c>
      <c r="K59" s="10"/>
      <c r="L59" s="31" t="str">
        <f t="shared" si="3"/>
        <v>Ei arvioitu</v>
      </c>
      <c r="M59" s="10">
        <f t="shared" si="0"/>
        <v>0</v>
      </c>
      <c r="N59" s="34" t="str">
        <f t="shared" si="4"/>
        <v>Ei arvioitu</v>
      </c>
      <c r="O59" s="10">
        <f t="shared" si="1"/>
        <v>0</v>
      </c>
      <c r="P59" s="34" t="str">
        <f t="shared" si="5"/>
        <v>Ei arvioitu</v>
      </c>
      <c r="Q59" s="10">
        <f t="shared" si="6"/>
        <v>0</v>
      </c>
      <c r="R59" s="34" t="str">
        <f t="shared" si="7"/>
        <v>Ei arvioitu</v>
      </c>
      <c r="S59" s="29"/>
      <c r="T59" s="29"/>
      <c r="U59" s="29"/>
      <c r="V59" s="29"/>
      <c r="W59" s="29"/>
      <c r="X59" s="10">
        <v>0</v>
      </c>
      <c r="Y59" s="34" t="str">
        <f t="shared" si="9"/>
        <v>Ei arvioitu</v>
      </c>
      <c r="Z59" s="29"/>
      <c r="AA59" s="29"/>
      <c r="AB59" s="20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</row>
    <row r="60" spans="1:41" ht="14.1" customHeight="1" thickBot="1" x14ac:dyDescent="0.3">
      <c r="A60" s="26">
        <v>55</v>
      </c>
      <c r="C60" s="27"/>
      <c r="D60" s="28"/>
      <c r="E60" s="30" t="str">
        <f t="shared" si="8"/>
        <v>Täytä arvo 1-6</v>
      </c>
      <c r="F60" s="29"/>
      <c r="G60" s="29"/>
      <c r="H60" s="29"/>
      <c r="I60" s="10"/>
      <c r="J60" s="31" t="str">
        <f t="shared" si="2"/>
        <v>Ei arvioitu</v>
      </c>
      <c r="K60" s="10"/>
      <c r="L60" s="31" t="str">
        <f t="shared" si="3"/>
        <v>Ei arvioitu</v>
      </c>
      <c r="M60" s="10">
        <f t="shared" si="0"/>
        <v>0</v>
      </c>
      <c r="N60" s="34" t="str">
        <f t="shared" si="4"/>
        <v>Ei arvioitu</v>
      </c>
      <c r="O60" s="10">
        <f t="shared" si="1"/>
        <v>0</v>
      </c>
      <c r="P60" s="34" t="str">
        <f t="shared" si="5"/>
        <v>Ei arvioitu</v>
      </c>
      <c r="Q60" s="10">
        <f t="shared" si="6"/>
        <v>0</v>
      </c>
      <c r="R60" s="34" t="str">
        <f t="shared" si="7"/>
        <v>Ei arvioitu</v>
      </c>
      <c r="S60" s="29"/>
      <c r="T60" s="29"/>
      <c r="U60" s="29"/>
      <c r="V60" s="29"/>
      <c r="W60" s="29"/>
      <c r="X60" s="10">
        <v>0</v>
      </c>
      <c r="Y60" s="34" t="str">
        <f t="shared" si="9"/>
        <v>Ei arvioitu</v>
      </c>
      <c r="Z60" s="29"/>
      <c r="AA60" s="29"/>
      <c r="AB60" s="20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</row>
    <row r="61" spans="1:41" ht="14.1" customHeight="1" thickBot="1" x14ac:dyDescent="0.3">
      <c r="A61" s="26">
        <v>56</v>
      </c>
      <c r="C61" s="27"/>
      <c r="D61" s="28"/>
      <c r="E61" s="30" t="str">
        <f t="shared" si="8"/>
        <v>Täytä arvo 1-6</v>
      </c>
      <c r="F61" s="29"/>
      <c r="G61" s="29"/>
      <c r="H61" s="29"/>
      <c r="I61" s="10"/>
      <c r="J61" s="31" t="str">
        <f t="shared" si="2"/>
        <v>Ei arvioitu</v>
      </c>
      <c r="K61" s="10"/>
      <c r="L61" s="31" t="str">
        <f t="shared" si="3"/>
        <v>Ei arvioitu</v>
      </c>
      <c r="M61" s="10">
        <f t="shared" si="0"/>
        <v>0</v>
      </c>
      <c r="N61" s="34" t="str">
        <f t="shared" si="4"/>
        <v>Ei arvioitu</v>
      </c>
      <c r="O61" s="10">
        <f t="shared" si="1"/>
        <v>0</v>
      </c>
      <c r="P61" s="34" t="str">
        <f t="shared" si="5"/>
        <v>Ei arvioitu</v>
      </c>
      <c r="Q61" s="10">
        <f t="shared" si="6"/>
        <v>0</v>
      </c>
      <c r="R61" s="34" t="str">
        <f t="shared" si="7"/>
        <v>Ei arvioitu</v>
      </c>
      <c r="S61" s="29"/>
      <c r="T61" s="29"/>
      <c r="U61" s="29"/>
      <c r="V61" s="29"/>
      <c r="W61" s="29"/>
      <c r="X61" s="10">
        <v>0</v>
      </c>
      <c r="Y61" s="34" t="str">
        <f t="shared" si="9"/>
        <v>Ei arvioitu</v>
      </c>
      <c r="Z61" s="29"/>
      <c r="AA61" s="29"/>
      <c r="AB61" s="20"/>
      <c r="AD61" s="196" t="s">
        <v>2</v>
      </c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</row>
    <row r="62" spans="1:41" ht="14.1" customHeight="1" thickBot="1" x14ac:dyDescent="0.3">
      <c r="A62" s="26">
        <v>57</v>
      </c>
      <c r="C62" s="27"/>
      <c r="D62" s="28"/>
      <c r="E62" s="30" t="str">
        <f t="shared" si="8"/>
        <v>Täytä arvo 1-6</v>
      </c>
      <c r="F62" s="29"/>
      <c r="G62" s="29"/>
      <c r="H62" s="29"/>
      <c r="I62" s="10"/>
      <c r="J62" s="31" t="str">
        <f t="shared" si="2"/>
        <v>Ei arvioitu</v>
      </c>
      <c r="K62" s="10"/>
      <c r="L62" s="31" t="str">
        <f t="shared" si="3"/>
        <v>Ei arvioitu</v>
      </c>
      <c r="M62" s="10">
        <f t="shared" si="0"/>
        <v>0</v>
      </c>
      <c r="N62" s="34" t="str">
        <f t="shared" si="4"/>
        <v>Ei arvioitu</v>
      </c>
      <c r="O62" s="10">
        <f t="shared" si="1"/>
        <v>0</v>
      </c>
      <c r="P62" s="34" t="str">
        <f t="shared" si="5"/>
        <v>Ei arvioitu</v>
      </c>
      <c r="Q62" s="10">
        <f t="shared" si="6"/>
        <v>0</v>
      </c>
      <c r="R62" s="34" t="str">
        <f t="shared" si="7"/>
        <v>Ei arvioitu</v>
      </c>
      <c r="S62" s="29"/>
      <c r="T62" s="29"/>
      <c r="U62" s="29"/>
      <c r="V62" s="29"/>
      <c r="W62" s="29"/>
      <c r="X62" s="10">
        <v>0</v>
      </c>
      <c r="Y62" s="34" t="str">
        <f t="shared" si="9"/>
        <v>Ei arvioitu</v>
      </c>
      <c r="Z62" s="29"/>
      <c r="AA62" s="29"/>
      <c r="AB62" s="20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</row>
    <row r="63" spans="1:41" ht="14.1" customHeight="1" thickBot="1" x14ac:dyDescent="0.3">
      <c r="A63" s="26">
        <v>58</v>
      </c>
      <c r="C63" s="27"/>
      <c r="D63" s="28"/>
      <c r="E63" s="30" t="str">
        <f t="shared" si="8"/>
        <v>Täytä arvo 1-6</v>
      </c>
      <c r="F63" s="29"/>
      <c r="G63" s="29"/>
      <c r="H63" s="29"/>
      <c r="I63" s="10"/>
      <c r="J63" s="31" t="str">
        <f t="shared" si="2"/>
        <v>Ei arvioitu</v>
      </c>
      <c r="K63" s="10"/>
      <c r="L63" s="31" t="str">
        <f t="shared" si="3"/>
        <v>Ei arvioitu</v>
      </c>
      <c r="M63" s="10">
        <f t="shared" si="0"/>
        <v>0</v>
      </c>
      <c r="N63" s="34" t="str">
        <f t="shared" si="4"/>
        <v>Ei arvioitu</v>
      </c>
      <c r="O63" s="10">
        <f t="shared" si="1"/>
        <v>0</v>
      </c>
      <c r="P63" s="34" t="str">
        <f t="shared" si="5"/>
        <v>Ei arvioitu</v>
      </c>
      <c r="Q63" s="10">
        <f t="shared" si="6"/>
        <v>0</v>
      </c>
      <c r="R63" s="34" t="str">
        <f t="shared" si="7"/>
        <v>Ei arvioitu</v>
      </c>
      <c r="S63" s="29"/>
      <c r="T63" s="29"/>
      <c r="U63" s="29"/>
      <c r="V63" s="29"/>
      <c r="W63" s="29"/>
      <c r="X63" s="10">
        <v>0</v>
      </c>
      <c r="Y63" s="34" t="str">
        <f t="shared" si="9"/>
        <v>Ei arvioitu</v>
      </c>
      <c r="Z63" s="29"/>
      <c r="AA63" s="29"/>
      <c r="AB63" s="20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</row>
    <row r="64" spans="1:41" ht="14.1" customHeight="1" thickBot="1" x14ac:dyDescent="0.3">
      <c r="A64" s="26">
        <v>59</v>
      </c>
      <c r="C64" s="27"/>
      <c r="D64" s="28"/>
      <c r="E64" s="30" t="str">
        <f t="shared" si="8"/>
        <v>Täytä arvo 1-6</v>
      </c>
      <c r="F64" s="29"/>
      <c r="G64" s="29"/>
      <c r="H64" s="29"/>
      <c r="I64" s="10"/>
      <c r="J64" s="31" t="str">
        <f t="shared" si="2"/>
        <v>Ei arvioitu</v>
      </c>
      <c r="K64" s="10"/>
      <c r="L64" s="31" t="str">
        <f t="shared" si="3"/>
        <v>Ei arvioitu</v>
      </c>
      <c r="M64" s="10">
        <f t="shared" si="0"/>
        <v>0</v>
      </c>
      <c r="N64" s="34" t="str">
        <f t="shared" si="4"/>
        <v>Ei arvioitu</v>
      </c>
      <c r="O64" s="10">
        <f t="shared" si="1"/>
        <v>0</v>
      </c>
      <c r="P64" s="34" t="str">
        <f t="shared" si="5"/>
        <v>Ei arvioitu</v>
      </c>
      <c r="Q64" s="10">
        <f t="shared" si="6"/>
        <v>0</v>
      </c>
      <c r="R64" s="34" t="str">
        <f t="shared" si="7"/>
        <v>Ei arvioitu</v>
      </c>
      <c r="S64" s="29"/>
      <c r="T64" s="29"/>
      <c r="U64" s="29"/>
      <c r="V64" s="29"/>
      <c r="W64" s="29"/>
      <c r="X64" s="10">
        <v>0</v>
      </c>
      <c r="Y64" s="34" t="str">
        <f t="shared" si="9"/>
        <v>Ei arvioitu</v>
      </c>
      <c r="Z64" s="29"/>
      <c r="AA64" s="29"/>
      <c r="AB64" s="20"/>
      <c r="AD64" s="192" t="s">
        <v>2</v>
      </c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</row>
    <row r="65" spans="1:41" ht="14.1" customHeight="1" thickBot="1" x14ac:dyDescent="0.3">
      <c r="A65" s="26">
        <v>60</v>
      </c>
      <c r="C65" s="27"/>
      <c r="D65" s="28"/>
      <c r="E65" s="30" t="str">
        <f t="shared" si="8"/>
        <v>Täytä arvo 1-6</v>
      </c>
      <c r="F65" s="29"/>
      <c r="G65" s="29"/>
      <c r="H65" s="29"/>
      <c r="I65" s="10"/>
      <c r="J65" s="31" t="str">
        <f t="shared" si="2"/>
        <v>Ei arvioitu</v>
      </c>
      <c r="K65" s="10"/>
      <c r="L65" s="31" t="str">
        <f t="shared" si="3"/>
        <v>Ei arvioitu</v>
      </c>
      <c r="M65" s="10">
        <f t="shared" si="0"/>
        <v>0</v>
      </c>
      <c r="N65" s="34" t="str">
        <f t="shared" si="4"/>
        <v>Ei arvioitu</v>
      </c>
      <c r="O65" s="10">
        <f t="shared" si="1"/>
        <v>0</v>
      </c>
      <c r="P65" s="34" t="str">
        <f t="shared" si="5"/>
        <v>Ei arvioitu</v>
      </c>
      <c r="Q65" s="10">
        <f t="shared" si="6"/>
        <v>0</v>
      </c>
      <c r="R65" s="34" t="str">
        <f t="shared" si="7"/>
        <v>Ei arvioitu</v>
      </c>
      <c r="S65" s="29"/>
      <c r="T65" s="29"/>
      <c r="U65" s="29"/>
      <c r="V65" s="29"/>
      <c r="W65" s="29"/>
      <c r="X65" s="10">
        <v>0</v>
      </c>
      <c r="Y65" s="34" t="str">
        <f t="shared" si="9"/>
        <v>Ei arvioitu</v>
      </c>
      <c r="Z65" s="29"/>
      <c r="AA65" s="29"/>
      <c r="AB65" s="20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</row>
    <row r="66" spans="1:41" ht="14.1" customHeight="1" thickBot="1" x14ac:dyDescent="0.3">
      <c r="A66" s="26">
        <v>61</v>
      </c>
      <c r="C66" s="27"/>
      <c r="D66" s="28"/>
      <c r="E66" s="30" t="str">
        <f t="shared" si="8"/>
        <v>Täytä arvo 1-6</v>
      </c>
      <c r="F66" s="29"/>
      <c r="G66" s="29"/>
      <c r="H66" s="29"/>
      <c r="I66" s="10"/>
      <c r="J66" s="31" t="str">
        <f t="shared" si="2"/>
        <v>Ei arvioitu</v>
      </c>
      <c r="K66" s="10"/>
      <c r="L66" s="31" t="str">
        <f t="shared" si="3"/>
        <v>Ei arvioitu</v>
      </c>
      <c r="M66" s="10">
        <f t="shared" si="0"/>
        <v>0</v>
      </c>
      <c r="N66" s="34" t="str">
        <f t="shared" si="4"/>
        <v>Ei arvioitu</v>
      </c>
      <c r="O66" s="10">
        <f t="shared" si="1"/>
        <v>0</v>
      </c>
      <c r="P66" s="34" t="str">
        <f t="shared" si="5"/>
        <v>Ei arvioitu</v>
      </c>
      <c r="Q66" s="10">
        <f t="shared" si="6"/>
        <v>0</v>
      </c>
      <c r="R66" s="34" t="str">
        <f t="shared" si="7"/>
        <v>Ei arvioitu</v>
      </c>
      <c r="S66" s="29"/>
      <c r="T66" s="29"/>
      <c r="U66" s="29"/>
      <c r="V66" s="29"/>
      <c r="W66" s="29"/>
      <c r="X66" s="10">
        <v>0</v>
      </c>
      <c r="Y66" s="34" t="str">
        <f t="shared" si="9"/>
        <v>Ei arvioitu</v>
      </c>
      <c r="Z66" s="29"/>
      <c r="AA66" s="29"/>
      <c r="AB66" s="20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  <c r="AO66" s="192"/>
    </row>
    <row r="67" spans="1:41" ht="14.1" customHeight="1" thickBot="1" x14ac:dyDescent="0.3">
      <c r="A67" s="26">
        <v>62</v>
      </c>
      <c r="C67" s="27"/>
      <c r="D67" s="28"/>
      <c r="E67" s="30" t="str">
        <f t="shared" si="8"/>
        <v>Täytä arvo 1-6</v>
      </c>
      <c r="F67" s="29"/>
      <c r="G67" s="29"/>
      <c r="H67" s="29"/>
      <c r="I67" s="10"/>
      <c r="J67" s="31" t="str">
        <f t="shared" si="2"/>
        <v>Ei arvioitu</v>
      </c>
      <c r="K67" s="10"/>
      <c r="L67" s="31" t="str">
        <f t="shared" si="3"/>
        <v>Ei arvioitu</v>
      </c>
      <c r="M67" s="10">
        <f t="shared" si="0"/>
        <v>0</v>
      </c>
      <c r="N67" s="34" t="str">
        <f t="shared" si="4"/>
        <v>Ei arvioitu</v>
      </c>
      <c r="O67" s="10">
        <f t="shared" si="1"/>
        <v>0</v>
      </c>
      <c r="P67" s="34" t="str">
        <f t="shared" si="5"/>
        <v>Ei arvioitu</v>
      </c>
      <c r="Q67" s="10">
        <f t="shared" si="6"/>
        <v>0</v>
      </c>
      <c r="R67" s="34" t="str">
        <f t="shared" si="7"/>
        <v>Ei arvioitu</v>
      </c>
      <c r="S67" s="29"/>
      <c r="T67" s="29"/>
      <c r="U67" s="29"/>
      <c r="V67" s="29"/>
      <c r="W67" s="29"/>
      <c r="X67" s="10">
        <v>0</v>
      </c>
      <c r="Y67" s="34" t="str">
        <f t="shared" si="9"/>
        <v>Ei arvioitu</v>
      </c>
      <c r="Z67" s="29"/>
      <c r="AA67" s="29"/>
      <c r="AB67" s="20"/>
      <c r="AD67" s="193" t="s">
        <v>2</v>
      </c>
      <c r="AE67" s="193"/>
      <c r="AF67" s="193"/>
      <c r="AG67" s="193"/>
      <c r="AH67" s="193"/>
      <c r="AI67" s="193"/>
      <c r="AJ67" s="193"/>
      <c r="AK67" s="193"/>
      <c r="AL67" s="193"/>
      <c r="AM67" s="193"/>
      <c r="AN67" s="193"/>
      <c r="AO67" s="193"/>
    </row>
    <row r="68" spans="1:41" ht="14.1" customHeight="1" thickBot="1" x14ac:dyDescent="0.3">
      <c r="A68" s="26">
        <v>63</v>
      </c>
      <c r="C68" s="27"/>
      <c r="D68" s="28"/>
      <c r="E68" s="30" t="str">
        <f t="shared" si="8"/>
        <v>Täytä arvo 1-6</v>
      </c>
      <c r="F68" s="29"/>
      <c r="G68" s="29"/>
      <c r="H68" s="29"/>
      <c r="I68" s="10"/>
      <c r="J68" s="31" t="str">
        <f t="shared" si="2"/>
        <v>Ei arvioitu</v>
      </c>
      <c r="K68" s="10"/>
      <c r="L68" s="31" t="str">
        <f t="shared" si="3"/>
        <v>Ei arvioitu</v>
      </c>
      <c r="M68" s="10">
        <f t="shared" si="0"/>
        <v>0</v>
      </c>
      <c r="N68" s="34" t="str">
        <f t="shared" si="4"/>
        <v>Ei arvioitu</v>
      </c>
      <c r="O68" s="10">
        <f t="shared" si="1"/>
        <v>0</v>
      </c>
      <c r="P68" s="34" t="str">
        <f t="shared" si="5"/>
        <v>Ei arvioitu</v>
      </c>
      <c r="Q68" s="10">
        <f t="shared" si="6"/>
        <v>0</v>
      </c>
      <c r="R68" s="34" t="str">
        <f t="shared" si="7"/>
        <v>Ei arvioitu</v>
      </c>
      <c r="S68" s="29"/>
      <c r="T68" s="29"/>
      <c r="U68" s="29"/>
      <c r="V68" s="29"/>
      <c r="W68" s="29"/>
      <c r="X68" s="10">
        <v>0</v>
      </c>
      <c r="Y68" s="34" t="str">
        <f t="shared" si="9"/>
        <v>Ei arvioitu</v>
      </c>
      <c r="Z68" s="29"/>
      <c r="AA68" s="29"/>
      <c r="AB68" s="20"/>
      <c r="AD68" s="193"/>
      <c r="AE68" s="193"/>
      <c r="AF68" s="193"/>
      <c r="AG68" s="193"/>
      <c r="AH68" s="193"/>
      <c r="AI68" s="193"/>
      <c r="AJ68" s="193"/>
      <c r="AK68" s="193"/>
      <c r="AL68" s="193"/>
      <c r="AM68" s="193"/>
      <c r="AN68" s="193"/>
      <c r="AO68" s="193"/>
    </row>
    <row r="69" spans="1:41" ht="14.1" customHeight="1" thickBot="1" x14ac:dyDescent="0.3">
      <c r="A69" s="26">
        <v>64</v>
      </c>
      <c r="C69" s="27"/>
      <c r="D69" s="28"/>
      <c r="E69" s="30" t="str">
        <f t="shared" si="8"/>
        <v>Täytä arvo 1-6</v>
      </c>
      <c r="F69" s="29"/>
      <c r="G69" s="29"/>
      <c r="H69" s="29"/>
      <c r="I69" s="10"/>
      <c r="J69" s="31" t="str">
        <f t="shared" si="2"/>
        <v>Ei arvioitu</v>
      </c>
      <c r="K69" s="10"/>
      <c r="L69" s="31" t="str">
        <f t="shared" si="3"/>
        <v>Ei arvioitu</v>
      </c>
      <c r="M69" s="10">
        <f t="shared" si="0"/>
        <v>0</v>
      </c>
      <c r="N69" s="34" t="str">
        <f t="shared" si="4"/>
        <v>Ei arvioitu</v>
      </c>
      <c r="O69" s="10">
        <f t="shared" si="1"/>
        <v>0</v>
      </c>
      <c r="P69" s="34" t="str">
        <f t="shared" si="5"/>
        <v>Ei arvioitu</v>
      </c>
      <c r="Q69" s="10">
        <f t="shared" si="6"/>
        <v>0</v>
      </c>
      <c r="R69" s="34" t="str">
        <f t="shared" si="7"/>
        <v>Ei arvioitu</v>
      </c>
      <c r="S69" s="29"/>
      <c r="T69" s="29"/>
      <c r="U69" s="29"/>
      <c r="V69" s="29"/>
      <c r="W69" s="29"/>
      <c r="X69" s="10">
        <v>0</v>
      </c>
      <c r="Y69" s="34" t="str">
        <f t="shared" si="9"/>
        <v>Ei arvioitu</v>
      </c>
      <c r="Z69" s="29"/>
      <c r="AA69" s="29"/>
      <c r="AB69" s="20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3"/>
      <c r="AO69" s="193"/>
    </row>
    <row r="70" spans="1:41" ht="14.1" customHeight="1" thickBot="1" x14ac:dyDescent="0.3">
      <c r="A70" s="26">
        <v>65</v>
      </c>
      <c r="C70" s="27"/>
      <c r="D70" s="28"/>
      <c r="E70" s="30" t="str">
        <f t="shared" si="8"/>
        <v>Täytä arvo 1-6</v>
      </c>
      <c r="F70" s="29"/>
      <c r="G70" s="29"/>
      <c r="H70" s="29"/>
      <c r="I70" s="10"/>
      <c r="J70" s="31" t="str">
        <f t="shared" si="2"/>
        <v>Ei arvioitu</v>
      </c>
      <c r="K70" s="10"/>
      <c r="L70" s="31" t="str">
        <f t="shared" si="3"/>
        <v>Ei arvioitu</v>
      </c>
      <c r="M70" s="10">
        <f t="shared" si="0"/>
        <v>0</v>
      </c>
      <c r="N70" s="34" t="str">
        <f t="shared" si="4"/>
        <v>Ei arvioitu</v>
      </c>
      <c r="O70" s="10">
        <f t="shared" si="1"/>
        <v>0</v>
      </c>
      <c r="P70" s="34" t="str">
        <f t="shared" si="5"/>
        <v>Ei arvioitu</v>
      </c>
      <c r="Q70" s="10">
        <f t="shared" si="6"/>
        <v>0</v>
      </c>
      <c r="R70" s="34" t="str">
        <f t="shared" si="7"/>
        <v>Ei arvioitu</v>
      </c>
      <c r="S70" s="29"/>
      <c r="T70" s="29"/>
      <c r="U70" s="29"/>
      <c r="V70" s="29"/>
      <c r="W70" s="29"/>
      <c r="X70" s="10">
        <v>0</v>
      </c>
      <c r="Y70" s="34" t="str">
        <f t="shared" si="9"/>
        <v>Ei arvioitu</v>
      </c>
      <c r="Z70" s="29"/>
      <c r="AA70" s="29"/>
      <c r="AB70" s="20"/>
      <c r="AD70" s="194" t="s">
        <v>2</v>
      </c>
      <c r="AE70" s="194"/>
      <c r="AF70" s="194"/>
      <c r="AG70" s="194"/>
      <c r="AH70" s="194"/>
      <c r="AI70" s="194"/>
      <c r="AJ70" s="194"/>
      <c r="AK70" s="194"/>
      <c r="AL70" s="194"/>
      <c r="AM70" s="194"/>
      <c r="AN70" s="194"/>
      <c r="AO70" s="194"/>
    </row>
    <row r="71" spans="1:41" ht="14.1" customHeight="1" thickBot="1" x14ac:dyDescent="0.3">
      <c r="A71" s="26">
        <v>66</v>
      </c>
      <c r="C71" s="27"/>
      <c r="D71" s="28"/>
      <c r="E71" s="30" t="str">
        <f t="shared" si="8"/>
        <v>Täytä arvo 1-6</v>
      </c>
      <c r="F71" s="29"/>
      <c r="G71" s="29"/>
      <c r="H71" s="29"/>
      <c r="I71" s="10"/>
      <c r="J71" s="31" t="str">
        <f t="shared" ref="J71:J105" si="10">IF(I71=0,"Ei arvioitu",IF(I71=1,"Epätodennäköinen",IF(I71=2,"Mahdollinen",IF(I71=3,"Todennäköinen",IF(I71=4,"Lähes varma","Täytä arvo 1-4")))))</f>
        <v>Ei arvioitu</v>
      </c>
      <c r="K71" s="10"/>
      <c r="L71" s="31" t="str">
        <f t="shared" ref="L71:L105" si="11">IF(K71=0,"Ei arvioitu",IF(K71=1,"Vähäinen",IF(K71=2,"Kohtalainen",IF(K71=3,"Merkittävä",IF(K71=4,"Kriittinen","Täytä arvo 1-4")))))</f>
        <v>Ei arvioitu</v>
      </c>
      <c r="M71" s="10">
        <f t="shared" ref="M71:M105" si="12">I71*K71</f>
        <v>0</v>
      </c>
      <c r="N71" s="34" t="str">
        <f t="shared" ref="N71:N105" si="13">IF(M71=0,"Ei arvioitu",IF(M71&lt;3,"Ei riskiä",IF(M71&lt;5.9,"Huomioitava riski",IF(M71&lt;8.9,"Merkittävä riski",IF(M71&gt;8.9,"Sietämätön riski","Täytä arvo 1-4")))))</f>
        <v>Ei arvioitu</v>
      </c>
      <c r="O71" s="10">
        <f t="shared" ref="O71:O105" si="14">IF(M71=0,0,IF(M71&lt;3,1,IF(M71&lt;5.9,2,IF(M71&lt;8.9,3,IF(M71&gt;8.9,4,"Täytä arvo 1-4")))))</f>
        <v>0</v>
      </c>
      <c r="P71" s="34" t="str">
        <f t="shared" ref="P71:P105" si="15">IF(O71=0,"Ei arvioitu",IF(O71&lt;3,"Ei riskiä",IF(O71&lt;5.9,"Huomioitava riski",IF(O71&lt;8.9,"Merkittävä riski",IF(O71&gt;8.9,"Sietämätön riski","Täytä arvo 1-4")))))</f>
        <v>Ei arvioitu</v>
      </c>
      <c r="Q71" s="10">
        <f t="shared" ref="Q71:Q105" si="16">O71</f>
        <v>0</v>
      </c>
      <c r="R71" s="34" t="str">
        <f t="shared" ref="R71:R105" si="17">IF(Q71=0,"Ei arvioitu",IF(Q71=1,"Ei vaadi akuutteja toimenpiteitä",IF(Q71=2,"Seurattava riskin kehittymistä",IF(Q71=3,"Luotava suunnitelma pienentämiseksi",IF(Q71=4,"Vaatii välittömiä toimenpiteitä","Täytä arvo 1-4")))))</f>
        <v>Ei arvioitu</v>
      </c>
      <c r="S71" s="29"/>
      <c r="T71" s="29"/>
      <c r="U71" s="29"/>
      <c r="V71" s="29"/>
      <c r="W71" s="29"/>
      <c r="X71" s="10">
        <v>0</v>
      </c>
      <c r="Y71" s="34" t="str">
        <f t="shared" si="9"/>
        <v>Ei arvioitu</v>
      </c>
      <c r="Z71" s="29"/>
      <c r="AA71" s="29"/>
      <c r="AB71" s="20"/>
      <c r="AD71" s="194"/>
      <c r="AE71" s="194"/>
      <c r="AF71" s="194"/>
      <c r="AG71" s="194"/>
      <c r="AH71" s="194"/>
      <c r="AI71" s="194"/>
      <c r="AJ71" s="194"/>
      <c r="AK71" s="194"/>
      <c r="AL71" s="194"/>
      <c r="AM71" s="194"/>
      <c r="AN71" s="194"/>
      <c r="AO71" s="194"/>
    </row>
    <row r="72" spans="1:41" ht="14.1" customHeight="1" thickBot="1" x14ac:dyDescent="0.3">
      <c r="A72" s="26">
        <v>67</v>
      </c>
      <c r="C72" s="27"/>
      <c r="D72" s="28"/>
      <c r="E72" s="30" t="str">
        <f t="shared" ref="E72:E105" si="18">IF(D72=1,"Strateginen",IF(D72=2,"Operatiivinen",IF(D72=3,"Taloudellinen",IF(D72=4,"Vahinko",IF(D72=5,"Jokin muu 1",IF(D72=6,"Jokin muu 2","Täytä arvo 1-6"))))))</f>
        <v>Täytä arvo 1-6</v>
      </c>
      <c r="F72" s="29"/>
      <c r="G72" s="29"/>
      <c r="H72" s="29"/>
      <c r="I72" s="10"/>
      <c r="J72" s="31" t="str">
        <f t="shared" si="10"/>
        <v>Ei arvioitu</v>
      </c>
      <c r="K72" s="10"/>
      <c r="L72" s="31" t="str">
        <f t="shared" si="11"/>
        <v>Ei arvioitu</v>
      </c>
      <c r="M72" s="10">
        <f t="shared" si="12"/>
        <v>0</v>
      </c>
      <c r="N72" s="34" t="str">
        <f t="shared" si="13"/>
        <v>Ei arvioitu</v>
      </c>
      <c r="O72" s="10">
        <f t="shared" si="14"/>
        <v>0</v>
      </c>
      <c r="P72" s="34" t="str">
        <f t="shared" si="15"/>
        <v>Ei arvioitu</v>
      </c>
      <c r="Q72" s="10">
        <f t="shared" si="16"/>
        <v>0</v>
      </c>
      <c r="R72" s="34" t="str">
        <f t="shared" si="17"/>
        <v>Ei arvioitu</v>
      </c>
      <c r="S72" s="29"/>
      <c r="T72" s="29"/>
      <c r="U72" s="29"/>
      <c r="V72" s="29"/>
      <c r="W72" s="29"/>
      <c r="X72" s="10">
        <v>0</v>
      </c>
      <c r="Y72" s="34" t="str">
        <f t="shared" ref="Y72:Y105" si="19">IF(X72=0,"Ei arvioitu",IF(X72=1,"Kyllä",IF(X72=2,"Ei","Täytä 1 tai 2")))</f>
        <v>Ei arvioitu</v>
      </c>
      <c r="Z72" s="29"/>
      <c r="AA72" s="29"/>
      <c r="AB72" s="20"/>
      <c r="AD72" s="194"/>
      <c r="AE72" s="194"/>
      <c r="AF72" s="194"/>
      <c r="AG72" s="194"/>
      <c r="AH72" s="194"/>
      <c r="AI72" s="194"/>
      <c r="AJ72" s="194"/>
      <c r="AK72" s="194"/>
      <c r="AL72" s="194"/>
      <c r="AM72" s="194"/>
      <c r="AN72" s="194"/>
      <c r="AO72" s="194"/>
    </row>
    <row r="73" spans="1:41" ht="14.1" customHeight="1" thickBot="1" x14ac:dyDescent="0.3">
      <c r="A73" s="26">
        <v>68</v>
      </c>
      <c r="C73" s="27"/>
      <c r="D73" s="28"/>
      <c r="E73" s="30" t="str">
        <f t="shared" si="18"/>
        <v>Täytä arvo 1-6</v>
      </c>
      <c r="F73" s="29"/>
      <c r="G73" s="29"/>
      <c r="H73" s="29"/>
      <c r="I73" s="10"/>
      <c r="J73" s="31" t="str">
        <f t="shared" si="10"/>
        <v>Ei arvioitu</v>
      </c>
      <c r="K73" s="10"/>
      <c r="L73" s="31" t="str">
        <f t="shared" si="11"/>
        <v>Ei arvioitu</v>
      </c>
      <c r="M73" s="10">
        <f t="shared" si="12"/>
        <v>0</v>
      </c>
      <c r="N73" s="34" t="str">
        <f t="shared" si="13"/>
        <v>Ei arvioitu</v>
      </c>
      <c r="O73" s="10">
        <f t="shared" si="14"/>
        <v>0</v>
      </c>
      <c r="P73" s="34" t="str">
        <f t="shared" si="15"/>
        <v>Ei arvioitu</v>
      </c>
      <c r="Q73" s="10">
        <f t="shared" si="16"/>
        <v>0</v>
      </c>
      <c r="R73" s="34" t="str">
        <f t="shared" si="17"/>
        <v>Ei arvioitu</v>
      </c>
      <c r="S73" s="29"/>
      <c r="T73" s="29"/>
      <c r="U73" s="29"/>
      <c r="V73" s="29"/>
      <c r="W73" s="29"/>
      <c r="X73" s="10">
        <v>0</v>
      </c>
      <c r="Y73" s="34" t="str">
        <f t="shared" si="19"/>
        <v>Ei arvioitu</v>
      </c>
      <c r="Z73" s="29"/>
      <c r="AA73" s="29"/>
      <c r="AB73" s="20"/>
      <c r="AD73" s="195" t="s">
        <v>2</v>
      </c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</row>
    <row r="74" spans="1:41" ht="14.1" customHeight="1" thickBot="1" x14ac:dyDescent="0.3">
      <c r="A74" s="26">
        <v>69</v>
      </c>
      <c r="C74" s="27"/>
      <c r="D74" s="28"/>
      <c r="E74" s="30" t="str">
        <f t="shared" si="18"/>
        <v>Täytä arvo 1-6</v>
      </c>
      <c r="F74" s="29"/>
      <c r="G74" s="29"/>
      <c r="H74" s="29"/>
      <c r="I74" s="10"/>
      <c r="J74" s="31" t="str">
        <f t="shared" si="10"/>
        <v>Ei arvioitu</v>
      </c>
      <c r="K74" s="10"/>
      <c r="L74" s="31" t="str">
        <f t="shared" si="11"/>
        <v>Ei arvioitu</v>
      </c>
      <c r="M74" s="10">
        <f t="shared" si="12"/>
        <v>0</v>
      </c>
      <c r="N74" s="34" t="str">
        <f t="shared" si="13"/>
        <v>Ei arvioitu</v>
      </c>
      <c r="O74" s="10">
        <f t="shared" si="14"/>
        <v>0</v>
      </c>
      <c r="P74" s="34" t="str">
        <f t="shared" si="15"/>
        <v>Ei arvioitu</v>
      </c>
      <c r="Q74" s="10">
        <f t="shared" si="16"/>
        <v>0</v>
      </c>
      <c r="R74" s="34" t="str">
        <f t="shared" si="17"/>
        <v>Ei arvioitu</v>
      </c>
      <c r="S74" s="29"/>
      <c r="T74" s="29"/>
      <c r="U74" s="29"/>
      <c r="V74" s="29"/>
      <c r="W74" s="29"/>
      <c r="X74" s="10">
        <v>0</v>
      </c>
      <c r="Y74" s="34" t="str">
        <f t="shared" si="19"/>
        <v>Ei arvioitu</v>
      </c>
      <c r="Z74" s="29"/>
      <c r="AA74" s="29"/>
      <c r="AB74" s="20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</row>
    <row r="75" spans="1:41" ht="14.1" customHeight="1" thickBot="1" x14ac:dyDescent="0.3">
      <c r="A75" s="26">
        <v>70</v>
      </c>
      <c r="C75" s="27"/>
      <c r="D75" s="28"/>
      <c r="E75" s="30" t="str">
        <f t="shared" si="18"/>
        <v>Täytä arvo 1-6</v>
      </c>
      <c r="F75" s="29"/>
      <c r="G75" s="29"/>
      <c r="H75" s="29"/>
      <c r="I75" s="10"/>
      <c r="J75" s="31" t="str">
        <f t="shared" si="10"/>
        <v>Ei arvioitu</v>
      </c>
      <c r="K75" s="10"/>
      <c r="L75" s="31" t="str">
        <f t="shared" si="11"/>
        <v>Ei arvioitu</v>
      </c>
      <c r="M75" s="10">
        <f t="shared" si="12"/>
        <v>0</v>
      </c>
      <c r="N75" s="34" t="str">
        <f t="shared" si="13"/>
        <v>Ei arvioitu</v>
      </c>
      <c r="O75" s="10">
        <f t="shared" si="14"/>
        <v>0</v>
      </c>
      <c r="P75" s="34" t="str">
        <f t="shared" si="15"/>
        <v>Ei arvioitu</v>
      </c>
      <c r="Q75" s="10">
        <f t="shared" si="16"/>
        <v>0</v>
      </c>
      <c r="R75" s="34" t="str">
        <f t="shared" si="17"/>
        <v>Ei arvioitu</v>
      </c>
      <c r="S75" s="29"/>
      <c r="T75" s="29"/>
      <c r="U75" s="29"/>
      <c r="V75" s="29"/>
      <c r="W75" s="29"/>
      <c r="X75" s="10">
        <v>0</v>
      </c>
      <c r="Y75" s="34" t="str">
        <f t="shared" si="19"/>
        <v>Ei arvioitu</v>
      </c>
      <c r="Z75" s="29"/>
      <c r="AA75" s="29"/>
      <c r="AB75" s="20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</row>
    <row r="76" spans="1:41" ht="14.1" customHeight="1" thickBot="1" x14ac:dyDescent="0.3">
      <c r="A76" s="26">
        <v>71</v>
      </c>
      <c r="C76" s="27"/>
      <c r="D76" s="28"/>
      <c r="E76" s="30" t="str">
        <f t="shared" si="18"/>
        <v>Täytä arvo 1-6</v>
      </c>
      <c r="F76" s="29"/>
      <c r="G76" s="29"/>
      <c r="H76" s="29"/>
      <c r="I76" s="10"/>
      <c r="J76" s="31" t="str">
        <f t="shared" si="10"/>
        <v>Ei arvioitu</v>
      </c>
      <c r="K76" s="10"/>
      <c r="L76" s="31" t="str">
        <f t="shared" si="11"/>
        <v>Ei arvioitu</v>
      </c>
      <c r="M76" s="10">
        <f t="shared" si="12"/>
        <v>0</v>
      </c>
      <c r="N76" s="34" t="str">
        <f t="shared" si="13"/>
        <v>Ei arvioitu</v>
      </c>
      <c r="O76" s="10">
        <f t="shared" si="14"/>
        <v>0</v>
      </c>
      <c r="P76" s="34" t="str">
        <f t="shared" si="15"/>
        <v>Ei arvioitu</v>
      </c>
      <c r="Q76" s="10">
        <f t="shared" si="16"/>
        <v>0</v>
      </c>
      <c r="R76" s="34" t="str">
        <f t="shared" si="17"/>
        <v>Ei arvioitu</v>
      </c>
      <c r="S76" s="29"/>
      <c r="T76" s="29"/>
      <c r="U76" s="29"/>
      <c r="V76" s="29"/>
      <c r="W76" s="29"/>
      <c r="X76" s="10">
        <v>0</v>
      </c>
      <c r="Y76" s="34" t="str">
        <f t="shared" si="19"/>
        <v>Ei arvioitu</v>
      </c>
      <c r="Z76" s="29"/>
      <c r="AA76" s="29"/>
      <c r="AB76" s="20"/>
      <c r="AD76" s="196" t="s">
        <v>2</v>
      </c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</row>
    <row r="77" spans="1:41" ht="14.1" customHeight="1" thickBot="1" x14ac:dyDescent="0.3">
      <c r="A77" s="26">
        <v>72</v>
      </c>
      <c r="C77" s="27"/>
      <c r="D77" s="28"/>
      <c r="E77" s="30" t="str">
        <f t="shared" si="18"/>
        <v>Täytä arvo 1-6</v>
      </c>
      <c r="F77" s="29"/>
      <c r="G77" s="29"/>
      <c r="H77" s="29"/>
      <c r="I77" s="10"/>
      <c r="J77" s="31" t="str">
        <f t="shared" si="10"/>
        <v>Ei arvioitu</v>
      </c>
      <c r="K77" s="10"/>
      <c r="L77" s="31" t="str">
        <f t="shared" si="11"/>
        <v>Ei arvioitu</v>
      </c>
      <c r="M77" s="10">
        <f t="shared" si="12"/>
        <v>0</v>
      </c>
      <c r="N77" s="34" t="str">
        <f t="shared" si="13"/>
        <v>Ei arvioitu</v>
      </c>
      <c r="O77" s="10">
        <f t="shared" si="14"/>
        <v>0</v>
      </c>
      <c r="P77" s="34" t="str">
        <f t="shared" si="15"/>
        <v>Ei arvioitu</v>
      </c>
      <c r="Q77" s="10">
        <f t="shared" si="16"/>
        <v>0</v>
      </c>
      <c r="R77" s="34" t="str">
        <f t="shared" si="17"/>
        <v>Ei arvioitu</v>
      </c>
      <c r="S77" s="29"/>
      <c r="T77" s="29"/>
      <c r="U77" s="29"/>
      <c r="V77" s="29"/>
      <c r="W77" s="29"/>
      <c r="X77" s="10">
        <v>0</v>
      </c>
      <c r="Y77" s="34" t="str">
        <f t="shared" si="19"/>
        <v>Ei arvioitu</v>
      </c>
      <c r="Z77" s="29"/>
      <c r="AA77" s="29"/>
      <c r="AB77" s="20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</row>
    <row r="78" spans="1:41" ht="14.1" customHeight="1" thickBot="1" x14ac:dyDescent="0.3">
      <c r="A78" s="26">
        <v>73</v>
      </c>
      <c r="C78" s="27"/>
      <c r="D78" s="28"/>
      <c r="E78" s="30" t="str">
        <f t="shared" si="18"/>
        <v>Täytä arvo 1-6</v>
      </c>
      <c r="F78" s="29"/>
      <c r="G78" s="29"/>
      <c r="H78" s="29"/>
      <c r="I78" s="10"/>
      <c r="J78" s="31" t="str">
        <f t="shared" si="10"/>
        <v>Ei arvioitu</v>
      </c>
      <c r="K78" s="10"/>
      <c r="L78" s="31" t="str">
        <f t="shared" si="11"/>
        <v>Ei arvioitu</v>
      </c>
      <c r="M78" s="10">
        <f t="shared" si="12"/>
        <v>0</v>
      </c>
      <c r="N78" s="34" t="str">
        <f t="shared" si="13"/>
        <v>Ei arvioitu</v>
      </c>
      <c r="O78" s="10">
        <f t="shared" si="14"/>
        <v>0</v>
      </c>
      <c r="P78" s="34" t="str">
        <f t="shared" si="15"/>
        <v>Ei arvioitu</v>
      </c>
      <c r="Q78" s="10">
        <f t="shared" si="16"/>
        <v>0</v>
      </c>
      <c r="R78" s="34" t="str">
        <f t="shared" si="17"/>
        <v>Ei arvioitu</v>
      </c>
      <c r="S78" s="29"/>
      <c r="T78" s="29"/>
      <c r="U78" s="29"/>
      <c r="V78" s="29"/>
      <c r="W78" s="29"/>
      <c r="X78" s="10">
        <v>0</v>
      </c>
      <c r="Y78" s="34" t="str">
        <f t="shared" si="19"/>
        <v>Ei arvioitu</v>
      </c>
      <c r="Z78" s="29"/>
      <c r="AA78" s="29"/>
      <c r="AB78" s="20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</row>
    <row r="79" spans="1:41" ht="14.1" customHeight="1" thickBot="1" x14ac:dyDescent="0.3">
      <c r="A79" s="26">
        <v>74</v>
      </c>
      <c r="C79" s="27"/>
      <c r="D79" s="28"/>
      <c r="E79" s="30" t="str">
        <f t="shared" si="18"/>
        <v>Täytä arvo 1-6</v>
      </c>
      <c r="F79" s="29"/>
      <c r="G79" s="29"/>
      <c r="H79" s="29"/>
      <c r="I79" s="10"/>
      <c r="J79" s="31" t="str">
        <f t="shared" si="10"/>
        <v>Ei arvioitu</v>
      </c>
      <c r="K79" s="10"/>
      <c r="L79" s="31" t="str">
        <f t="shared" si="11"/>
        <v>Ei arvioitu</v>
      </c>
      <c r="M79" s="10">
        <f t="shared" si="12"/>
        <v>0</v>
      </c>
      <c r="N79" s="34" t="str">
        <f t="shared" si="13"/>
        <v>Ei arvioitu</v>
      </c>
      <c r="O79" s="10">
        <f t="shared" si="14"/>
        <v>0</v>
      </c>
      <c r="P79" s="34" t="str">
        <f t="shared" si="15"/>
        <v>Ei arvioitu</v>
      </c>
      <c r="Q79" s="10">
        <f t="shared" si="16"/>
        <v>0</v>
      </c>
      <c r="R79" s="34" t="str">
        <f t="shared" si="17"/>
        <v>Ei arvioitu</v>
      </c>
      <c r="S79" s="29"/>
      <c r="T79" s="29"/>
      <c r="U79" s="29"/>
      <c r="V79" s="29"/>
      <c r="W79" s="29"/>
      <c r="X79" s="10">
        <v>0</v>
      </c>
      <c r="Y79" s="34" t="str">
        <f t="shared" si="19"/>
        <v>Ei arvioitu</v>
      </c>
      <c r="Z79" s="29"/>
      <c r="AA79" s="29"/>
      <c r="AB79" s="20"/>
      <c r="AD79" s="192" t="s">
        <v>2</v>
      </c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  <c r="AO79" s="192"/>
    </row>
    <row r="80" spans="1:41" ht="14.1" customHeight="1" thickBot="1" x14ac:dyDescent="0.3">
      <c r="A80" s="26">
        <v>75</v>
      </c>
      <c r="C80" s="27"/>
      <c r="D80" s="28"/>
      <c r="E80" s="30" t="str">
        <f t="shared" si="18"/>
        <v>Täytä arvo 1-6</v>
      </c>
      <c r="F80" s="29"/>
      <c r="G80" s="29"/>
      <c r="H80" s="29"/>
      <c r="I80" s="10"/>
      <c r="J80" s="31" t="str">
        <f t="shared" si="10"/>
        <v>Ei arvioitu</v>
      </c>
      <c r="K80" s="10"/>
      <c r="L80" s="31" t="str">
        <f t="shared" si="11"/>
        <v>Ei arvioitu</v>
      </c>
      <c r="M80" s="10">
        <f t="shared" si="12"/>
        <v>0</v>
      </c>
      <c r="N80" s="34" t="str">
        <f t="shared" si="13"/>
        <v>Ei arvioitu</v>
      </c>
      <c r="O80" s="10">
        <f t="shared" si="14"/>
        <v>0</v>
      </c>
      <c r="P80" s="34" t="str">
        <f t="shared" si="15"/>
        <v>Ei arvioitu</v>
      </c>
      <c r="Q80" s="10">
        <f t="shared" si="16"/>
        <v>0</v>
      </c>
      <c r="R80" s="34" t="str">
        <f t="shared" si="17"/>
        <v>Ei arvioitu</v>
      </c>
      <c r="S80" s="29"/>
      <c r="T80" s="29"/>
      <c r="U80" s="29"/>
      <c r="V80" s="29"/>
      <c r="W80" s="29"/>
      <c r="X80" s="10">
        <v>0</v>
      </c>
      <c r="Y80" s="34" t="str">
        <f t="shared" si="19"/>
        <v>Ei arvioitu</v>
      </c>
      <c r="Z80" s="29"/>
      <c r="AA80" s="29"/>
      <c r="AB80" s="20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  <c r="AO80" s="192"/>
    </row>
    <row r="81" spans="1:41" ht="14.1" customHeight="1" thickBot="1" x14ac:dyDescent="0.3">
      <c r="A81" s="26">
        <v>76</v>
      </c>
      <c r="C81" s="27"/>
      <c r="D81" s="28"/>
      <c r="E81" s="30" t="str">
        <f t="shared" si="18"/>
        <v>Täytä arvo 1-6</v>
      </c>
      <c r="F81" s="29"/>
      <c r="G81" s="29"/>
      <c r="H81" s="29"/>
      <c r="I81" s="10"/>
      <c r="J81" s="31" t="str">
        <f t="shared" si="10"/>
        <v>Ei arvioitu</v>
      </c>
      <c r="K81" s="10"/>
      <c r="L81" s="31" t="str">
        <f t="shared" si="11"/>
        <v>Ei arvioitu</v>
      </c>
      <c r="M81" s="10">
        <f t="shared" si="12"/>
        <v>0</v>
      </c>
      <c r="N81" s="34" t="str">
        <f t="shared" si="13"/>
        <v>Ei arvioitu</v>
      </c>
      <c r="O81" s="10">
        <f t="shared" si="14"/>
        <v>0</v>
      </c>
      <c r="P81" s="34" t="str">
        <f t="shared" si="15"/>
        <v>Ei arvioitu</v>
      </c>
      <c r="Q81" s="10">
        <f t="shared" si="16"/>
        <v>0</v>
      </c>
      <c r="R81" s="34" t="str">
        <f t="shared" si="17"/>
        <v>Ei arvioitu</v>
      </c>
      <c r="S81" s="29"/>
      <c r="T81" s="29"/>
      <c r="U81" s="29"/>
      <c r="V81" s="29"/>
      <c r="W81" s="29"/>
      <c r="X81" s="10">
        <v>0</v>
      </c>
      <c r="Y81" s="34" t="str">
        <f t="shared" si="19"/>
        <v>Ei arvioitu</v>
      </c>
      <c r="Z81" s="29"/>
      <c r="AA81" s="29"/>
      <c r="AB81" s="20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  <c r="AO81" s="192"/>
    </row>
    <row r="82" spans="1:41" ht="14.1" customHeight="1" thickBot="1" x14ac:dyDescent="0.3">
      <c r="A82" s="26">
        <v>77</v>
      </c>
      <c r="C82" s="27"/>
      <c r="D82" s="28"/>
      <c r="E82" s="30" t="str">
        <f t="shared" si="18"/>
        <v>Täytä arvo 1-6</v>
      </c>
      <c r="F82" s="29"/>
      <c r="G82" s="29"/>
      <c r="H82" s="29"/>
      <c r="I82" s="10"/>
      <c r="J82" s="31" t="str">
        <f t="shared" si="10"/>
        <v>Ei arvioitu</v>
      </c>
      <c r="K82" s="10"/>
      <c r="L82" s="31" t="str">
        <f t="shared" si="11"/>
        <v>Ei arvioitu</v>
      </c>
      <c r="M82" s="10">
        <f t="shared" si="12"/>
        <v>0</v>
      </c>
      <c r="N82" s="34" t="str">
        <f t="shared" si="13"/>
        <v>Ei arvioitu</v>
      </c>
      <c r="O82" s="10">
        <f t="shared" si="14"/>
        <v>0</v>
      </c>
      <c r="P82" s="34" t="str">
        <f t="shared" si="15"/>
        <v>Ei arvioitu</v>
      </c>
      <c r="Q82" s="10">
        <f t="shared" si="16"/>
        <v>0</v>
      </c>
      <c r="R82" s="34" t="str">
        <f t="shared" si="17"/>
        <v>Ei arvioitu</v>
      </c>
      <c r="S82" s="29"/>
      <c r="T82" s="29"/>
      <c r="U82" s="29"/>
      <c r="V82" s="29"/>
      <c r="W82" s="29"/>
      <c r="X82" s="10">
        <v>0</v>
      </c>
      <c r="Y82" s="34" t="str">
        <f t="shared" si="19"/>
        <v>Ei arvioitu</v>
      </c>
      <c r="Z82" s="29"/>
      <c r="AA82" s="29"/>
      <c r="AB82" s="20"/>
      <c r="AD82" s="193" t="s">
        <v>2</v>
      </c>
      <c r="AE82" s="193"/>
      <c r="AF82" s="193"/>
      <c r="AG82" s="193"/>
      <c r="AH82" s="193"/>
      <c r="AI82" s="193"/>
      <c r="AJ82" s="193"/>
      <c r="AK82" s="193"/>
      <c r="AL82" s="193"/>
      <c r="AM82" s="193"/>
      <c r="AN82" s="193"/>
      <c r="AO82" s="193"/>
    </row>
    <row r="83" spans="1:41" ht="14.1" customHeight="1" thickBot="1" x14ac:dyDescent="0.3">
      <c r="A83" s="26">
        <v>78</v>
      </c>
      <c r="C83" s="27"/>
      <c r="D83" s="28"/>
      <c r="E83" s="30" t="str">
        <f t="shared" si="18"/>
        <v>Täytä arvo 1-6</v>
      </c>
      <c r="F83" s="29"/>
      <c r="G83" s="29"/>
      <c r="H83" s="29"/>
      <c r="I83" s="10"/>
      <c r="J83" s="31" t="str">
        <f t="shared" si="10"/>
        <v>Ei arvioitu</v>
      </c>
      <c r="K83" s="10"/>
      <c r="L83" s="31" t="str">
        <f t="shared" si="11"/>
        <v>Ei arvioitu</v>
      </c>
      <c r="M83" s="10">
        <f t="shared" si="12"/>
        <v>0</v>
      </c>
      <c r="N83" s="34" t="str">
        <f t="shared" si="13"/>
        <v>Ei arvioitu</v>
      </c>
      <c r="O83" s="10">
        <f t="shared" si="14"/>
        <v>0</v>
      </c>
      <c r="P83" s="34" t="str">
        <f t="shared" si="15"/>
        <v>Ei arvioitu</v>
      </c>
      <c r="Q83" s="10">
        <f t="shared" si="16"/>
        <v>0</v>
      </c>
      <c r="R83" s="34" t="str">
        <f t="shared" si="17"/>
        <v>Ei arvioitu</v>
      </c>
      <c r="S83" s="29"/>
      <c r="T83" s="29"/>
      <c r="U83" s="29"/>
      <c r="V83" s="29"/>
      <c r="W83" s="29"/>
      <c r="X83" s="10">
        <v>0</v>
      </c>
      <c r="Y83" s="34" t="str">
        <f t="shared" si="19"/>
        <v>Ei arvioitu</v>
      </c>
      <c r="Z83" s="29"/>
      <c r="AA83" s="29"/>
      <c r="AB83" s="20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</row>
    <row r="84" spans="1:41" ht="14.1" customHeight="1" thickBot="1" x14ac:dyDescent="0.3">
      <c r="A84" s="26">
        <v>79</v>
      </c>
      <c r="C84" s="27"/>
      <c r="D84" s="28"/>
      <c r="E84" s="30" t="str">
        <f t="shared" si="18"/>
        <v>Täytä arvo 1-6</v>
      </c>
      <c r="F84" s="29"/>
      <c r="G84" s="29"/>
      <c r="H84" s="29"/>
      <c r="I84" s="10"/>
      <c r="J84" s="31" t="str">
        <f t="shared" si="10"/>
        <v>Ei arvioitu</v>
      </c>
      <c r="K84" s="10"/>
      <c r="L84" s="31" t="str">
        <f t="shared" si="11"/>
        <v>Ei arvioitu</v>
      </c>
      <c r="M84" s="10">
        <f t="shared" si="12"/>
        <v>0</v>
      </c>
      <c r="N84" s="34" t="str">
        <f t="shared" si="13"/>
        <v>Ei arvioitu</v>
      </c>
      <c r="O84" s="10">
        <f t="shared" si="14"/>
        <v>0</v>
      </c>
      <c r="P84" s="34" t="str">
        <f t="shared" si="15"/>
        <v>Ei arvioitu</v>
      </c>
      <c r="Q84" s="10">
        <f t="shared" si="16"/>
        <v>0</v>
      </c>
      <c r="R84" s="34" t="str">
        <f t="shared" si="17"/>
        <v>Ei arvioitu</v>
      </c>
      <c r="S84" s="29"/>
      <c r="T84" s="29"/>
      <c r="U84" s="29"/>
      <c r="V84" s="29"/>
      <c r="W84" s="29"/>
      <c r="X84" s="10">
        <v>0</v>
      </c>
      <c r="Y84" s="34" t="str">
        <f t="shared" si="19"/>
        <v>Ei arvioitu</v>
      </c>
      <c r="Z84" s="29"/>
      <c r="AA84" s="29"/>
      <c r="AB84" s="20"/>
      <c r="AD84" s="193"/>
      <c r="AE84" s="193"/>
      <c r="AF84" s="193"/>
      <c r="AG84" s="193"/>
      <c r="AH84" s="193"/>
      <c r="AI84" s="193"/>
      <c r="AJ84" s="193"/>
      <c r="AK84" s="193"/>
      <c r="AL84" s="193"/>
      <c r="AM84" s="193"/>
      <c r="AN84" s="193"/>
      <c r="AO84" s="193"/>
    </row>
    <row r="85" spans="1:41" ht="14.1" customHeight="1" thickBot="1" x14ac:dyDescent="0.3">
      <c r="A85" s="26">
        <v>80</v>
      </c>
      <c r="C85" s="27"/>
      <c r="D85" s="28"/>
      <c r="E85" s="30" t="str">
        <f t="shared" si="18"/>
        <v>Täytä arvo 1-6</v>
      </c>
      <c r="F85" s="29"/>
      <c r="G85" s="29"/>
      <c r="H85" s="29"/>
      <c r="I85" s="10"/>
      <c r="J85" s="31" t="str">
        <f t="shared" si="10"/>
        <v>Ei arvioitu</v>
      </c>
      <c r="K85" s="10"/>
      <c r="L85" s="31" t="str">
        <f t="shared" si="11"/>
        <v>Ei arvioitu</v>
      </c>
      <c r="M85" s="10">
        <f t="shared" si="12"/>
        <v>0</v>
      </c>
      <c r="N85" s="34" t="str">
        <f t="shared" si="13"/>
        <v>Ei arvioitu</v>
      </c>
      <c r="O85" s="10">
        <f t="shared" si="14"/>
        <v>0</v>
      </c>
      <c r="P85" s="34" t="str">
        <f t="shared" si="15"/>
        <v>Ei arvioitu</v>
      </c>
      <c r="Q85" s="10">
        <f t="shared" si="16"/>
        <v>0</v>
      </c>
      <c r="R85" s="34" t="str">
        <f t="shared" si="17"/>
        <v>Ei arvioitu</v>
      </c>
      <c r="S85" s="29"/>
      <c r="T85" s="29"/>
      <c r="U85" s="29"/>
      <c r="V85" s="29"/>
      <c r="W85" s="29"/>
      <c r="X85" s="10">
        <v>0</v>
      </c>
      <c r="Y85" s="34" t="str">
        <f t="shared" si="19"/>
        <v>Ei arvioitu</v>
      </c>
      <c r="Z85" s="29"/>
      <c r="AA85" s="29"/>
      <c r="AB85" s="20"/>
      <c r="AD85" s="194" t="s">
        <v>2</v>
      </c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</row>
    <row r="86" spans="1:41" ht="14.1" customHeight="1" thickBot="1" x14ac:dyDescent="0.3">
      <c r="A86" s="26">
        <v>81</v>
      </c>
      <c r="C86" s="27"/>
      <c r="D86" s="28"/>
      <c r="E86" s="30" t="str">
        <f t="shared" si="18"/>
        <v>Täytä arvo 1-6</v>
      </c>
      <c r="F86" s="29"/>
      <c r="G86" s="29"/>
      <c r="H86" s="29"/>
      <c r="I86" s="10"/>
      <c r="J86" s="31" t="str">
        <f t="shared" si="10"/>
        <v>Ei arvioitu</v>
      </c>
      <c r="K86" s="10"/>
      <c r="L86" s="31" t="str">
        <f t="shared" si="11"/>
        <v>Ei arvioitu</v>
      </c>
      <c r="M86" s="10">
        <f t="shared" si="12"/>
        <v>0</v>
      </c>
      <c r="N86" s="34" t="str">
        <f t="shared" si="13"/>
        <v>Ei arvioitu</v>
      </c>
      <c r="O86" s="10">
        <f t="shared" si="14"/>
        <v>0</v>
      </c>
      <c r="P86" s="34" t="str">
        <f t="shared" si="15"/>
        <v>Ei arvioitu</v>
      </c>
      <c r="Q86" s="10">
        <f t="shared" si="16"/>
        <v>0</v>
      </c>
      <c r="R86" s="34" t="str">
        <f t="shared" si="17"/>
        <v>Ei arvioitu</v>
      </c>
      <c r="S86" s="29"/>
      <c r="T86" s="29"/>
      <c r="U86" s="29"/>
      <c r="V86" s="29"/>
      <c r="W86" s="29"/>
      <c r="X86" s="10">
        <v>0</v>
      </c>
      <c r="Y86" s="34" t="str">
        <f t="shared" si="19"/>
        <v>Ei arvioitu</v>
      </c>
      <c r="Z86" s="29"/>
      <c r="AA86" s="29"/>
      <c r="AB86" s="20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194"/>
    </row>
    <row r="87" spans="1:41" ht="14.1" customHeight="1" thickBot="1" x14ac:dyDescent="0.3">
      <c r="A87" s="26">
        <v>82</v>
      </c>
      <c r="C87" s="27"/>
      <c r="D87" s="28"/>
      <c r="E87" s="30" t="str">
        <f t="shared" si="18"/>
        <v>Täytä arvo 1-6</v>
      </c>
      <c r="F87" s="29"/>
      <c r="G87" s="29"/>
      <c r="H87" s="29"/>
      <c r="I87" s="10"/>
      <c r="J87" s="31" t="str">
        <f t="shared" si="10"/>
        <v>Ei arvioitu</v>
      </c>
      <c r="K87" s="10"/>
      <c r="L87" s="31" t="str">
        <f t="shared" si="11"/>
        <v>Ei arvioitu</v>
      </c>
      <c r="M87" s="10">
        <f t="shared" si="12"/>
        <v>0</v>
      </c>
      <c r="N87" s="34" t="str">
        <f t="shared" si="13"/>
        <v>Ei arvioitu</v>
      </c>
      <c r="O87" s="10">
        <f t="shared" si="14"/>
        <v>0</v>
      </c>
      <c r="P87" s="34" t="str">
        <f t="shared" si="15"/>
        <v>Ei arvioitu</v>
      </c>
      <c r="Q87" s="10">
        <f t="shared" si="16"/>
        <v>0</v>
      </c>
      <c r="R87" s="34" t="str">
        <f t="shared" si="17"/>
        <v>Ei arvioitu</v>
      </c>
      <c r="S87" s="29"/>
      <c r="T87" s="29"/>
      <c r="U87" s="29"/>
      <c r="V87" s="29"/>
      <c r="W87" s="29"/>
      <c r="X87" s="10">
        <v>0</v>
      </c>
      <c r="Y87" s="34" t="str">
        <f t="shared" si="19"/>
        <v>Ei arvioitu</v>
      </c>
      <c r="Z87" s="29"/>
      <c r="AA87" s="29"/>
      <c r="AB87" s="20"/>
      <c r="AD87" s="194"/>
      <c r="AE87" s="194"/>
      <c r="AF87" s="194"/>
      <c r="AG87" s="194"/>
      <c r="AH87" s="194"/>
      <c r="AI87" s="194"/>
      <c r="AJ87" s="194"/>
      <c r="AK87" s="194"/>
      <c r="AL87" s="194"/>
      <c r="AM87" s="194"/>
      <c r="AN87" s="194"/>
      <c r="AO87" s="194"/>
    </row>
    <row r="88" spans="1:41" ht="14.1" customHeight="1" thickBot="1" x14ac:dyDescent="0.3">
      <c r="A88" s="26">
        <v>83</v>
      </c>
      <c r="C88" s="27"/>
      <c r="D88" s="28"/>
      <c r="E88" s="30" t="str">
        <f t="shared" si="18"/>
        <v>Täytä arvo 1-6</v>
      </c>
      <c r="F88" s="29"/>
      <c r="G88" s="29"/>
      <c r="H88" s="29"/>
      <c r="I88" s="10"/>
      <c r="J88" s="31" t="str">
        <f t="shared" si="10"/>
        <v>Ei arvioitu</v>
      </c>
      <c r="K88" s="10"/>
      <c r="L88" s="31" t="str">
        <f t="shared" si="11"/>
        <v>Ei arvioitu</v>
      </c>
      <c r="M88" s="10">
        <f t="shared" si="12"/>
        <v>0</v>
      </c>
      <c r="N88" s="34" t="str">
        <f t="shared" si="13"/>
        <v>Ei arvioitu</v>
      </c>
      <c r="O88" s="10">
        <f t="shared" si="14"/>
        <v>0</v>
      </c>
      <c r="P88" s="34" t="str">
        <f t="shared" si="15"/>
        <v>Ei arvioitu</v>
      </c>
      <c r="Q88" s="10">
        <f t="shared" si="16"/>
        <v>0</v>
      </c>
      <c r="R88" s="34" t="str">
        <f t="shared" si="17"/>
        <v>Ei arvioitu</v>
      </c>
      <c r="S88" s="29"/>
      <c r="T88" s="29"/>
      <c r="U88" s="29"/>
      <c r="V88" s="29"/>
      <c r="W88" s="29"/>
      <c r="X88" s="10">
        <v>0</v>
      </c>
      <c r="Y88" s="34" t="str">
        <f t="shared" si="19"/>
        <v>Ei arvioitu</v>
      </c>
      <c r="Z88" s="29"/>
      <c r="AA88" s="29"/>
      <c r="AB88" s="20"/>
      <c r="AD88" s="195" t="s">
        <v>2</v>
      </c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</row>
    <row r="89" spans="1:41" ht="14.1" customHeight="1" thickBot="1" x14ac:dyDescent="0.3">
      <c r="A89" s="26">
        <v>84</v>
      </c>
      <c r="C89" s="27"/>
      <c r="D89" s="28"/>
      <c r="E89" s="30" t="str">
        <f t="shared" si="18"/>
        <v>Täytä arvo 1-6</v>
      </c>
      <c r="F89" s="29"/>
      <c r="G89" s="29"/>
      <c r="H89" s="29"/>
      <c r="I89" s="10"/>
      <c r="J89" s="31" t="str">
        <f t="shared" si="10"/>
        <v>Ei arvioitu</v>
      </c>
      <c r="K89" s="10"/>
      <c r="L89" s="31" t="str">
        <f t="shared" si="11"/>
        <v>Ei arvioitu</v>
      </c>
      <c r="M89" s="10">
        <f t="shared" si="12"/>
        <v>0</v>
      </c>
      <c r="N89" s="34" t="str">
        <f t="shared" si="13"/>
        <v>Ei arvioitu</v>
      </c>
      <c r="O89" s="10">
        <f t="shared" si="14"/>
        <v>0</v>
      </c>
      <c r="P89" s="34" t="str">
        <f t="shared" si="15"/>
        <v>Ei arvioitu</v>
      </c>
      <c r="Q89" s="10">
        <f t="shared" si="16"/>
        <v>0</v>
      </c>
      <c r="R89" s="34" t="str">
        <f t="shared" si="17"/>
        <v>Ei arvioitu</v>
      </c>
      <c r="S89" s="29"/>
      <c r="T89" s="29"/>
      <c r="U89" s="29"/>
      <c r="V89" s="29"/>
      <c r="W89" s="29"/>
      <c r="X89" s="10">
        <v>0</v>
      </c>
      <c r="Y89" s="34" t="str">
        <f t="shared" si="19"/>
        <v>Ei arvioitu</v>
      </c>
      <c r="Z89" s="29"/>
      <c r="AA89" s="29"/>
      <c r="AB89" s="20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</row>
    <row r="90" spans="1:41" ht="14.1" customHeight="1" thickBot="1" x14ac:dyDescent="0.3">
      <c r="A90" s="26">
        <v>85</v>
      </c>
      <c r="C90" s="27"/>
      <c r="D90" s="28"/>
      <c r="E90" s="30" t="str">
        <f t="shared" si="18"/>
        <v>Täytä arvo 1-6</v>
      </c>
      <c r="F90" s="29"/>
      <c r="G90" s="29"/>
      <c r="H90" s="29"/>
      <c r="I90" s="10"/>
      <c r="J90" s="31" t="str">
        <f t="shared" si="10"/>
        <v>Ei arvioitu</v>
      </c>
      <c r="K90" s="10"/>
      <c r="L90" s="31" t="str">
        <f t="shared" si="11"/>
        <v>Ei arvioitu</v>
      </c>
      <c r="M90" s="10">
        <f t="shared" si="12"/>
        <v>0</v>
      </c>
      <c r="N90" s="34" t="str">
        <f t="shared" si="13"/>
        <v>Ei arvioitu</v>
      </c>
      <c r="O90" s="10">
        <f t="shared" si="14"/>
        <v>0</v>
      </c>
      <c r="P90" s="34" t="str">
        <f t="shared" si="15"/>
        <v>Ei arvioitu</v>
      </c>
      <c r="Q90" s="10">
        <f t="shared" si="16"/>
        <v>0</v>
      </c>
      <c r="R90" s="34" t="str">
        <f t="shared" si="17"/>
        <v>Ei arvioitu</v>
      </c>
      <c r="S90" s="29"/>
      <c r="T90" s="29"/>
      <c r="U90" s="29"/>
      <c r="V90" s="29"/>
      <c r="W90" s="29"/>
      <c r="X90" s="10">
        <v>0</v>
      </c>
      <c r="Y90" s="34" t="str">
        <f t="shared" si="19"/>
        <v>Ei arvioitu</v>
      </c>
      <c r="Z90" s="29"/>
      <c r="AA90" s="29"/>
      <c r="AB90" s="20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</row>
    <row r="91" spans="1:41" ht="14.1" customHeight="1" thickBot="1" x14ac:dyDescent="0.3">
      <c r="A91" s="26">
        <v>86</v>
      </c>
      <c r="C91" s="27"/>
      <c r="D91" s="28"/>
      <c r="E91" s="30" t="str">
        <f t="shared" si="18"/>
        <v>Täytä arvo 1-6</v>
      </c>
      <c r="F91" s="29"/>
      <c r="G91" s="29"/>
      <c r="H91" s="29"/>
      <c r="I91" s="10"/>
      <c r="J91" s="31" t="str">
        <f t="shared" si="10"/>
        <v>Ei arvioitu</v>
      </c>
      <c r="K91" s="10"/>
      <c r="L91" s="31" t="str">
        <f t="shared" si="11"/>
        <v>Ei arvioitu</v>
      </c>
      <c r="M91" s="10">
        <f t="shared" si="12"/>
        <v>0</v>
      </c>
      <c r="N91" s="34" t="str">
        <f t="shared" si="13"/>
        <v>Ei arvioitu</v>
      </c>
      <c r="O91" s="10">
        <f t="shared" si="14"/>
        <v>0</v>
      </c>
      <c r="P91" s="34" t="str">
        <f t="shared" si="15"/>
        <v>Ei arvioitu</v>
      </c>
      <c r="Q91" s="10">
        <f t="shared" si="16"/>
        <v>0</v>
      </c>
      <c r="R91" s="34" t="str">
        <f t="shared" si="17"/>
        <v>Ei arvioitu</v>
      </c>
      <c r="S91" s="29"/>
      <c r="T91" s="29"/>
      <c r="U91" s="29"/>
      <c r="V91" s="29"/>
      <c r="W91" s="29"/>
      <c r="X91" s="10">
        <v>0</v>
      </c>
      <c r="Y91" s="34" t="str">
        <f t="shared" si="19"/>
        <v>Ei arvioitu</v>
      </c>
      <c r="Z91" s="29"/>
      <c r="AA91" s="29"/>
      <c r="AB91" s="20"/>
      <c r="AD91" s="196" t="s">
        <v>2</v>
      </c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</row>
    <row r="92" spans="1:41" ht="14.1" customHeight="1" thickBot="1" x14ac:dyDescent="0.3">
      <c r="A92" s="26">
        <v>87</v>
      </c>
      <c r="C92" s="27"/>
      <c r="D92" s="28"/>
      <c r="E92" s="30" t="str">
        <f t="shared" si="18"/>
        <v>Täytä arvo 1-6</v>
      </c>
      <c r="F92" s="29"/>
      <c r="G92" s="29"/>
      <c r="H92" s="29"/>
      <c r="I92" s="10"/>
      <c r="J92" s="31" t="str">
        <f t="shared" si="10"/>
        <v>Ei arvioitu</v>
      </c>
      <c r="K92" s="10"/>
      <c r="L92" s="31" t="str">
        <f t="shared" si="11"/>
        <v>Ei arvioitu</v>
      </c>
      <c r="M92" s="10">
        <f t="shared" si="12"/>
        <v>0</v>
      </c>
      <c r="N92" s="34" t="str">
        <f t="shared" si="13"/>
        <v>Ei arvioitu</v>
      </c>
      <c r="O92" s="10">
        <f t="shared" si="14"/>
        <v>0</v>
      </c>
      <c r="P92" s="34" t="str">
        <f t="shared" si="15"/>
        <v>Ei arvioitu</v>
      </c>
      <c r="Q92" s="10">
        <f t="shared" si="16"/>
        <v>0</v>
      </c>
      <c r="R92" s="34" t="str">
        <f t="shared" si="17"/>
        <v>Ei arvioitu</v>
      </c>
      <c r="S92" s="29"/>
      <c r="T92" s="29"/>
      <c r="U92" s="29"/>
      <c r="V92" s="29"/>
      <c r="W92" s="29"/>
      <c r="X92" s="10">
        <v>0</v>
      </c>
      <c r="Y92" s="34" t="str">
        <f t="shared" si="19"/>
        <v>Ei arvioitu</v>
      </c>
      <c r="Z92" s="29"/>
      <c r="AA92" s="29"/>
      <c r="AB92" s="20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</row>
    <row r="93" spans="1:41" ht="14.1" customHeight="1" thickBot="1" x14ac:dyDescent="0.3">
      <c r="A93" s="26">
        <v>88</v>
      </c>
      <c r="C93" s="27"/>
      <c r="D93" s="28"/>
      <c r="E93" s="30" t="str">
        <f t="shared" si="18"/>
        <v>Täytä arvo 1-6</v>
      </c>
      <c r="F93" s="29"/>
      <c r="G93" s="29"/>
      <c r="H93" s="29"/>
      <c r="I93" s="10"/>
      <c r="J93" s="31" t="str">
        <f t="shared" si="10"/>
        <v>Ei arvioitu</v>
      </c>
      <c r="K93" s="10"/>
      <c r="L93" s="31" t="str">
        <f t="shared" si="11"/>
        <v>Ei arvioitu</v>
      </c>
      <c r="M93" s="10">
        <f t="shared" si="12"/>
        <v>0</v>
      </c>
      <c r="N93" s="34" t="str">
        <f t="shared" si="13"/>
        <v>Ei arvioitu</v>
      </c>
      <c r="O93" s="10">
        <f t="shared" si="14"/>
        <v>0</v>
      </c>
      <c r="P93" s="34" t="str">
        <f t="shared" si="15"/>
        <v>Ei arvioitu</v>
      </c>
      <c r="Q93" s="10">
        <f t="shared" si="16"/>
        <v>0</v>
      </c>
      <c r="R93" s="34" t="str">
        <f t="shared" si="17"/>
        <v>Ei arvioitu</v>
      </c>
      <c r="S93" s="29"/>
      <c r="T93" s="29"/>
      <c r="U93" s="29"/>
      <c r="V93" s="29"/>
      <c r="W93" s="29"/>
      <c r="X93" s="10">
        <v>0</v>
      </c>
      <c r="Y93" s="34" t="str">
        <f t="shared" si="19"/>
        <v>Ei arvioitu</v>
      </c>
      <c r="Z93" s="29"/>
      <c r="AA93" s="29"/>
      <c r="AB93" s="20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  <c r="AO93" s="196"/>
    </row>
    <row r="94" spans="1:41" ht="14.1" customHeight="1" thickBot="1" x14ac:dyDescent="0.3">
      <c r="A94" s="26">
        <v>89</v>
      </c>
      <c r="C94" s="27"/>
      <c r="D94" s="28"/>
      <c r="E94" s="30" t="str">
        <f t="shared" si="18"/>
        <v>Täytä arvo 1-6</v>
      </c>
      <c r="F94" s="29"/>
      <c r="G94" s="29"/>
      <c r="H94" s="29"/>
      <c r="I94" s="10"/>
      <c r="J94" s="31" t="str">
        <f t="shared" si="10"/>
        <v>Ei arvioitu</v>
      </c>
      <c r="K94" s="10"/>
      <c r="L94" s="31" t="str">
        <f t="shared" si="11"/>
        <v>Ei arvioitu</v>
      </c>
      <c r="M94" s="10">
        <f t="shared" si="12"/>
        <v>0</v>
      </c>
      <c r="N94" s="34" t="str">
        <f t="shared" si="13"/>
        <v>Ei arvioitu</v>
      </c>
      <c r="O94" s="10">
        <f t="shared" si="14"/>
        <v>0</v>
      </c>
      <c r="P94" s="34" t="str">
        <f t="shared" si="15"/>
        <v>Ei arvioitu</v>
      </c>
      <c r="Q94" s="10">
        <f t="shared" si="16"/>
        <v>0</v>
      </c>
      <c r="R94" s="34" t="str">
        <f t="shared" si="17"/>
        <v>Ei arvioitu</v>
      </c>
      <c r="S94" s="29"/>
      <c r="T94" s="29"/>
      <c r="U94" s="29"/>
      <c r="V94" s="29"/>
      <c r="W94" s="29"/>
      <c r="X94" s="10">
        <v>0</v>
      </c>
      <c r="Y94" s="34" t="str">
        <f t="shared" si="19"/>
        <v>Ei arvioitu</v>
      </c>
      <c r="Z94" s="29"/>
      <c r="AA94" s="29"/>
      <c r="AB94" s="20"/>
      <c r="AD94" s="192" t="s">
        <v>2</v>
      </c>
      <c r="AE94" s="192"/>
      <c r="AF94" s="192"/>
      <c r="AG94" s="192"/>
      <c r="AH94" s="192"/>
      <c r="AI94" s="192"/>
      <c r="AJ94" s="192"/>
      <c r="AK94" s="192"/>
      <c r="AL94" s="192"/>
      <c r="AM94" s="192"/>
      <c r="AN94" s="192"/>
      <c r="AO94" s="192"/>
    </row>
    <row r="95" spans="1:41" ht="14.1" customHeight="1" thickBot="1" x14ac:dyDescent="0.3">
      <c r="A95" s="26">
        <v>90</v>
      </c>
      <c r="C95" s="27"/>
      <c r="D95" s="28"/>
      <c r="E95" s="30" t="str">
        <f t="shared" si="18"/>
        <v>Täytä arvo 1-6</v>
      </c>
      <c r="F95" s="29"/>
      <c r="G95" s="29"/>
      <c r="H95" s="29"/>
      <c r="I95" s="10"/>
      <c r="J95" s="31" t="str">
        <f t="shared" si="10"/>
        <v>Ei arvioitu</v>
      </c>
      <c r="K95" s="10"/>
      <c r="L95" s="31" t="str">
        <f t="shared" si="11"/>
        <v>Ei arvioitu</v>
      </c>
      <c r="M95" s="10">
        <f t="shared" si="12"/>
        <v>0</v>
      </c>
      <c r="N95" s="34" t="str">
        <f t="shared" si="13"/>
        <v>Ei arvioitu</v>
      </c>
      <c r="O95" s="10">
        <f t="shared" si="14"/>
        <v>0</v>
      </c>
      <c r="P95" s="34" t="str">
        <f t="shared" si="15"/>
        <v>Ei arvioitu</v>
      </c>
      <c r="Q95" s="10">
        <f t="shared" si="16"/>
        <v>0</v>
      </c>
      <c r="R95" s="34" t="str">
        <f t="shared" si="17"/>
        <v>Ei arvioitu</v>
      </c>
      <c r="S95" s="29"/>
      <c r="T95" s="29"/>
      <c r="U95" s="29"/>
      <c r="V95" s="29"/>
      <c r="W95" s="29"/>
      <c r="X95" s="10">
        <v>0</v>
      </c>
      <c r="Y95" s="34" t="str">
        <f t="shared" si="19"/>
        <v>Ei arvioitu</v>
      </c>
      <c r="Z95" s="29"/>
      <c r="AA95" s="29"/>
      <c r="AB95" s="20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</row>
    <row r="96" spans="1:41" ht="14.1" customHeight="1" thickBot="1" x14ac:dyDescent="0.3">
      <c r="A96" s="26">
        <v>91</v>
      </c>
      <c r="C96" s="27"/>
      <c r="D96" s="28"/>
      <c r="E96" s="30" t="str">
        <f t="shared" si="18"/>
        <v>Täytä arvo 1-6</v>
      </c>
      <c r="F96" s="29"/>
      <c r="G96" s="29"/>
      <c r="H96" s="29"/>
      <c r="I96" s="10"/>
      <c r="J96" s="31" t="str">
        <f t="shared" si="10"/>
        <v>Ei arvioitu</v>
      </c>
      <c r="K96" s="10"/>
      <c r="L96" s="31" t="str">
        <f t="shared" si="11"/>
        <v>Ei arvioitu</v>
      </c>
      <c r="M96" s="10">
        <f t="shared" si="12"/>
        <v>0</v>
      </c>
      <c r="N96" s="34" t="str">
        <f t="shared" si="13"/>
        <v>Ei arvioitu</v>
      </c>
      <c r="O96" s="10">
        <f t="shared" si="14"/>
        <v>0</v>
      </c>
      <c r="P96" s="34" t="str">
        <f t="shared" si="15"/>
        <v>Ei arvioitu</v>
      </c>
      <c r="Q96" s="10">
        <f t="shared" si="16"/>
        <v>0</v>
      </c>
      <c r="R96" s="34" t="str">
        <f t="shared" si="17"/>
        <v>Ei arvioitu</v>
      </c>
      <c r="S96" s="29"/>
      <c r="T96" s="29"/>
      <c r="U96" s="29"/>
      <c r="V96" s="29"/>
      <c r="W96" s="29"/>
      <c r="X96" s="10">
        <v>0</v>
      </c>
      <c r="Y96" s="34" t="str">
        <f t="shared" si="19"/>
        <v>Ei arvioitu</v>
      </c>
      <c r="Z96" s="29"/>
      <c r="AA96" s="29"/>
      <c r="AB96" s="20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</row>
    <row r="97" spans="1:41" ht="14.1" customHeight="1" thickBot="1" x14ac:dyDescent="0.3">
      <c r="A97" s="26">
        <v>92</v>
      </c>
      <c r="C97" s="27"/>
      <c r="D97" s="28"/>
      <c r="E97" s="30" t="str">
        <f t="shared" si="18"/>
        <v>Täytä arvo 1-6</v>
      </c>
      <c r="F97" s="29"/>
      <c r="G97" s="29"/>
      <c r="H97" s="29"/>
      <c r="I97" s="10"/>
      <c r="J97" s="31" t="str">
        <f t="shared" si="10"/>
        <v>Ei arvioitu</v>
      </c>
      <c r="K97" s="10"/>
      <c r="L97" s="31" t="str">
        <f t="shared" si="11"/>
        <v>Ei arvioitu</v>
      </c>
      <c r="M97" s="10">
        <f t="shared" si="12"/>
        <v>0</v>
      </c>
      <c r="N97" s="34" t="str">
        <f t="shared" si="13"/>
        <v>Ei arvioitu</v>
      </c>
      <c r="O97" s="10">
        <f t="shared" si="14"/>
        <v>0</v>
      </c>
      <c r="P97" s="34" t="str">
        <f t="shared" si="15"/>
        <v>Ei arvioitu</v>
      </c>
      <c r="Q97" s="10">
        <f t="shared" si="16"/>
        <v>0</v>
      </c>
      <c r="R97" s="34" t="str">
        <f t="shared" si="17"/>
        <v>Ei arvioitu</v>
      </c>
      <c r="S97" s="29"/>
      <c r="T97" s="29"/>
      <c r="U97" s="29"/>
      <c r="V97" s="29"/>
      <c r="W97" s="29"/>
      <c r="X97" s="10">
        <v>0</v>
      </c>
      <c r="Y97" s="34" t="str">
        <f t="shared" si="19"/>
        <v>Ei arvioitu</v>
      </c>
      <c r="Z97" s="29"/>
      <c r="AA97" s="29"/>
      <c r="AB97" s="20"/>
      <c r="AD97" s="193" t="s">
        <v>2</v>
      </c>
      <c r="AE97" s="193"/>
      <c r="AF97" s="193"/>
      <c r="AG97" s="193"/>
      <c r="AH97" s="193"/>
      <c r="AI97" s="193"/>
      <c r="AJ97" s="193"/>
      <c r="AK97" s="193"/>
      <c r="AL97" s="193"/>
      <c r="AM97" s="193"/>
      <c r="AN97" s="193"/>
      <c r="AO97" s="193"/>
    </row>
    <row r="98" spans="1:41" ht="14.1" customHeight="1" thickBot="1" x14ac:dyDescent="0.3">
      <c r="A98" s="26">
        <v>93</v>
      </c>
      <c r="C98" s="27"/>
      <c r="D98" s="28"/>
      <c r="E98" s="30" t="str">
        <f t="shared" si="18"/>
        <v>Täytä arvo 1-6</v>
      </c>
      <c r="F98" s="29"/>
      <c r="G98" s="29"/>
      <c r="H98" s="29"/>
      <c r="I98" s="10"/>
      <c r="J98" s="31" t="str">
        <f t="shared" si="10"/>
        <v>Ei arvioitu</v>
      </c>
      <c r="K98" s="10"/>
      <c r="L98" s="31" t="str">
        <f t="shared" si="11"/>
        <v>Ei arvioitu</v>
      </c>
      <c r="M98" s="10">
        <f t="shared" si="12"/>
        <v>0</v>
      </c>
      <c r="N98" s="34" t="str">
        <f t="shared" si="13"/>
        <v>Ei arvioitu</v>
      </c>
      <c r="O98" s="10">
        <f t="shared" si="14"/>
        <v>0</v>
      </c>
      <c r="P98" s="34" t="str">
        <f t="shared" si="15"/>
        <v>Ei arvioitu</v>
      </c>
      <c r="Q98" s="10">
        <f t="shared" si="16"/>
        <v>0</v>
      </c>
      <c r="R98" s="34" t="str">
        <f t="shared" si="17"/>
        <v>Ei arvioitu</v>
      </c>
      <c r="S98" s="29"/>
      <c r="T98" s="29"/>
      <c r="U98" s="29"/>
      <c r="V98" s="29"/>
      <c r="W98" s="29"/>
      <c r="X98" s="10">
        <v>0</v>
      </c>
      <c r="Y98" s="34" t="str">
        <f t="shared" si="19"/>
        <v>Ei arvioitu</v>
      </c>
      <c r="Z98" s="29"/>
      <c r="AA98" s="29"/>
      <c r="AB98" s="20"/>
      <c r="AD98" s="193"/>
      <c r="AE98" s="193"/>
      <c r="AF98" s="193"/>
      <c r="AG98" s="193"/>
      <c r="AH98" s="193"/>
      <c r="AI98" s="193"/>
      <c r="AJ98" s="193"/>
      <c r="AK98" s="193"/>
      <c r="AL98" s="193"/>
      <c r="AM98" s="193"/>
      <c r="AN98" s="193"/>
      <c r="AO98" s="193"/>
    </row>
    <row r="99" spans="1:41" ht="14.1" customHeight="1" thickBot="1" x14ac:dyDescent="0.3">
      <c r="A99" s="26">
        <v>94</v>
      </c>
      <c r="C99" s="27"/>
      <c r="D99" s="28"/>
      <c r="E99" s="30" t="str">
        <f t="shared" si="18"/>
        <v>Täytä arvo 1-6</v>
      </c>
      <c r="F99" s="29"/>
      <c r="G99" s="29"/>
      <c r="H99" s="29"/>
      <c r="I99" s="10"/>
      <c r="J99" s="31" t="str">
        <f t="shared" si="10"/>
        <v>Ei arvioitu</v>
      </c>
      <c r="K99" s="10"/>
      <c r="L99" s="31" t="str">
        <f t="shared" si="11"/>
        <v>Ei arvioitu</v>
      </c>
      <c r="M99" s="10">
        <f t="shared" si="12"/>
        <v>0</v>
      </c>
      <c r="N99" s="34" t="str">
        <f t="shared" si="13"/>
        <v>Ei arvioitu</v>
      </c>
      <c r="O99" s="10">
        <f t="shared" si="14"/>
        <v>0</v>
      </c>
      <c r="P99" s="34" t="str">
        <f t="shared" si="15"/>
        <v>Ei arvioitu</v>
      </c>
      <c r="Q99" s="10">
        <f t="shared" si="16"/>
        <v>0</v>
      </c>
      <c r="R99" s="34" t="str">
        <f t="shared" si="17"/>
        <v>Ei arvioitu</v>
      </c>
      <c r="S99" s="29"/>
      <c r="T99" s="29"/>
      <c r="U99" s="29"/>
      <c r="V99" s="29"/>
      <c r="W99" s="29"/>
      <c r="X99" s="10">
        <v>0</v>
      </c>
      <c r="Y99" s="34" t="str">
        <f t="shared" si="19"/>
        <v>Ei arvioitu</v>
      </c>
      <c r="Z99" s="29"/>
      <c r="AA99" s="29"/>
      <c r="AB99" s="20"/>
      <c r="AD99" s="193"/>
      <c r="AE99" s="193"/>
      <c r="AF99" s="193"/>
      <c r="AG99" s="193"/>
      <c r="AH99" s="193"/>
      <c r="AI99" s="193"/>
      <c r="AJ99" s="193"/>
      <c r="AK99" s="193"/>
      <c r="AL99" s="193"/>
      <c r="AM99" s="193"/>
      <c r="AN99" s="193"/>
      <c r="AO99" s="193"/>
    </row>
    <row r="100" spans="1:41" ht="14.1" customHeight="1" thickBot="1" x14ac:dyDescent="0.3">
      <c r="A100" s="26">
        <v>95</v>
      </c>
      <c r="C100" s="27"/>
      <c r="D100" s="28"/>
      <c r="E100" s="30" t="str">
        <f t="shared" si="18"/>
        <v>Täytä arvo 1-6</v>
      </c>
      <c r="F100" s="29"/>
      <c r="G100" s="29"/>
      <c r="H100" s="29"/>
      <c r="I100" s="10"/>
      <c r="J100" s="31" t="str">
        <f t="shared" si="10"/>
        <v>Ei arvioitu</v>
      </c>
      <c r="K100" s="10"/>
      <c r="L100" s="31" t="str">
        <f t="shared" si="11"/>
        <v>Ei arvioitu</v>
      </c>
      <c r="M100" s="10">
        <f t="shared" si="12"/>
        <v>0</v>
      </c>
      <c r="N100" s="34" t="str">
        <f t="shared" si="13"/>
        <v>Ei arvioitu</v>
      </c>
      <c r="O100" s="10">
        <f t="shared" si="14"/>
        <v>0</v>
      </c>
      <c r="P100" s="34" t="str">
        <f t="shared" si="15"/>
        <v>Ei arvioitu</v>
      </c>
      <c r="Q100" s="10">
        <f t="shared" si="16"/>
        <v>0</v>
      </c>
      <c r="R100" s="34" t="str">
        <f t="shared" si="17"/>
        <v>Ei arvioitu</v>
      </c>
      <c r="S100" s="29"/>
      <c r="T100" s="29"/>
      <c r="U100" s="29"/>
      <c r="V100" s="29"/>
      <c r="W100" s="29"/>
      <c r="X100" s="10">
        <v>0</v>
      </c>
      <c r="Y100" s="34" t="str">
        <f t="shared" si="19"/>
        <v>Ei arvioitu</v>
      </c>
      <c r="Z100" s="29"/>
      <c r="AA100" s="29"/>
      <c r="AB100" s="20"/>
      <c r="AD100" s="194" t="s">
        <v>2</v>
      </c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</row>
    <row r="101" spans="1:41" ht="14.1" customHeight="1" thickBot="1" x14ac:dyDescent="0.3">
      <c r="A101" s="26">
        <v>96</v>
      </c>
      <c r="C101" s="27"/>
      <c r="D101" s="28"/>
      <c r="E101" s="30" t="str">
        <f t="shared" si="18"/>
        <v>Täytä arvo 1-6</v>
      </c>
      <c r="F101" s="29"/>
      <c r="G101" s="29"/>
      <c r="H101" s="29"/>
      <c r="I101" s="10"/>
      <c r="J101" s="31" t="str">
        <f t="shared" si="10"/>
        <v>Ei arvioitu</v>
      </c>
      <c r="K101" s="10"/>
      <c r="L101" s="31" t="str">
        <f t="shared" si="11"/>
        <v>Ei arvioitu</v>
      </c>
      <c r="M101" s="10">
        <f t="shared" si="12"/>
        <v>0</v>
      </c>
      <c r="N101" s="34" t="str">
        <f t="shared" si="13"/>
        <v>Ei arvioitu</v>
      </c>
      <c r="O101" s="10">
        <f t="shared" si="14"/>
        <v>0</v>
      </c>
      <c r="P101" s="34" t="str">
        <f t="shared" si="15"/>
        <v>Ei arvioitu</v>
      </c>
      <c r="Q101" s="10">
        <f t="shared" si="16"/>
        <v>0</v>
      </c>
      <c r="R101" s="34" t="str">
        <f t="shared" si="17"/>
        <v>Ei arvioitu</v>
      </c>
      <c r="S101" s="29"/>
      <c r="T101" s="29"/>
      <c r="U101" s="29"/>
      <c r="V101" s="29"/>
      <c r="W101" s="29"/>
      <c r="X101" s="10">
        <v>0</v>
      </c>
      <c r="Y101" s="34" t="str">
        <f t="shared" si="19"/>
        <v>Ei arvioitu</v>
      </c>
      <c r="Z101" s="29"/>
      <c r="AA101" s="29"/>
      <c r="AB101" s="20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194"/>
      <c r="AN101" s="194"/>
      <c r="AO101" s="194"/>
    </row>
    <row r="102" spans="1:41" ht="14.1" customHeight="1" thickBot="1" x14ac:dyDescent="0.3">
      <c r="A102" s="26">
        <v>97</v>
      </c>
      <c r="C102" s="27"/>
      <c r="D102" s="28"/>
      <c r="E102" s="30" t="str">
        <f t="shared" si="18"/>
        <v>Täytä arvo 1-6</v>
      </c>
      <c r="F102" s="29"/>
      <c r="G102" s="29"/>
      <c r="H102" s="29"/>
      <c r="I102" s="10"/>
      <c r="J102" s="31" t="str">
        <f t="shared" si="10"/>
        <v>Ei arvioitu</v>
      </c>
      <c r="K102" s="10"/>
      <c r="L102" s="31" t="str">
        <f t="shared" si="11"/>
        <v>Ei arvioitu</v>
      </c>
      <c r="M102" s="10">
        <f t="shared" si="12"/>
        <v>0</v>
      </c>
      <c r="N102" s="34" t="str">
        <f t="shared" si="13"/>
        <v>Ei arvioitu</v>
      </c>
      <c r="O102" s="10">
        <f t="shared" si="14"/>
        <v>0</v>
      </c>
      <c r="P102" s="34" t="str">
        <f t="shared" si="15"/>
        <v>Ei arvioitu</v>
      </c>
      <c r="Q102" s="10">
        <f t="shared" si="16"/>
        <v>0</v>
      </c>
      <c r="R102" s="34" t="str">
        <f t="shared" si="17"/>
        <v>Ei arvioitu</v>
      </c>
      <c r="S102" s="29"/>
      <c r="T102" s="29"/>
      <c r="U102" s="29"/>
      <c r="V102" s="29"/>
      <c r="W102" s="29"/>
      <c r="X102" s="10">
        <v>0</v>
      </c>
      <c r="Y102" s="34" t="str">
        <f t="shared" si="19"/>
        <v>Ei arvioitu</v>
      </c>
      <c r="Z102" s="29"/>
      <c r="AA102" s="29"/>
      <c r="AB102" s="20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</row>
    <row r="103" spans="1:41" ht="14.1" customHeight="1" thickBot="1" x14ac:dyDescent="0.3">
      <c r="A103" s="26">
        <v>98</v>
      </c>
      <c r="C103" s="27"/>
      <c r="D103" s="28"/>
      <c r="E103" s="30" t="str">
        <f t="shared" si="18"/>
        <v>Täytä arvo 1-6</v>
      </c>
      <c r="F103" s="29"/>
      <c r="G103" s="29"/>
      <c r="H103" s="29"/>
      <c r="I103" s="10"/>
      <c r="J103" s="31" t="str">
        <f t="shared" si="10"/>
        <v>Ei arvioitu</v>
      </c>
      <c r="K103" s="10"/>
      <c r="L103" s="31" t="str">
        <f t="shared" si="11"/>
        <v>Ei arvioitu</v>
      </c>
      <c r="M103" s="10">
        <f t="shared" si="12"/>
        <v>0</v>
      </c>
      <c r="N103" s="34" t="str">
        <f t="shared" si="13"/>
        <v>Ei arvioitu</v>
      </c>
      <c r="O103" s="10">
        <f t="shared" si="14"/>
        <v>0</v>
      </c>
      <c r="P103" s="34" t="str">
        <f t="shared" si="15"/>
        <v>Ei arvioitu</v>
      </c>
      <c r="Q103" s="10">
        <f t="shared" si="16"/>
        <v>0</v>
      </c>
      <c r="R103" s="34" t="str">
        <f t="shared" si="17"/>
        <v>Ei arvioitu</v>
      </c>
      <c r="S103" s="29"/>
      <c r="T103" s="29"/>
      <c r="U103" s="29"/>
      <c r="V103" s="29"/>
      <c r="W103" s="29"/>
      <c r="X103" s="10">
        <v>0</v>
      </c>
      <c r="Y103" s="34" t="str">
        <f t="shared" si="19"/>
        <v>Ei arvioitu</v>
      </c>
      <c r="Z103" s="29"/>
      <c r="AA103" s="29"/>
      <c r="AB103" s="20"/>
      <c r="AD103" s="195" t="s">
        <v>2</v>
      </c>
      <c r="AE103" s="195"/>
      <c r="AF103" s="195"/>
      <c r="AG103" s="195"/>
      <c r="AH103" s="195"/>
      <c r="AI103" s="195"/>
      <c r="AJ103" s="195"/>
      <c r="AK103" s="195"/>
      <c r="AL103" s="195"/>
      <c r="AM103" s="195"/>
      <c r="AN103" s="195"/>
      <c r="AO103" s="195"/>
    </row>
    <row r="104" spans="1:41" ht="14.1" customHeight="1" thickBot="1" x14ac:dyDescent="0.3">
      <c r="A104" s="26">
        <v>99</v>
      </c>
      <c r="C104" s="27"/>
      <c r="D104" s="28"/>
      <c r="E104" s="30" t="str">
        <f t="shared" si="18"/>
        <v>Täytä arvo 1-6</v>
      </c>
      <c r="F104" s="29"/>
      <c r="G104" s="29"/>
      <c r="H104" s="29"/>
      <c r="I104" s="10"/>
      <c r="J104" s="31" t="str">
        <f t="shared" si="10"/>
        <v>Ei arvioitu</v>
      </c>
      <c r="K104" s="10"/>
      <c r="L104" s="31" t="str">
        <f t="shared" si="11"/>
        <v>Ei arvioitu</v>
      </c>
      <c r="M104" s="10">
        <f t="shared" si="12"/>
        <v>0</v>
      </c>
      <c r="N104" s="34" t="str">
        <f t="shared" si="13"/>
        <v>Ei arvioitu</v>
      </c>
      <c r="O104" s="10">
        <f t="shared" si="14"/>
        <v>0</v>
      </c>
      <c r="P104" s="34" t="str">
        <f t="shared" si="15"/>
        <v>Ei arvioitu</v>
      </c>
      <c r="Q104" s="10">
        <f t="shared" si="16"/>
        <v>0</v>
      </c>
      <c r="R104" s="34" t="str">
        <f t="shared" si="17"/>
        <v>Ei arvioitu</v>
      </c>
      <c r="S104" s="29"/>
      <c r="T104" s="29"/>
      <c r="U104" s="29"/>
      <c r="V104" s="29"/>
      <c r="W104" s="29"/>
      <c r="X104" s="10">
        <v>0</v>
      </c>
      <c r="Y104" s="34" t="str">
        <f t="shared" si="19"/>
        <v>Ei arvioitu</v>
      </c>
      <c r="Z104" s="29"/>
      <c r="AA104" s="29"/>
      <c r="AB104" s="20"/>
      <c r="AD104" s="195"/>
      <c r="AE104" s="195"/>
      <c r="AF104" s="195"/>
      <c r="AG104" s="195"/>
      <c r="AH104" s="195"/>
      <c r="AI104" s="195"/>
      <c r="AJ104" s="195"/>
      <c r="AK104" s="195"/>
      <c r="AL104" s="195"/>
      <c r="AM104" s="195"/>
      <c r="AN104" s="195"/>
      <c r="AO104" s="195"/>
    </row>
    <row r="105" spans="1:41" ht="14.1" customHeight="1" x14ac:dyDescent="0.25">
      <c r="A105" s="26" t="s">
        <v>26</v>
      </c>
      <c r="C105" s="27"/>
      <c r="D105" s="28"/>
      <c r="E105" s="30" t="str">
        <f t="shared" si="18"/>
        <v>Täytä arvo 1-6</v>
      </c>
      <c r="F105" s="29"/>
      <c r="G105" s="29"/>
      <c r="H105" s="29"/>
      <c r="I105" s="10"/>
      <c r="J105" s="31" t="str">
        <f t="shared" si="10"/>
        <v>Ei arvioitu</v>
      </c>
      <c r="K105" s="10"/>
      <c r="L105" s="31" t="str">
        <f t="shared" si="11"/>
        <v>Ei arvioitu</v>
      </c>
      <c r="M105" s="10">
        <f t="shared" si="12"/>
        <v>0</v>
      </c>
      <c r="N105" s="34" t="str">
        <f t="shared" si="13"/>
        <v>Ei arvioitu</v>
      </c>
      <c r="O105" s="10">
        <f t="shared" si="14"/>
        <v>0</v>
      </c>
      <c r="P105" s="34" t="str">
        <f t="shared" si="15"/>
        <v>Ei arvioitu</v>
      </c>
      <c r="Q105" s="10">
        <f t="shared" si="16"/>
        <v>0</v>
      </c>
      <c r="R105" s="34" t="str">
        <f t="shared" si="17"/>
        <v>Ei arvioitu</v>
      </c>
      <c r="S105" s="29"/>
      <c r="T105" s="29"/>
      <c r="U105" s="29"/>
      <c r="V105" s="29"/>
      <c r="W105" s="29"/>
      <c r="X105" s="10">
        <v>0</v>
      </c>
      <c r="Y105" s="34" t="str">
        <f t="shared" si="19"/>
        <v>Ei arvioitu</v>
      </c>
      <c r="Z105" s="29"/>
      <c r="AA105" s="29"/>
      <c r="AB105" s="20"/>
      <c r="AD105" s="195"/>
      <c r="AE105" s="195"/>
      <c r="AF105" s="195"/>
      <c r="AG105" s="195"/>
      <c r="AH105" s="195"/>
      <c r="AI105" s="195"/>
      <c r="AJ105" s="195"/>
      <c r="AK105" s="195"/>
      <c r="AL105" s="195"/>
      <c r="AM105" s="195"/>
      <c r="AN105" s="195"/>
      <c r="AO105" s="195"/>
    </row>
    <row r="106" spans="1:41" ht="2.1" customHeight="1" x14ac:dyDescent="0.25">
      <c r="C106" s="20"/>
      <c r="E106" s="20"/>
      <c r="F106" s="20"/>
      <c r="G106" s="20"/>
      <c r="H106" s="20"/>
      <c r="AB106" s="20"/>
    </row>
    <row r="107" spans="1:41" ht="15" customHeight="1" x14ac:dyDescent="0.25">
      <c r="C107" s="20"/>
      <c r="E107" s="20"/>
      <c r="F107" s="20"/>
      <c r="G107" s="20"/>
      <c r="H107" s="20"/>
      <c r="AB107" s="20"/>
    </row>
    <row r="108" spans="1:41" ht="15" customHeight="1" x14ac:dyDescent="0.25">
      <c r="A108" s="37"/>
      <c r="C108" t="s">
        <v>27</v>
      </c>
      <c r="E108" s="20"/>
      <c r="F108" s="20"/>
      <c r="G108" s="20"/>
      <c r="H108" s="20"/>
      <c r="AB108" s="20"/>
    </row>
    <row r="109" spans="1:41" ht="15" customHeight="1" x14ac:dyDescent="0.25">
      <c r="C109" t="s">
        <v>28</v>
      </c>
      <c r="E109" s="20"/>
      <c r="F109" s="20"/>
      <c r="G109" s="20"/>
      <c r="H109" s="20"/>
      <c r="AB109" s="20"/>
    </row>
    <row r="110" spans="1:41" ht="15" customHeight="1" x14ac:dyDescent="0.25">
      <c r="C110" s="20"/>
      <c r="E110" s="20"/>
      <c r="F110" s="20"/>
      <c r="G110" s="20"/>
      <c r="H110" s="20"/>
      <c r="AB110" s="20"/>
    </row>
    <row r="111" spans="1:41" ht="15" customHeight="1" x14ac:dyDescent="0.25">
      <c r="C111" s="20"/>
      <c r="E111" s="20"/>
      <c r="F111" s="20"/>
      <c r="G111" s="20"/>
      <c r="H111" s="20"/>
      <c r="AB111" s="20"/>
    </row>
    <row r="112" spans="1:41" ht="15" customHeight="1" x14ac:dyDescent="0.25">
      <c r="C112" s="20"/>
      <c r="E112" s="20"/>
      <c r="F112" s="20"/>
      <c r="G112" s="20"/>
      <c r="H112" s="20"/>
      <c r="AB112" s="20"/>
    </row>
    <row r="113" spans="3:28" ht="15" customHeight="1" x14ac:dyDescent="0.25">
      <c r="C113" s="20"/>
      <c r="E113" s="20"/>
      <c r="F113" s="20"/>
      <c r="G113" s="20"/>
      <c r="H113" s="20"/>
      <c r="AB113" s="20"/>
    </row>
    <row r="114" spans="3:28" ht="15" customHeight="1" x14ac:dyDescent="0.25">
      <c r="C114" s="20"/>
      <c r="E114" s="20"/>
      <c r="F114" s="20"/>
      <c r="G114" s="20"/>
      <c r="H114" s="20"/>
      <c r="AB114" s="20"/>
    </row>
    <row r="115" spans="3:28" ht="15" customHeight="1" x14ac:dyDescent="0.25">
      <c r="C115" s="20"/>
      <c r="E115" s="20"/>
      <c r="F115" s="20"/>
      <c r="G115" s="20"/>
      <c r="H115" s="20"/>
      <c r="AB115" s="20"/>
    </row>
    <row r="116" spans="3:28" ht="15" customHeight="1" x14ac:dyDescent="0.25">
      <c r="C116" s="20"/>
      <c r="E116" s="20"/>
      <c r="F116" s="20"/>
      <c r="G116" s="20"/>
      <c r="H116" s="20"/>
      <c r="AB116" s="20"/>
    </row>
    <row r="117" spans="3:28" ht="15" customHeight="1" x14ac:dyDescent="0.25">
      <c r="C117" s="20"/>
      <c r="E117" s="20"/>
      <c r="F117" s="20"/>
      <c r="G117" s="20"/>
      <c r="H117" s="20"/>
      <c r="AB117" s="20"/>
    </row>
    <row r="118" spans="3:28" ht="15" customHeight="1" x14ac:dyDescent="0.25">
      <c r="C118" s="20"/>
      <c r="E118" s="20"/>
      <c r="F118" s="20"/>
      <c r="G118" s="20"/>
      <c r="H118" s="20"/>
      <c r="AB118" s="20"/>
    </row>
    <row r="119" spans="3:28" ht="12.9" customHeight="1" x14ac:dyDescent="0.25">
      <c r="C119" s="20"/>
      <c r="E119" s="20"/>
      <c r="F119" s="20"/>
      <c r="G119" s="20"/>
      <c r="H119" s="20"/>
      <c r="AB119" s="20"/>
    </row>
    <row r="120" spans="3:28" ht="12.9" customHeight="1" x14ac:dyDescent="0.25">
      <c r="C120" s="20"/>
      <c r="E120" s="20"/>
      <c r="F120" s="20"/>
      <c r="G120" s="20"/>
      <c r="H120" s="20"/>
      <c r="AB120" s="20"/>
    </row>
    <row r="121" spans="3:28" ht="12.9" customHeight="1" x14ac:dyDescent="0.25"/>
    <row r="122" spans="3:28" ht="12.9" customHeight="1" x14ac:dyDescent="0.25"/>
    <row r="123" spans="3:28" ht="12.9" customHeight="1" x14ac:dyDescent="0.25"/>
    <row r="124" spans="3:28" ht="12.9" customHeight="1" x14ac:dyDescent="0.25"/>
    <row r="125" spans="3:28" ht="12.9" customHeight="1" x14ac:dyDescent="0.25"/>
    <row r="126" spans="3:28" ht="12.9" customHeight="1" x14ac:dyDescent="0.25"/>
  </sheetData>
  <mergeCells count="57">
    <mergeCell ref="AD100:AO102"/>
    <mergeCell ref="AD103:AO105"/>
    <mergeCell ref="D4:E5"/>
    <mergeCell ref="AD79:AO81"/>
    <mergeCell ref="AD82:AO84"/>
    <mergeCell ref="AD85:AO87"/>
    <mergeCell ref="AD88:AO90"/>
    <mergeCell ref="AD91:AO93"/>
    <mergeCell ref="AD94:AO96"/>
    <mergeCell ref="AD28:AO30"/>
    <mergeCell ref="AD31:AO33"/>
    <mergeCell ref="AD34:AO36"/>
    <mergeCell ref="AD37:AO39"/>
    <mergeCell ref="AD40:AO42"/>
    <mergeCell ref="AD25:AO27"/>
    <mergeCell ref="AD43:AO45"/>
    <mergeCell ref="AD97:AO99"/>
    <mergeCell ref="AD67:AO69"/>
    <mergeCell ref="AD70:AO72"/>
    <mergeCell ref="AD73:AO75"/>
    <mergeCell ref="AD76:AO78"/>
    <mergeCell ref="AD64:AO66"/>
    <mergeCell ref="AD58:AO60"/>
    <mergeCell ref="AD61:AO63"/>
    <mergeCell ref="AD55:AO57"/>
    <mergeCell ref="AD52:AO54"/>
    <mergeCell ref="AD49:AO51"/>
    <mergeCell ref="AD46:AO48"/>
    <mergeCell ref="T4:T5"/>
    <mergeCell ref="AA3:AA5"/>
    <mergeCell ref="U4:U5"/>
    <mergeCell ref="V4:V5"/>
    <mergeCell ref="AD22:AO24"/>
    <mergeCell ref="S4:S5"/>
    <mergeCell ref="W4:W5"/>
    <mergeCell ref="AD19:AO21"/>
    <mergeCell ref="AD4:AO6"/>
    <mergeCell ref="AD7:AO9"/>
    <mergeCell ref="AD13:AO15"/>
    <mergeCell ref="AD16:AO18"/>
    <mergeCell ref="AD10:AO12"/>
    <mergeCell ref="A3:A4"/>
    <mergeCell ref="C3:H3"/>
    <mergeCell ref="I3:L3"/>
    <mergeCell ref="M3:P3"/>
    <mergeCell ref="Q3:Z3"/>
    <mergeCell ref="C4:C5"/>
    <mergeCell ref="F4:F5"/>
    <mergeCell ref="H4:H5"/>
    <mergeCell ref="I4:J5"/>
    <mergeCell ref="K4:L5"/>
    <mergeCell ref="G4:G5"/>
    <mergeCell ref="M4:N5"/>
    <mergeCell ref="X4:Y5"/>
    <mergeCell ref="Z4:Z5"/>
    <mergeCell ref="O4:P5"/>
    <mergeCell ref="Q4:R5"/>
  </mergeCells>
  <conditionalFormatting sqref="E6:E105">
    <cfRule type="cellIs" dxfId="88" priority="96" operator="equal">
      <formula>"Tark"</formula>
    </cfRule>
  </conditionalFormatting>
  <conditionalFormatting sqref="E6:E105">
    <cfRule type="containsText" dxfId="87" priority="95" operator="containsText" text="Ehkä">
      <formula>NOT(ISERROR(SEARCH("Ehkä",E6)))</formula>
    </cfRule>
  </conditionalFormatting>
  <conditionalFormatting sqref="I6">
    <cfRule type="cellIs" dxfId="86" priority="89" operator="equal">
      <formula>3</formula>
    </cfRule>
    <cfRule type="cellIs" dxfId="85" priority="90" operator="equal">
      <formula>4</formula>
    </cfRule>
    <cfRule type="cellIs" dxfId="84" priority="91" operator="equal">
      <formula>5</formula>
    </cfRule>
  </conditionalFormatting>
  <conditionalFormatting sqref="I6">
    <cfRule type="cellIs" dxfId="83" priority="86" operator="equal">
      <formula>0</formula>
    </cfRule>
    <cfRule type="cellIs" dxfId="82" priority="87" operator="equal">
      <formula>1</formula>
    </cfRule>
    <cfRule type="cellIs" dxfId="81" priority="88" operator="equal">
      <formula>2</formula>
    </cfRule>
  </conditionalFormatting>
  <conditionalFormatting sqref="K6">
    <cfRule type="cellIs" dxfId="80" priority="83" operator="equal">
      <formula>3</formula>
    </cfRule>
    <cfRule type="cellIs" dxfId="79" priority="84" operator="equal">
      <formula>4</formula>
    </cfRule>
    <cfRule type="cellIs" dxfId="78" priority="85" operator="equal">
      <formula>5</formula>
    </cfRule>
  </conditionalFormatting>
  <conditionalFormatting sqref="K6">
    <cfRule type="cellIs" dxfId="77" priority="80" operator="equal">
      <formula>0</formula>
    </cfRule>
    <cfRule type="cellIs" dxfId="76" priority="81" operator="equal">
      <formula>1</formula>
    </cfRule>
    <cfRule type="cellIs" dxfId="75" priority="82" operator="equal">
      <formula>2</formula>
    </cfRule>
  </conditionalFormatting>
  <conditionalFormatting sqref="M6:M105">
    <cfRule type="cellIs" dxfId="74" priority="70" operator="greaterThan">
      <formula>8.5</formula>
    </cfRule>
    <cfRule type="cellIs" dxfId="73" priority="71" operator="between">
      <formula>5.5</formula>
      <formula>8.5</formula>
    </cfRule>
    <cfRule type="cellIs" dxfId="72" priority="72" operator="between">
      <formula>2.5</formula>
      <formula>5.5</formula>
    </cfRule>
    <cfRule type="cellIs" dxfId="71" priority="73" operator="lessThan">
      <formula>3</formula>
    </cfRule>
    <cfRule type="cellIs" dxfId="70" priority="77" operator="equal">
      <formula>3</formula>
    </cfRule>
    <cfRule type="cellIs" dxfId="69" priority="78" operator="equal">
      <formula>4</formula>
    </cfRule>
    <cfRule type="cellIs" dxfId="68" priority="79" operator="equal">
      <formula>5</formula>
    </cfRule>
  </conditionalFormatting>
  <conditionalFormatting sqref="M6:M105">
    <cfRule type="cellIs" dxfId="67" priority="74" operator="equal">
      <formula>0</formula>
    </cfRule>
    <cfRule type="cellIs" dxfId="66" priority="75" operator="equal">
      <formula>1</formula>
    </cfRule>
    <cfRule type="cellIs" dxfId="65" priority="76" operator="equal">
      <formula>2</formula>
    </cfRule>
  </conditionalFormatting>
  <conditionalFormatting sqref="Q6:Q105">
    <cfRule type="cellIs" dxfId="64" priority="40" operator="equal">
      <formula>0</formula>
    </cfRule>
    <cfRule type="cellIs" dxfId="63" priority="41" operator="equal">
      <formula>1</formula>
    </cfRule>
    <cfRule type="cellIs" dxfId="62" priority="42" operator="equal">
      <formula>2</formula>
    </cfRule>
  </conditionalFormatting>
  <conditionalFormatting sqref="Q6:Q105">
    <cfRule type="cellIs" dxfId="61" priority="43" operator="equal">
      <formula>3</formula>
    </cfRule>
    <cfRule type="cellIs" dxfId="60" priority="44" operator="equal">
      <formula>4</formula>
    </cfRule>
    <cfRule type="cellIs" dxfId="59" priority="45" operator="equal">
      <formula>5</formula>
    </cfRule>
  </conditionalFormatting>
  <conditionalFormatting sqref="I9:I105">
    <cfRule type="cellIs" dxfId="58" priority="10" operator="equal">
      <formula>0</formula>
    </cfRule>
    <cfRule type="cellIs" dxfId="57" priority="11" operator="equal">
      <formula>1</formula>
    </cfRule>
    <cfRule type="cellIs" dxfId="56" priority="12" operator="equal">
      <formula>2</formula>
    </cfRule>
  </conditionalFormatting>
  <conditionalFormatting sqref="I9:I105">
    <cfRule type="cellIs" dxfId="55" priority="13" operator="equal">
      <formula>3</formula>
    </cfRule>
    <cfRule type="cellIs" dxfId="54" priority="14" operator="equal">
      <formula>4</formula>
    </cfRule>
    <cfRule type="cellIs" dxfId="53" priority="15" operator="equal">
      <formula>5</formula>
    </cfRule>
  </conditionalFormatting>
  <conditionalFormatting sqref="O6:O105">
    <cfRule type="cellIs" dxfId="52" priority="49" operator="equal">
      <formula>3</formula>
    </cfRule>
    <cfRule type="cellIs" dxfId="51" priority="50" operator="equal">
      <formula>4</formula>
    </cfRule>
    <cfRule type="cellIs" dxfId="50" priority="51" operator="equal">
      <formula>5</formula>
    </cfRule>
  </conditionalFormatting>
  <conditionalFormatting sqref="O6:O105">
    <cfRule type="cellIs" dxfId="49" priority="46" operator="equal">
      <formula>0</formula>
    </cfRule>
    <cfRule type="cellIs" dxfId="48" priority="47" operator="equal">
      <formula>1</formula>
    </cfRule>
    <cfRule type="cellIs" dxfId="47" priority="48" operator="equal">
      <formula>2</formula>
    </cfRule>
  </conditionalFormatting>
  <conditionalFormatting sqref="I7:I8">
    <cfRule type="cellIs" dxfId="46" priority="37" operator="equal">
      <formula>3</formula>
    </cfRule>
    <cfRule type="cellIs" dxfId="45" priority="38" operator="equal">
      <formula>4</formula>
    </cfRule>
    <cfRule type="cellIs" dxfId="44" priority="39" operator="equal">
      <formula>5</formula>
    </cfRule>
  </conditionalFormatting>
  <conditionalFormatting sqref="I7:I8">
    <cfRule type="cellIs" dxfId="43" priority="34" operator="equal">
      <formula>0</formula>
    </cfRule>
    <cfRule type="cellIs" dxfId="42" priority="35" operator="equal">
      <formula>1</formula>
    </cfRule>
    <cfRule type="cellIs" dxfId="41" priority="36" operator="equal">
      <formula>2</formula>
    </cfRule>
  </conditionalFormatting>
  <conditionalFormatting sqref="K8">
    <cfRule type="cellIs" dxfId="40" priority="31" operator="equal">
      <formula>3</formula>
    </cfRule>
    <cfRule type="cellIs" dxfId="39" priority="32" operator="equal">
      <formula>4</formula>
    </cfRule>
    <cfRule type="cellIs" dxfId="38" priority="33" operator="equal">
      <formula>5</formula>
    </cfRule>
  </conditionalFormatting>
  <conditionalFormatting sqref="K8">
    <cfRule type="cellIs" dxfId="37" priority="28" operator="equal">
      <formula>0</formula>
    </cfRule>
    <cfRule type="cellIs" dxfId="36" priority="29" operator="equal">
      <formula>1</formula>
    </cfRule>
    <cfRule type="cellIs" dxfId="35" priority="30" operator="equal">
      <formula>2</formula>
    </cfRule>
  </conditionalFormatting>
  <conditionalFormatting sqref="K7">
    <cfRule type="cellIs" dxfId="34" priority="25" operator="equal">
      <formula>3</formula>
    </cfRule>
    <cfRule type="cellIs" dxfId="33" priority="26" operator="equal">
      <formula>4</formula>
    </cfRule>
    <cfRule type="cellIs" dxfId="32" priority="27" operator="equal">
      <formula>5</formula>
    </cfRule>
  </conditionalFormatting>
  <conditionalFormatting sqref="K7">
    <cfRule type="cellIs" dxfId="31" priority="22" operator="equal">
      <formula>0</formula>
    </cfRule>
    <cfRule type="cellIs" dxfId="30" priority="23" operator="equal">
      <formula>1</formula>
    </cfRule>
    <cfRule type="cellIs" dxfId="29" priority="24" operator="equal">
      <formula>2</formula>
    </cfRule>
  </conditionalFormatting>
  <conditionalFormatting sqref="K9:K105">
    <cfRule type="cellIs" dxfId="28" priority="19" operator="equal">
      <formula>3</formula>
    </cfRule>
    <cfRule type="cellIs" dxfId="27" priority="20" operator="equal">
      <formula>4</formula>
    </cfRule>
    <cfRule type="cellIs" dxfId="26" priority="21" operator="equal">
      <formula>5</formula>
    </cfRule>
  </conditionalFormatting>
  <conditionalFormatting sqref="K9:K105">
    <cfRule type="cellIs" dxfId="25" priority="16" operator="equal">
      <formula>0</formula>
    </cfRule>
    <cfRule type="cellIs" dxfId="24" priority="17" operator="equal">
      <formula>1</formula>
    </cfRule>
    <cfRule type="cellIs" dxfId="23" priority="18" operator="equal">
      <formula>2</formula>
    </cfRule>
  </conditionalFormatting>
  <conditionalFormatting sqref="X6:X105">
    <cfRule type="cellIs" dxfId="22" priority="4" operator="equal">
      <formula>0</formula>
    </cfRule>
    <cfRule type="cellIs" dxfId="21" priority="5" operator="equal">
      <formula>1</formula>
    </cfRule>
    <cfRule type="cellIs" dxfId="20" priority="6" operator="equal">
      <formula>2</formula>
    </cfRule>
  </conditionalFormatting>
  <conditionalFormatting sqref="E6:E105">
    <cfRule type="colorScale" priority="4172">
      <colorScale>
        <cfvo type="num" val="#REF!"/>
        <cfvo type="max"/>
        <color rgb="FFFF7128"/>
        <color rgb="FFFFEF9C"/>
      </colorScale>
    </cfRule>
  </conditionalFormatting>
  <printOptions horizontalCentered="1"/>
  <pageMargins left="0.70866141732283472" right="0.70866141732283472" top="0.86614173228346458" bottom="0.74803149606299213" header="0.31496062992125984" footer="0.31496062992125984"/>
  <pageSetup paperSize="9" scale="70" fitToHeight="6" orientation="portrait" r:id="rId1"/>
  <headerFooter>
    <oddHeader xml:space="preserve">&amp;LVaikutusanalyysi
(BIA, Business Impact Analysis)&amp;CLOMAKE
Täyttöpohja&amp;R&amp;P (&amp;N)
Versio (printattu):
&amp;D 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E628"/>
  <sheetViews>
    <sheetView showGridLines="0" zoomScale="85" zoomScaleNormal="85" zoomScaleSheetLayoutView="85" workbookViewId="0">
      <selection activeCell="AD7" sqref="AD7"/>
    </sheetView>
  </sheetViews>
  <sheetFormatPr defaultRowHeight="13.2" x14ac:dyDescent="0.25"/>
  <cols>
    <col min="1" max="1" width="4.5546875" customWidth="1"/>
    <col min="2" max="2" width="2.5546875" customWidth="1"/>
    <col min="3" max="3" width="1.5546875" customWidth="1"/>
    <col min="4" max="14" width="4.5546875" style="26" customWidth="1"/>
    <col min="15" max="15" width="4.5546875" style="24" customWidth="1"/>
    <col min="16" max="27" width="4.5546875" customWidth="1"/>
    <col min="28" max="28" width="1.5546875" customWidth="1"/>
    <col min="29" max="29" width="2.5546875" customWidth="1"/>
    <col min="30" max="35" width="2.5546875" hidden="1" customWidth="1"/>
    <col min="36" max="47" width="2.88671875" hidden="1" customWidth="1"/>
    <col min="48" max="135" width="2.5546875" hidden="1" customWidth="1"/>
  </cols>
  <sheetData>
    <row r="1" spans="1:64" ht="15" customHeight="1" thickBot="1" x14ac:dyDescent="0.3">
      <c r="BL1" t="str">
        <f>'Riskiarviointi PERUSTIEDOT'!BI1</f>
        <v>Riskien arviointi</v>
      </c>
    </row>
    <row r="2" spans="1:64" ht="15" customHeight="1" x14ac:dyDescent="0.25">
      <c r="C2" s="3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5"/>
      <c r="AJ2" s="192" t="s">
        <v>120</v>
      </c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BA2" t="str">
        <f>'Riskiarviointi PERUSTIEDOT'!BA2</f>
        <v>1. Riskiarvioinnin kohde, perustiedot:</v>
      </c>
      <c r="BL2" t="str">
        <f>'Riskiarviointi PERUSTIEDOT'!BI2</f>
        <v>1. Riskiarvioinnin kohde, perustiedot:</v>
      </c>
    </row>
    <row r="3" spans="1:64" ht="15" customHeight="1" x14ac:dyDescent="0.25">
      <c r="A3" s="19"/>
      <c r="C3" s="1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1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6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BB3" t="str">
        <f>'Riskiarviointi PERUSTIEDOT'!BB3</f>
        <v xml:space="preserve">Kohde: </v>
      </c>
      <c r="BC3" t="str">
        <f>'Riskiarviointi PERUSTIEDOT'!BC3</f>
        <v>Täytä arvo 1-6</v>
      </c>
      <c r="BD3" t="str">
        <f>'Riskiarviointi PERUSTIEDOT'!BD3</f>
        <v xml:space="preserve">, </v>
      </c>
      <c r="BE3">
        <f>'Riskiarviointi PERUSTIEDOT'!BE3</f>
        <v>0</v>
      </c>
      <c r="BF3" t="str">
        <f>'Riskiarviointi PERUSTIEDOT'!BF3</f>
        <v xml:space="preserve">, </v>
      </c>
      <c r="BG3" t="str">
        <f>'Riskiarviointi PERUSTIEDOT'!BG3</f>
        <v xml:space="preserve">Lisätietoja: </v>
      </c>
      <c r="BH3">
        <f>'Riskiarviointi PERUSTIEDOT'!BH3</f>
        <v>0</v>
      </c>
      <c r="BL3" t="str">
        <f>'Riskiarviointi PERUSTIEDOT'!BI3</f>
        <v>Kohde: Täytä arvo 1-6, 0, Lisätietoja: 0</v>
      </c>
    </row>
    <row r="4" spans="1:64" ht="15" customHeight="1" x14ac:dyDescent="0.25">
      <c r="A4" s="19"/>
      <c r="C4" s="1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6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BB4" t="str">
        <f>'Riskiarviointi PERUSTIEDOT'!BB4</f>
        <v xml:space="preserve">Kohteesta vastaa: </v>
      </c>
      <c r="BC4">
        <f>'Riskiarviointi PERUSTIEDOT'!BC4</f>
        <v>0</v>
      </c>
      <c r="BL4" t="str">
        <f>'Riskiarviointi PERUSTIEDOT'!BI4</f>
        <v>Kohteesta vastaa: 0</v>
      </c>
    </row>
    <row r="5" spans="1:64" ht="15" customHeight="1" x14ac:dyDescent="0.25">
      <c r="A5" s="19"/>
      <c r="C5" s="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6"/>
      <c r="AJ5" s="193" t="s">
        <v>120</v>
      </c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BB5" t="s">
        <v>96</v>
      </c>
      <c r="BH5" t="s">
        <v>95</v>
      </c>
      <c r="BL5" t="str">
        <f>CONCATENATE(BL3,",   ",BL4)</f>
        <v>Kohde: Täytä arvo 1-6, 0, Lisätietoja: 0,   Kohteesta vastaa: 0</v>
      </c>
    </row>
    <row r="6" spans="1:64" ht="15" customHeight="1" x14ac:dyDescent="0.25">
      <c r="A6" s="19"/>
      <c r="C6" s="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6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BA6" t="str">
        <f>'Riskiarviointi PERUSTIEDOT'!BA6</f>
        <v>2. Riskiarvioinnin suorittaja ja ajankohta</v>
      </c>
      <c r="BL6" t="str">
        <f>'Riskiarviointi PERUSTIEDOT'!BI6</f>
        <v>2. Riskiarvioinnin suorittaja ja ajankohta</v>
      </c>
    </row>
    <row r="7" spans="1:64" ht="15" customHeight="1" thickBot="1" x14ac:dyDescent="0.3">
      <c r="A7" s="19"/>
      <c r="C7" s="1"/>
      <c r="D7" s="81"/>
      <c r="E7" s="81"/>
      <c r="F7" s="81"/>
      <c r="G7" s="81"/>
      <c r="H7" s="81"/>
      <c r="I7" s="81"/>
      <c r="J7" s="110"/>
      <c r="K7" s="110"/>
      <c r="L7" s="110"/>
      <c r="M7" s="110"/>
      <c r="N7" s="110"/>
      <c r="O7" s="111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6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BB7" t="str">
        <f>'Riskiarviointi PERUSTIEDOT'!BB7</f>
        <v xml:space="preserve">Arvioinnin tekijä: </v>
      </c>
      <c r="BC7">
        <f>'Riskiarviointi PERUSTIEDOT'!BC7</f>
        <v>0</v>
      </c>
      <c r="BL7" t="str">
        <f>'Riskiarviointi PERUSTIEDOT'!BI7</f>
        <v>Arvioinnin tekijä: 0</v>
      </c>
    </row>
    <row r="8" spans="1:64" ht="15" customHeight="1" x14ac:dyDescent="0.25">
      <c r="A8" s="19"/>
      <c r="C8" s="1"/>
      <c r="D8" s="139" t="str">
        <f>BL1</f>
        <v>Riskien arviointi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3" t="s">
        <v>85</v>
      </c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4"/>
      <c r="AB8" s="6"/>
      <c r="AJ8" s="194" t="s">
        <v>120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BB8" t="str">
        <f>'Riskiarviointi PERUSTIEDOT'!BB8</f>
        <v xml:space="preserve">Arvioijan organisaatio: </v>
      </c>
      <c r="BC8">
        <f>'Riskiarviointi PERUSTIEDOT'!BC8</f>
        <v>0</v>
      </c>
      <c r="BL8" t="str">
        <f>'Riskiarviointi PERUSTIEDOT'!BI8</f>
        <v>Arvioijan organisaatio: 0</v>
      </c>
    </row>
    <row r="9" spans="1:64" ht="15" customHeight="1" thickBot="1" x14ac:dyDescent="0.3">
      <c r="A9" s="19"/>
      <c r="C9" s="1"/>
      <c r="D9" s="141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6"/>
      <c r="AB9" s="6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BB9" t="str">
        <f>'Riskiarviointi PERUSTIEDOT'!BB9</f>
        <v xml:space="preserve">Aloitus: </v>
      </c>
      <c r="BC9">
        <f>'Riskiarviointi PERUSTIEDOT'!BC9</f>
        <v>0</v>
      </c>
      <c r="BD9" t="str">
        <f>'Riskiarviointi PERUSTIEDOT'!BD9</f>
        <v xml:space="preserve">; </v>
      </c>
      <c r="BE9" t="str">
        <f>'Riskiarviointi PERUSTIEDOT'!BE9</f>
        <v xml:space="preserve">Lopetus: </v>
      </c>
      <c r="BF9">
        <f>'Riskiarviointi PERUSTIEDOT'!BF9</f>
        <v>0</v>
      </c>
      <c r="BL9" t="str">
        <f>'Riskiarviointi PERUSTIEDOT'!BI9</f>
        <v>Aloitus: 0; Lopetus: 0</v>
      </c>
    </row>
    <row r="10" spans="1:64" ht="15" customHeight="1" x14ac:dyDescent="0.25">
      <c r="A10" s="19"/>
      <c r="C10" s="1"/>
      <c r="D10" s="81"/>
      <c r="E10" s="81"/>
      <c r="F10" s="81"/>
      <c r="G10" s="81"/>
      <c r="H10" s="81"/>
      <c r="I10" s="81"/>
      <c r="J10" s="110"/>
      <c r="K10" s="110"/>
      <c r="L10" s="110"/>
      <c r="M10" s="110"/>
      <c r="N10" s="110"/>
      <c r="O10" s="111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6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BB10" t="s">
        <v>87</v>
      </c>
    </row>
    <row r="11" spans="1:64" ht="15" customHeight="1" x14ac:dyDescent="0.25">
      <c r="A11" s="19"/>
      <c r="C11" s="1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1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6"/>
      <c r="AJ11" s="195" t="s">
        <v>120</v>
      </c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BA11" t="str">
        <f>'Riskiarviointi PERUSTIEDOT'!BA11</f>
        <v>3. Riskien arviointiin osallistuneet</v>
      </c>
      <c r="BL11" t="str">
        <f>'Riskiarviointi PERUSTIEDOT'!BI11</f>
        <v>3. Riskien arviointiin osallistuneet</v>
      </c>
    </row>
    <row r="12" spans="1:64" ht="15" customHeight="1" x14ac:dyDescent="0.25">
      <c r="A12" s="19"/>
      <c r="C12" s="1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1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6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BB12">
        <f>'Riskiarviointi PERUSTIEDOT'!BB12</f>
        <v>0</v>
      </c>
      <c r="BC12" t="str">
        <f>'Riskiarviointi PERUSTIEDOT'!BC12</f>
        <v xml:space="preserve">, </v>
      </c>
      <c r="BD12">
        <f>'Riskiarviointi PERUSTIEDOT'!BD12</f>
        <v>0</v>
      </c>
      <c r="BE12" t="str">
        <f>'Riskiarviointi PERUSTIEDOT'!BE12</f>
        <v xml:space="preserve">, </v>
      </c>
      <c r="BF12">
        <f>'Riskiarviointi PERUSTIEDOT'!BF12</f>
        <v>0</v>
      </c>
      <c r="BG12" t="str">
        <f>'Riskiarviointi PERUSTIEDOT'!BG12</f>
        <v xml:space="preserve"> </v>
      </c>
      <c r="BL12" t="str">
        <f>'Riskiarviointi PERUSTIEDOT'!BI12</f>
        <v>0, 0, 0</v>
      </c>
    </row>
    <row r="13" spans="1:64" ht="15" customHeight="1" x14ac:dyDescent="0.25">
      <c r="A13" s="19"/>
      <c r="C13" s="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6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BB13">
        <f>'Riskiarviointi PERUSTIEDOT'!BB13</f>
        <v>0</v>
      </c>
      <c r="BC13" t="str">
        <f>'Riskiarviointi PERUSTIEDOT'!BC13</f>
        <v xml:space="preserve">, </v>
      </c>
      <c r="BD13">
        <f>'Riskiarviointi PERUSTIEDOT'!BD13</f>
        <v>0</v>
      </c>
      <c r="BE13" t="str">
        <f>'Riskiarviointi PERUSTIEDOT'!BE13</f>
        <v xml:space="preserve">, </v>
      </c>
      <c r="BF13">
        <f>'Riskiarviointi PERUSTIEDOT'!BF13</f>
        <v>0</v>
      </c>
      <c r="BG13" t="str">
        <f>'Riskiarviointi PERUSTIEDOT'!BG13</f>
        <v xml:space="preserve"> </v>
      </c>
      <c r="BL13" t="str">
        <f>'Riskiarviointi PERUSTIEDOT'!BI13</f>
        <v>0, 0, 0</v>
      </c>
    </row>
    <row r="14" spans="1:64" ht="15" customHeight="1" x14ac:dyDescent="0.25">
      <c r="A14" s="19"/>
      <c r="C14" s="1"/>
      <c r="D14" s="81"/>
      <c r="E14" s="81"/>
      <c r="F14" s="81"/>
      <c r="G14" s="81"/>
      <c r="H14" s="81"/>
      <c r="I14" s="81"/>
      <c r="J14" s="83"/>
      <c r="K14" s="259" t="s">
        <v>94</v>
      </c>
      <c r="L14" s="259"/>
      <c r="M14" s="259"/>
      <c r="N14" s="259"/>
      <c r="O14" s="259"/>
      <c r="P14" s="257">
        <f>H30</f>
        <v>0</v>
      </c>
      <c r="Q14" s="257"/>
      <c r="R14" s="257"/>
      <c r="S14" s="84" t="s">
        <v>93</v>
      </c>
      <c r="T14" s="258">
        <f>H31</f>
        <v>0</v>
      </c>
      <c r="U14" s="258"/>
      <c r="V14" s="258"/>
      <c r="W14" s="85"/>
      <c r="X14" s="85"/>
      <c r="Y14" s="85"/>
      <c r="Z14" s="85"/>
      <c r="AA14" s="85"/>
      <c r="AB14" s="6"/>
      <c r="AJ14" s="196" t="s">
        <v>120</v>
      </c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BB14">
        <f>'Riskiarviointi PERUSTIEDOT'!BB14</f>
        <v>0</v>
      </c>
      <c r="BC14" t="str">
        <f>'Riskiarviointi PERUSTIEDOT'!BC14</f>
        <v xml:space="preserve">, </v>
      </c>
      <c r="BD14">
        <f>'Riskiarviointi PERUSTIEDOT'!BD14</f>
        <v>0</v>
      </c>
      <c r="BE14" t="str">
        <f>'Riskiarviointi PERUSTIEDOT'!BE14</f>
        <v xml:space="preserve">, </v>
      </c>
      <c r="BF14">
        <f>'Riskiarviointi PERUSTIEDOT'!BF14</f>
        <v>0</v>
      </c>
      <c r="BG14" t="str">
        <f>'Riskiarviointi PERUSTIEDOT'!BG14</f>
        <v xml:space="preserve"> </v>
      </c>
      <c r="BL14" t="str">
        <f>'Riskiarviointi PERUSTIEDOT'!BI14</f>
        <v>0, 0, 0</v>
      </c>
    </row>
    <row r="15" spans="1:64" ht="15" customHeight="1" x14ac:dyDescent="0.25">
      <c r="A15" s="19"/>
      <c r="C15" s="1"/>
      <c r="D15" s="81"/>
      <c r="E15" s="81"/>
      <c r="F15" s="81"/>
      <c r="G15" s="81"/>
      <c r="H15" s="81"/>
      <c r="I15" s="81"/>
      <c r="J15" s="83"/>
      <c r="K15" s="83"/>
      <c r="L15" s="83"/>
      <c r="M15" s="83"/>
      <c r="N15" s="83"/>
      <c r="O15" s="83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BB15">
        <f>'Riskiarviointi PERUSTIEDOT'!BB15</f>
        <v>0</v>
      </c>
      <c r="BC15" t="str">
        <f>'Riskiarviointi PERUSTIEDOT'!BC15</f>
        <v xml:space="preserve">, </v>
      </c>
      <c r="BD15">
        <f>'Riskiarviointi PERUSTIEDOT'!BD15</f>
        <v>0</v>
      </c>
      <c r="BE15" t="str">
        <f>'Riskiarviointi PERUSTIEDOT'!BE15</f>
        <v xml:space="preserve">, </v>
      </c>
      <c r="BF15">
        <f>'Riskiarviointi PERUSTIEDOT'!BF15</f>
        <v>0</v>
      </c>
      <c r="BG15" t="str">
        <f>'Riskiarviointi PERUSTIEDOT'!BG15</f>
        <v xml:space="preserve"> </v>
      </c>
      <c r="BL15" t="str">
        <f>'Riskiarviointi PERUSTIEDOT'!BI15</f>
        <v>0, 0, 0</v>
      </c>
    </row>
    <row r="16" spans="1:64" ht="15" customHeight="1" x14ac:dyDescent="0.25">
      <c r="A16" s="19"/>
      <c r="C16" s="1"/>
      <c r="D16" s="81"/>
      <c r="E16" s="81"/>
      <c r="F16" s="81"/>
      <c r="G16" s="81"/>
      <c r="H16" s="81"/>
      <c r="I16" s="81"/>
      <c r="J16" s="259" t="str">
        <f>BH5</f>
        <v>Kohde:</v>
      </c>
      <c r="K16" s="259"/>
      <c r="L16" s="259"/>
      <c r="M16" s="259"/>
      <c r="N16" s="259"/>
      <c r="O16" s="259"/>
      <c r="P16" s="260" t="str">
        <f>BC3</f>
        <v>Täytä arvo 1-6</v>
      </c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BB16">
        <f>'Riskiarviointi PERUSTIEDOT'!BB16</f>
        <v>0</v>
      </c>
      <c r="BC16" t="str">
        <f>'Riskiarviointi PERUSTIEDOT'!BC16</f>
        <v xml:space="preserve">, </v>
      </c>
      <c r="BD16">
        <f>'Riskiarviointi PERUSTIEDOT'!BD16</f>
        <v>0</v>
      </c>
      <c r="BE16" t="str">
        <f>'Riskiarviointi PERUSTIEDOT'!BE16</f>
        <v xml:space="preserve">, </v>
      </c>
      <c r="BF16">
        <f>'Riskiarviointi PERUSTIEDOT'!BF16</f>
        <v>0</v>
      </c>
      <c r="BG16" t="str">
        <f>'Riskiarviointi PERUSTIEDOT'!BG16</f>
        <v xml:space="preserve"> </v>
      </c>
      <c r="BL16" t="str">
        <f>'Riskiarviointi PERUSTIEDOT'!BI16</f>
        <v>0, 0, 0</v>
      </c>
    </row>
    <row r="17" spans="1:64" ht="15" customHeight="1" x14ac:dyDescent="0.25">
      <c r="A17" s="19"/>
      <c r="C17" s="1"/>
      <c r="D17" s="81"/>
      <c r="E17" s="81"/>
      <c r="F17" s="81"/>
      <c r="G17" s="81"/>
      <c r="H17" s="81"/>
      <c r="I17" s="81"/>
      <c r="J17" s="259"/>
      <c r="K17" s="259"/>
      <c r="L17" s="259"/>
      <c r="M17" s="259"/>
      <c r="N17" s="259"/>
      <c r="O17" s="259"/>
      <c r="P17" s="260">
        <f>BE3</f>
        <v>0</v>
      </c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6"/>
      <c r="AJ17" s="192" t="s">
        <v>120</v>
      </c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BB17">
        <f>'Riskiarviointi PERUSTIEDOT'!BB17</f>
        <v>0</v>
      </c>
      <c r="BC17" t="str">
        <f>'Riskiarviointi PERUSTIEDOT'!BC17</f>
        <v xml:space="preserve">, </v>
      </c>
      <c r="BD17">
        <f>'Riskiarviointi PERUSTIEDOT'!BD17</f>
        <v>0</v>
      </c>
      <c r="BE17" t="str">
        <f>'Riskiarviointi PERUSTIEDOT'!BE17</f>
        <v xml:space="preserve">, </v>
      </c>
      <c r="BF17">
        <f>'Riskiarviointi PERUSTIEDOT'!BF17</f>
        <v>0</v>
      </c>
      <c r="BG17" t="str">
        <f>'Riskiarviointi PERUSTIEDOT'!BG17</f>
        <v xml:space="preserve"> </v>
      </c>
      <c r="BL17" t="str">
        <f>'Riskiarviointi PERUSTIEDOT'!BI17</f>
        <v>0, 0, 0</v>
      </c>
    </row>
    <row r="18" spans="1:64" ht="15" customHeight="1" x14ac:dyDescent="0.25">
      <c r="A18" s="19"/>
      <c r="C18" s="1"/>
      <c r="D18" s="81"/>
      <c r="E18" s="81"/>
      <c r="F18" s="81"/>
      <c r="G18" s="81"/>
      <c r="H18" s="81"/>
      <c r="I18" s="81"/>
      <c r="J18" s="259" t="str">
        <f>BB5</f>
        <v>Vastuuhenkilö:</v>
      </c>
      <c r="K18" s="259"/>
      <c r="L18" s="259"/>
      <c r="M18" s="259"/>
      <c r="N18" s="259"/>
      <c r="O18" s="259"/>
      <c r="P18" s="260">
        <f>BC4</f>
        <v>0</v>
      </c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6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BB18">
        <f>'Riskiarviointi PERUSTIEDOT'!BB18</f>
        <v>0</v>
      </c>
      <c r="BC18" t="str">
        <f>'Riskiarviointi PERUSTIEDOT'!BC18</f>
        <v xml:space="preserve">, </v>
      </c>
      <c r="BD18">
        <f>'Riskiarviointi PERUSTIEDOT'!BD18</f>
        <v>0</v>
      </c>
      <c r="BE18" t="str">
        <f>'Riskiarviointi PERUSTIEDOT'!BE18</f>
        <v xml:space="preserve">, </v>
      </c>
      <c r="BF18">
        <f>'Riskiarviointi PERUSTIEDOT'!BF18</f>
        <v>0</v>
      </c>
      <c r="BG18" t="str">
        <f>'Riskiarviointi PERUSTIEDOT'!BG18</f>
        <v xml:space="preserve"> </v>
      </c>
      <c r="BL18" t="str">
        <f>'Riskiarviointi PERUSTIEDOT'!BI18</f>
        <v>0, 0, 0</v>
      </c>
    </row>
    <row r="19" spans="1:64" ht="15" customHeight="1" x14ac:dyDescent="0.25">
      <c r="A19" s="19"/>
      <c r="C19" s="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6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BB19">
        <f>'Riskiarviointi PERUSTIEDOT'!BB19</f>
        <v>0</v>
      </c>
      <c r="BC19" t="str">
        <f>'Riskiarviointi PERUSTIEDOT'!BC19</f>
        <v xml:space="preserve">, </v>
      </c>
      <c r="BD19">
        <f>'Riskiarviointi PERUSTIEDOT'!BD19</f>
        <v>0</v>
      </c>
      <c r="BE19" t="str">
        <f>'Riskiarviointi PERUSTIEDOT'!BE19</f>
        <v xml:space="preserve">, </v>
      </c>
      <c r="BF19">
        <f>'Riskiarviointi PERUSTIEDOT'!BF19</f>
        <v>0</v>
      </c>
      <c r="BG19" t="str">
        <f>'Riskiarviointi PERUSTIEDOT'!BG19</f>
        <v xml:space="preserve"> </v>
      </c>
      <c r="BL19" t="str">
        <f>'Riskiarviointi PERUSTIEDOT'!BI19</f>
        <v>0, 0, 0</v>
      </c>
    </row>
    <row r="20" spans="1:64" ht="15" customHeight="1" x14ac:dyDescent="0.25">
      <c r="A20" s="19"/>
      <c r="C20" s="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6"/>
      <c r="AJ20" s="193" t="s">
        <v>120</v>
      </c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BB20">
        <f>'Riskiarviointi PERUSTIEDOT'!BB20</f>
        <v>0</v>
      </c>
      <c r="BC20" t="str">
        <f>'Riskiarviointi PERUSTIEDOT'!BC20</f>
        <v xml:space="preserve">, </v>
      </c>
      <c r="BD20">
        <f>'Riskiarviointi PERUSTIEDOT'!BD20</f>
        <v>0</v>
      </c>
      <c r="BE20" t="str">
        <f>'Riskiarviointi PERUSTIEDOT'!BE20</f>
        <v xml:space="preserve">, </v>
      </c>
      <c r="BF20">
        <f>'Riskiarviointi PERUSTIEDOT'!BF20</f>
        <v>0</v>
      </c>
      <c r="BG20" t="str">
        <f>'Riskiarviointi PERUSTIEDOT'!BG20</f>
        <v xml:space="preserve"> </v>
      </c>
      <c r="BL20" t="str">
        <f>'Riskiarviointi PERUSTIEDOT'!BI20</f>
        <v>0, 0, 0</v>
      </c>
    </row>
    <row r="21" spans="1:64" ht="15" customHeight="1" x14ac:dyDescent="0.25">
      <c r="A21" s="19"/>
      <c r="C21" s="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6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BB21">
        <f>'Riskiarviointi PERUSTIEDOT'!BB21</f>
        <v>0</v>
      </c>
      <c r="BC21" t="str">
        <f>'Riskiarviointi PERUSTIEDOT'!BC21</f>
        <v xml:space="preserve">, </v>
      </c>
      <c r="BD21">
        <f>'Riskiarviointi PERUSTIEDOT'!BD21</f>
        <v>0</v>
      </c>
      <c r="BE21" t="str">
        <f>'Riskiarviointi PERUSTIEDOT'!BE21</f>
        <v xml:space="preserve">, </v>
      </c>
      <c r="BF21">
        <f>'Riskiarviointi PERUSTIEDOT'!BF21</f>
        <v>0</v>
      </c>
      <c r="BG21" t="str">
        <f>'Riskiarviointi PERUSTIEDOT'!BG21</f>
        <v xml:space="preserve"> </v>
      </c>
      <c r="BL21" t="str">
        <f>'Riskiarviointi PERUSTIEDOT'!BI21</f>
        <v>0, 0, 0</v>
      </c>
    </row>
    <row r="22" spans="1:64" ht="15" customHeight="1" x14ac:dyDescent="0.25">
      <c r="A22" s="19"/>
      <c r="C22" s="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6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3"/>
      <c r="AU22" s="193"/>
      <c r="BB22">
        <f>'Riskiarviointi PERUSTIEDOT'!BB22</f>
        <v>0</v>
      </c>
      <c r="BC22" t="str">
        <f>'Riskiarviointi PERUSTIEDOT'!BC22</f>
        <v xml:space="preserve">, </v>
      </c>
      <c r="BD22">
        <f>'Riskiarviointi PERUSTIEDOT'!BD22</f>
        <v>0</v>
      </c>
      <c r="BE22" t="str">
        <f>'Riskiarviointi PERUSTIEDOT'!BE22</f>
        <v xml:space="preserve">, </v>
      </c>
      <c r="BF22">
        <f>'Riskiarviointi PERUSTIEDOT'!BF22</f>
        <v>0</v>
      </c>
      <c r="BG22" t="str">
        <f>'Riskiarviointi PERUSTIEDOT'!BG22</f>
        <v xml:space="preserve"> </v>
      </c>
      <c r="BL22" t="str">
        <f>'Riskiarviointi PERUSTIEDOT'!BI22</f>
        <v>0, 0, 0</v>
      </c>
    </row>
    <row r="23" spans="1:64" ht="15" customHeight="1" x14ac:dyDescent="0.25">
      <c r="A23" s="19"/>
      <c r="C23" s="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6"/>
      <c r="AJ23" s="194" t="s">
        <v>120</v>
      </c>
      <c r="AK23" s="194"/>
      <c r="AL23" s="194"/>
      <c r="AM23" s="194"/>
      <c r="AN23" s="194"/>
      <c r="AO23" s="194"/>
      <c r="AP23" s="194"/>
      <c r="AQ23" s="194"/>
      <c r="AR23" s="194"/>
      <c r="AS23" s="194"/>
      <c r="AT23" s="194"/>
      <c r="AU23" s="194"/>
      <c r="BB23">
        <f>'Riskiarviointi PERUSTIEDOT'!BB23</f>
        <v>0</v>
      </c>
      <c r="BC23" t="str">
        <f>'Riskiarviointi PERUSTIEDOT'!BC23</f>
        <v xml:space="preserve">, </v>
      </c>
      <c r="BD23">
        <f>'Riskiarviointi PERUSTIEDOT'!BD23</f>
        <v>0</v>
      </c>
      <c r="BE23" t="str">
        <f>'Riskiarviointi PERUSTIEDOT'!BE23</f>
        <v xml:space="preserve">, </v>
      </c>
      <c r="BF23">
        <f>'Riskiarviointi PERUSTIEDOT'!BF23</f>
        <v>0</v>
      </c>
      <c r="BG23" t="str">
        <f>'Riskiarviointi PERUSTIEDOT'!BG23</f>
        <v xml:space="preserve"> </v>
      </c>
      <c r="BL23" t="str">
        <f>'Riskiarviointi PERUSTIEDOT'!BI23</f>
        <v>0, 0, 0</v>
      </c>
    </row>
    <row r="24" spans="1:64" ht="15" customHeight="1" x14ac:dyDescent="0.25">
      <c r="A24" s="19"/>
      <c r="C24" s="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6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BB24">
        <f>'Riskiarviointi PERUSTIEDOT'!BB24</f>
        <v>0</v>
      </c>
      <c r="BC24" t="str">
        <f>'Riskiarviointi PERUSTIEDOT'!BC24</f>
        <v xml:space="preserve">, </v>
      </c>
      <c r="BD24">
        <f>'Riskiarviointi PERUSTIEDOT'!BD24</f>
        <v>0</v>
      </c>
      <c r="BE24" t="str">
        <f>'Riskiarviointi PERUSTIEDOT'!BE24</f>
        <v xml:space="preserve">, </v>
      </c>
      <c r="BF24">
        <f>'Riskiarviointi PERUSTIEDOT'!BF24</f>
        <v>0</v>
      </c>
      <c r="BG24" t="str">
        <f>'Riskiarviointi PERUSTIEDOT'!BG24</f>
        <v xml:space="preserve"> </v>
      </c>
      <c r="BL24" t="str">
        <f>'Riskiarviointi PERUSTIEDOT'!BI24</f>
        <v>0, 0, 0</v>
      </c>
    </row>
    <row r="25" spans="1:64" ht="15" customHeight="1" thickBot="1" x14ac:dyDescent="0.3">
      <c r="A25" s="19"/>
      <c r="C25" s="2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9"/>
      <c r="AJ25" s="194"/>
      <c r="AK25" s="194"/>
      <c r="AL25" s="194"/>
      <c r="AM25" s="194"/>
      <c r="AN25" s="194"/>
      <c r="AO25" s="194"/>
      <c r="AP25" s="194"/>
      <c r="AQ25" s="194"/>
      <c r="AR25" s="194"/>
      <c r="AS25" s="194"/>
      <c r="AT25" s="194"/>
      <c r="AU25" s="194"/>
      <c r="BB25">
        <f>'Riskiarviointi PERUSTIEDOT'!BB25</f>
        <v>0</v>
      </c>
      <c r="BC25" t="str">
        <f>'Riskiarviointi PERUSTIEDOT'!BC25</f>
        <v xml:space="preserve">, </v>
      </c>
      <c r="BD25">
        <f>'Riskiarviointi PERUSTIEDOT'!BD25</f>
        <v>0</v>
      </c>
      <c r="BE25" t="str">
        <f>'Riskiarviointi PERUSTIEDOT'!BE25</f>
        <v xml:space="preserve">, </v>
      </c>
      <c r="BF25">
        <f>'Riskiarviointi PERUSTIEDOT'!BF25</f>
        <v>0</v>
      </c>
      <c r="BG25" t="str">
        <f>'Riskiarviointi PERUSTIEDOT'!BG25</f>
        <v xml:space="preserve"> </v>
      </c>
      <c r="BL25" t="str">
        <f>'Riskiarviointi PERUSTIEDOT'!BI25</f>
        <v>0, 0, 0</v>
      </c>
    </row>
    <row r="26" spans="1:64" ht="15" customHeight="1" thickBot="1" x14ac:dyDescent="0.3">
      <c r="A26" s="19"/>
      <c r="C26" s="3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5"/>
      <c r="AJ26" s="195" t="s">
        <v>120</v>
      </c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BB26">
        <f>'Riskiarviointi PERUSTIEDOT'!BB26</f>
        <v>0</v>
      </c>
      <c r="BC26" t="str">
        <f>'Riskiarviointi PERUSTIEDOT'!BC26</f>
        <v xml:space="preserve">, </v>
      </c>
      <c r="BD26">
        <f>'Riskiarviointi PERUSTIEDOT'!BD26</f>
        <v>0</v>
      </c>
      <c r="BE26" t="str">
        <f>'Riskiarviointi PERUSTIEDOT'!BE26</f>
        <v xml:space="preserve">, </v>
      </c>
      <c r="BF26">
        <f>'Riskiarviointi PERUSTIEDOT'!BF26</f>
        <v>0</v>
      </c>
      <c r="BG26" t="str">
        <f>'Riskiarviointi PERUSTIEDOT'!BG26</f>
        <v xml:space="preserve"> </v>
      </c>
      <c r="BL26" t="str">
        <f>'Riskiarviointi PERUSTIEDOT'!BI26</f>
        <v>0, 0, 0</v>
      </c>
    </row>
    <row r="27" spans="1:64" ht="15" customHeight="1" x14ac:dyDescent="0.25">
      <c r="A27" s="19"/>
      <c r="C27" s="1"/>
      <c r="D27" s="139" t="str">
        <f>D8</f>
        <v>Riskien arviointi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3" t="s">
        <v>97</v>
      </c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4"/>
      <c r="AB27" s="6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</row>
    <row r="28" spans="1:64" ht="15" customHeight="1" thickBot="1" x14ac:dyDescent="0.3">
      <c r="A28" s="19"/>
      <c r="C28" s="1"/>
      <c r="D28" s="141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6"/>
      <c r="AB28" s="6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BA28" t="str">
        <f>'Riskiarviointi PERUSTIEDOT'!BA28</f>
        <v>4. Riskienhallinnan dokumentointi</v>
      </c>
      <c r="BL28" t="str">
        <f>'Riskiarviointi PERUSTIEDOT'!BI28</f>
        <v>4. Riskienhallinnan dokumentointi</v>
      </c>
    </row>
    <row r="29" spans="1:64" ht="15" customHeight="1" thickBot="1" x14ac:dyDescent="0.3">
      <c r="A29" s="19"/>
      <c r="C29" s="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6"/>
      <c r="AJ29" s="196" t="s">
        <v>120</v>
      </c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BB29" t="str">
        <f>'Riskiarviointi PERUSTIEDOT'!BB29</f>
        <v xml:space="preserve">Politiikka: </v>
      </c>
      <c r="BC29" t="str">
        <f>'Riskiarviointi PERUSTIEDOT'!BC29</f>
        <v>Täytä arvo 1-3</v>
      </c>
      <c r="BD29" t="str">
        <f>'Riskiarviointi PERUSTIEDOT'!BD29</f>
        <v xml:space="preserve"> </v>
      </c>
      <c r="BE29">
        <f>'Riskiarviointi PERUSTIEDOT'!BE29</f>
        <v>0</v>
      </c>
      <c r="BL29" t="str">
        <f>'Riskiarviointi PERUSTIEDOT'!BI29</f>
        <v>Politiikka: Täytä arvo 1-3 Lisätietoja: 0</v>
      </c>
    </row>
    <row r="30" spans="1:64" ht="15" customHeight="1" x14ac:dyDescent="0.25">
      <c r="A30" s="19"/>
      <c r="C30" s="1"/>
      <c r="D30" s="221" t="s">
        <v>98</v>
      </c>
      <c r="E30" s="222"/>
      <c r="F30" s="222"/>
      <c r="G30" s="222"/>
      <c r="H30" s="227">
        <f>'Riskiarviointi PERUSTIEDOT'!H22:J22</f>
        <v>0</v>
      </c>
      <c r="I30" s="227"/>
      <c r="J30" s="228"/>
      <c r="K30" s="72"/>
      <c r="L30" s="229" t="str">
        <f>BL5</f>
        <v>Kohde: Täytä arvo 1-6, 0, Lisätietoja: 0,   Kohteesta vastaa: 0</v>
      </c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1"/>
      <c r="AB30" s="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BB30" t="str">
        <f>'Riskiarviointi PERUSTIEDOT'!BB30</f>
        <v xml:space="preserve">Puitteet: </v>
      </c>
      <c r="BC30" t="str">
        <f>'Riskiarviointi PERUSTIEDOT'!BC30</f>
        <v>Täytä arvo 1-3</v>
      </c>
      <c r="BD30" t="str">
        <f>'Riskiarviointi PERUSTIEDOT'!BD30</f>
        <v xml:space="preserve"> </v>
      </c>
      <c r="BE30">
        <f>'Riskiarviointi PERUSTIEDOT'!BE30</f>
        <v>0</v>
      </c>
      <c r="BL30" t="str">
        <f>'Riskiarviointi PERUSTIEDOT'!BI30</f>
        <v>Puitteet: Täytä arvo 1-3 Lisätietoja: 0</v>
      </c>
    </row>
    <row r="31" spans="1:64" ht="15" customHeight="1" thickBot="1" x14ac:dyDescent="0.3">
      <c r="A31" s="19"/>
      <c r="C31" s="1"/>
      <c r="D31" s="223" t="s">
        <v>99</v>
      </c>
      <c r="E31" s="224"/>
      <c r="F31" s="224"/>
      <c r="G31" s="224"/>
      <c r="H31" s="225">
        <f>'Riskiarviointi PERUSTIEDOT'!H23:J23</f>
        <v>0</v>
      </c>
      <c r="I31" s="225"/>
      <c r="J31" s="226"/>
      <c r="K31" s="72"/>
      <c r="L31" s="232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4"/>
      <c r="AB31" s="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BB31" t="str">
        <f>'Riskiarviointi PERUSTIEDOT'!BB31</f>
        <v xml:space="preserve">Hallintaprosessi: </v>
      </c>
      <c r="BC31" t="str">
        <f>'Riskiarviointi PERUSTIEDOT'!BC31</f>
        <v>Täytä arvo 1-3</v>
      </c>
      <c r="BD31" t="str">
        <f>'Riskiarviointi PERUSTIEDOT'!BD31</f>
        <v xml:space="preserve"> </v>
      </c>
      <c r="BE31">
        <f>'Riskiarviointi PERUSTIEDOT'!BE31</f>
        <v>0</v>
      </c>
      <c r="BL31" t="str">
        <f>'Riskiarviointi PERUSTIEDOT'!BI31</f>
        <v>Hallintaprosessi: Täytä arvo 1-3 Lisätietoja: 0</v>
      </c>
    </row>
    <row r="32" spans="1:64" ht="15" customHeight="1" thickBot="1" x14ac:dyDescent="0.3">
      <c r="A32" s="19"/>
      <c r="C32" s="1"/>
      <c r="D32" s="7"/>
      <c r="E32" s="7"/>
      <c r="F32" s="110"/>
      <c r="G32" s="7"/>
      <c r="H32" s="7"/>
      <c r="I32" s="7"/>
      <c r="J32" s="110"/>
      <c r="K32" s="7"/>
      <c r="L32" s="7"/>
      <c r="M32" s="7"/>
      <c r="N32" s="7"/>
      <c r="O32" s="7"/>
      <c r="P32" s="7"/>
      <c r="Q32" s="7"/>
      <c r="R32" s="7"/>
      <c r="S32" s="36"/>
      <c r="T32" s="7"/>
      <c r="U32" s="7"/>
      <c r="V32" s="7"/>
      <c r="W32" s="7"/>
      <c r="X32" s="7"/>
      <c r="Y32" s="7"/>
      <c r="Z32" s="7"/>
      <c r="AA32" s="7"/>
      <c r="AB32" s="6"/>
      <c r="AJ32" s="192" t="s">
        <v>120</v>
      </c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BB32" t="str">
        <f>'Riskiarviointi PERUSTIEDOT'!BB32</f>
        <v xml:space="preserve">Arviointiprosessi: </v>
      </c>
      <c r="BC32" t="str">
        <f>'Riskiarviointi PERUSTIEDOT'!BC32</f>
        <v>Täytä arvo 1-3</v>
      </c>
      <c r="BD32" t="str">
        <f>'Riskiarviointi PERUSTIEDOT'!BD32</f>
        <v xml:space="preserve"> </v>
      </c>
      <c r="BE32">
        <f>'Riskiarviointi PERUSTIEDOT'!BE32</f>
        <v>0</v>
      </c>
      <c r="BL32" t="str">
        <f>'Riskiarviointi PERUSTIEDOT'!BI32</f>
        <v>Arviointiprosessi: Täytä arvo 1-3 Lisätietoja: 0</v>
      </c>
    </row>
    <row r="33" spans="1:100" ht="15" customHeight="1" x14ac:dyDescent="0.25">
      <c r="A33" s="19"/>
      <c r="C33" s="1"/>
      <c r="D33" s="221" t="str">
        <f>BB10</f>
        <v>Arvioija:</v>
      </c>
      <c r="E33" s="222"/>
      <c r="F33" s="235">
        <f>BC7</f>
        <v>0</v>
      </c>
      <c r="G33" s="235"/>
      <c r="H33" s="235"/>
      <c r="I33" s="235"/>
      <c r="J33" s="236"/>
      <c r="K33" s="110"/>
      <c r="L33" s="229" t="s">
        <v>109</v>
      </c>
      <c r="M33" s="230"/>
      <c r="N33" s="230"/>
      <c r="O33" s="230"/>
      <c r="P33" s="230"/>
      <c r="Q33" s="230"/>
      <c r="R33" s="230"/>
      <c r="S33" s="113">
        <f>BI53</f>
        <v>0</v>
      </c>
      <c r="T33" s="241" t="s">
        <v>110</v>
      </c>
      <c r="U33" s="241"/>
      <c r="V33" s="241"/>
      <c r="W33" s="241"/>
      <c r="X33" s="241"/>
      <c r="Y33" s="241"/>
      <c r="Z33" s="241"/>
      <c r="AA33" s="244"/>
      <c r="AB33" s="6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BB33" t="str">
        <f>'Riskiarviointi PERUSTIEDOT'!BB33</f>
        <v xml:space="preserve">Muu dokumentaatio: </v>
      </c>
      <c r="BC33" t="str">
        <f>'Riskiarviointi PERUSTIEDOT'!BC33</f>
        <v>Täytä arvo 1-3</v>
      </c>
      <c r="BD33" t="str">
        <f>'Riskiarviointi PERUSTIEDOT'!BD33</f>
        <v xml:space="preserve"> </v>
      </c>
      <c r="BE33">
        <f>'Riskiarviointi PERUSTIEDOT'!BE33</f>
        <v>0</v>
      </c>
      <c r="BL33" t="str">
        <f>'Riskiarviointi PERUSTIEDOT'!BI33</f>
        <v>Muu dokumentaatio: Täytä arvo 1-3 Lisätietoja: 0</v>
      </c>
    </row>
    <row r="34" spans="1:100" ht="15" customHeight="1" thickBot="1" x14ac:dyDescent="0.3">
      <c r="A34" s="19"/>
      <c r="C34" s="1"/>
      <c r="D34" s="237">
        <f>BC8</f>
        <v>0</v>
      </c>
      <c r="E34" s="238"/>
      <c r="F34" s="238"/>
      <c r="G34" s="238"/>
      <c r="H34" s="238"/>
      <c r="I34" s="238"/>
      <c r="J34" s="239"/>
      <c r="K34" s="110"/>
      <c r="L34" s="94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5"/>
      <c r="AB34" s="6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BB34" t="s">
        <v>90</v>
      </c>
    </row>
    <row r="35" spans="1:100" ht="15" customHeight="1" thickBot="1" x14ac:dyDescent="0.3">
      <c r="A35" s="19"/>
      <c r="C35" s="1"/>
      <c r="D35" s="36"/>
      <c r="E35" s="36"/>
      <c r="F35" s="36"/>
      <c r="G35" s="36"/>
      <c r="H35" s="110"/>
      <c r="I35" s="110"/>
      <c r="J35" s="36"/>
      <c r="K35" s="36"/>
      <c r="L35" s="94"/>
      <c r="M35" s="261" t="s">
        <v>111</v>
      </c>
      <c r="N35" s="261"/>
      <c r="O35" s="261"/>
      <c r="P35" s="261"/>
      <c r="Q35" s="261"/>
      <c r="R35" s="261"/>
      <c r="S35" s="99">
        <f>BI49</f>
        <v>0</v>
      </c>
      <c r="T35" s="103" t="s">
        <v>115</v>
      </c>
      <c r="U35" s="254" t="e">
        <f>BJ49</f>
        <v>#DIV/0!</v>
      </c>
      <c r="V35" s="254"/>
      <c r="W35" s="93"/>
      <c r="X35" s="93"/>
      <c r="Y35" s="93"/>
      <c r="Z35" s="93"/>
      <c r="AA35" s="95"/>
      <c r="AB35" s="6"/>
      <c r="AJ35" s="193" t="s">
        <v>120</v>
      </c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BA35" t="str">
        <f>'Riskiarviointi PERUSTIEDOT'!BA35</f>
        <v>5. Käytettävissä olevat riskiluokat</v>
      </c>
      <c r="BL35" t="str">
        <f>'Riskiarviointi PERUSTIEDOT'!BI35</f>
        <v>5. Käytettävissä olevat riskiluokat</v>
      </c>
    </row>
    <row r="36" spans="1:100" ht="15" customHeight="1" x14ac:dyDescent="0.25">
      <c r="A36" s="19"/>
      <c r="C36" s="1"/>
      <c r="D36" s="251" t="s">
        <v>91</v>
      </c>
      <c r="E36" s="252"/>
      <c r="F36" s="252"/>
      <c r="G36" s="252"/>
      <c r="H36" s="252"/>
      <c r="I36" s="252"/>
      <c r="J36" s="253"/>
      <c r="K36" s="110"/>
      <c r="L36" s="94"/>
      <c r="M36" s="261" t="s">
        <v>112</v>
      </c>
      <c r="N36" s="261"/>
      <c r="O36" s="261"/>
      <c r="P36" s="261"/>
      <c r="Q36" s="261"/>
      <c r="R36" s="261"/>
      <c r="S36" s="101">
        <f t="shared" ref="S36:S38" si="0">BI50</f>
        <v>0</v>
      </c>
      <c r="T36" s="103" t="s">
        <v>115</v>
      </c>
      <c r="U36" s="254" t="e">
        <f t="shared" ref="U36:U38" si="1">BJ50</f>
        <v>#DIV/0!</v>
      </c>
      <c r="V36" s="254"/>
      <c r="W36" s="93"/>
      <c r="X36" s="93"/>
      <c r="Y36" s="93"/>
      <c r="Z36" s="93"/>
      <c r="AA36" s="95"/>
      <c r="AB36" s="6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BB36" t="str">
        <f>'Riskiarviointi PERUSTIEDOT'!BB36</f>
        <v>S</v>
      </c>
      <c r="BC36" t="str">
        <f>'Riskiarviointi PERUSTIEDOT'!BC36</f>
        <v xml:space="preserve"> = </v>
      </c>
      <c r="BD36" t="str">
        <f>'Riskiarviointi PERUSTIEDOT'!BD36</f>
        <v>Strateginen riski</v>
      </c>
      <c r="BL36" t="str">
        <f>'Riskiarviointi PERUSTIEDOT'!BI36</f>
        <v>S = Strateginen riski</v>
      </c>
    </row>
    <row r="37" spans="1:100" ht="15" customHeight="1" x14ac:dyDescent="0.25">
      <c r="A37" s="19"/>
      <c r="C37" s="1"/>
      <c r="D37" s="248" t="str">
        <f>BL29</f>
        <v>Politiikka: Täytä arvo 1-3 Lisätietoja: 0</v>
      </c>
      <c r="E37" s="249"/>
      <c r="F37" s="249"/>
      <c r="G37" s="249"/>
      <c r="H37" s="249"/>
      <c r="I37" s="249"/>
      <c r="J37" s="250"/>
      <c r="K37" s="110"/>
      <c r="L37" s="94"/>
      <c r="M37" s="261" t="s">
        <v>113</v>
      </c>
      <c r="N37" s="261"/>
      <c r="O37" s="261"/>
      <c r="P37" s="261"/>
      <c r="Q37" s="261"/>
      <c r="R37" s="261"/>
      <c r="S37" s="100">
        <f t="shared" si="0"/>
        <v>0</v>
      </c>
      <c r="T37" s="103" t="s">
        <v>115</v>
      </c>
      <c r="U37" s="254" t="e">
        <f t="shared" si="1"/>
        <v>#DIV/0!</v>
      </c>
      <c r="V37" s="254"/>
      <c r="W37" s="93"/>
      <c r="X37" s="93"/>
      <c r="Y37" s="93"/>
      <c r="Z37" s="93"/>
      <c r="AA37" s="95"/>
      <c r="AB37" s="6"/>
      <c r="AJ37" s="193"/>
      <c r="AK37" s="193"/>
      <c r="AL37" s="193"/>
      <c r="AM37" s="193"/>
      <c r="AN37" s="193"/>
      <c r="AO37" s="193"/>
      <c r="AP37" s="193"/>
      <c r="AQ37" s="193"/>
      <c r="AR37" s="193"/>
      <c r="AS37" s="193"/>
      <c r="AT37" s="193"/>
      <c r="AU37" s="193"/>
      <c r="BB37" t="str">
        <f>'Riskiarviointi PERUSTIEDOT'!BB37</f>
        <v>O</v>
      </c>
      <c r="BC37" t="str">
        <f>'Riskiarviointi PERUSTIEDOT'!BC37</f>
        <v xml:space="preserve"> = </v>
      </c>
      <c r="BD37" t="str">
        <f>'Riskiarviointi PERUSTIEDOT'!BD37</f>
        <v>Operatiivinen riski</v>
      </c>
      <c r="BL37" t="str">
        <f>'Riskiarviointi PERUSTIEDOT'!BI37</f>
        <v>O = Operatiivinen riski</v>
      </c>
    </row>
    <row r="38" spans="1:100" ht="15" customHeight="1" x14ac:dyDescent="0.25">
      <c r="A38" s="19"/>
      <c r="C38" s="1"/>
      <c r="D38" s="248" t="str">
        <f>BL30</f>
        <v>Puitteet: Täytä arvo 1-3 Lisätietoja: 0</v>
      </c>
      <c r="E38" s="249"/>
      <c r="F38" s="249"/>
      <c r="G38" s="249"/>
      <c r="H38" s="249"/>
      <c r="I38" s="249"/>
      <c r="J38" s="250"/>
      <c r="K38" s="36"/>
      <c r="L38" s="94"/>
      <c r="M38" s="261" t="s">
        <v>114</v>
      </c>
      <c r="N38" s="261"/>
      <c r="O38" s="261"/>
      <c r="P38" s="261"/>
      <c r="Q38" s="261"/>
      <c r="R38" s="261"/>
      <c r="S38" s="102">
        <f t="shared" si="0"/>
        <v>0</v>
      </c>
      <c r="T38" s="103" t="s">
        <v>115</v>
      </c>
      <c r="U38" s="254" t="e">
        <f t="shared" si="1"/>
        <v>#DIV/0!</v>
      </c>
      <c r="V38" s="254"/>
      <c r="W38" s="93"/>
      <c r="X38" s="93"/>
      <c r="Y38" s="93"/>
      <c r="Z38" s="93"/>
      <c r="AA38" s="95"/>
      <c r="AB38" s="6"/>
      <c r="AJ38" s="194" t="s">
        <v>120</v>
      </c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BB38" t="str">
        <f>'Riskiarviointi PERUSTIEDOT'!BB38</f>
        <v>T</v>
      </c>
      <c r="BC38" t="str">
        <f>'Riskiarviointi PERUSTIEDOT'!BC38</f>
        <v xml:space="preserve"> = </v>
      </c>
      <c r="BD38" t="str">
        <f>'Riskiarviointi PERUSTIEDOT'!BD38</f>
        <v>Taloudellinen riski</v>
      </c>
      <c r="BL38" t="str">
        <f>'Riskiarviointi PERUSTIEDOT'!BI38</f>
        <v>T = Taloudellinen riski</v>
      </c>
    </row>
    <row r="39" spans="1:100" ht="15" customHeight="1" x14ac:dyDescent="0.25">
      <c r="A39" s="19"/>
      <c r="C39" s="1"/>
      <c r="D39" s="248" t="str">
        <f>BL31</f>
        <v>Hallintaprosessi: Täytä arvo 1-3 Lisätietoja: 0</v>
      </c>
      <c r="E39" s="249"/>
      <c r="F39" s="249"/>
      <c r="G39" s="249"/>
      <c r="H39" s="249"/>
      <c r="I39" s="249"/>
      <c r="J39" s="250"/>
      <c r="K39" s="36"/>
      <c r="L39" s="94"/>
      <c r="M39" s="255"/>
      <c r="N39" s="255"/>
      <c r="O39" s="255"/>
      <c r="P39" s="255"/>
      <c r="Q39" s="255"/>
      <c r="R39" s="255"/>
      <c r="S39" s="93"/>
      <c r="T39" s="93"/>
      <c r="U39" s="93"/>
      <c r="V39" s="93"/>
      <c r="W39" s="93"/>
      <c r="X39" s="93"/>
      <c r="Y39" s="93"/>
      <c r="Z39" s="93"/>
      <c r="AA39" s="95"/>
      <c r="AB39" s="6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BB39" t="str">
        <f>'Riskiarviointi PERUSTIEDOT'!BB39</f>
        <v>V</v>
      </c>
      <c r="BC39" t="str">
        <f>'Riskiarviointi PERUSTIEDOT'!BC39</f>
        <v xml:space="preserve"> = </v>
      </c>
      <c r="BD39" t="str">
        <f>'Riskiarviointi PERUSTIEDOT'!BD39</f>
        <v>Vahinkoriski</v>
      </c>
      <c r="BL39" t="str">
        <f>'Riskiarviointi PERUSTIEDOT'!BI39</f>
        <v>V = Vahinkoriski</v>
      </c>
    </row>
    <row r="40" spans="1:100" ht="15" customHeight="1" thickBot="1" x14ac:dyDescent="0.3">
      <c r="A40" s="19"/>
      <c r="C40" s="1"/>
      <c r="D40" s="248" t="str">
        <f>BL32</f>
        <v>Arviointiprosessi: Täytä arvo 1-3 Lisätietoja: 0</v>
      </c>
      <c r="E40" s="249"/>
      <c r="F40" s="249"/>
      <c r="G40" s="249"/>
      <c r="H40" s="249"/>
      <c r="I40" s="249"/>
      <c r="J40" s="250"/>
      <c r="K40" s="36"/>
      <c r="L40" s="94"/>
      <c r="M40" s="255"/>
      <c r="N40" s="255"/>
      <c r="O40" s="255"/>
      <c r="P40" s="255"/>
      <c r="Q40" s="255"/>
      <c r="R40" s="255"/>
      <c r="S40" s="93"/>
      <c r="T40" s="93"/>
      <c r="U40" s="93"/>
      <c r="V40" s="93"/>
      <c r="W40" s="93"/>
      <c r="X40" s="93"/>
      <c r="Y40" s="93"/>
      <c r="Z40" s="93"/>
      <c r="AA40" s="95"/>
      <c r="AB40" s="6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BB40">
        <f>'Riskiarviointi PERUSTIEDOT'!BB40</f>
        <v>0</v>
      </c>
      <c r="BC40" t="str">
        <f>'Riskiarviointi PERUSTIEDOT'!BC40</f>
        <v xml:space="preserve"> = </v>
      </c>
      <c r="BD40">
        <f>'Riskiarviointi PERUSTIEDOT'!BD40</f>
        <v>0</v>
      </c>
      <c r="BL40" t="str">
        <f>'Riskiarviointi PERUSTIEDOT'!BI40</f>
        <v>0 = 0</v>
      </c>
    </row>
    <row r="41" spans="1:100" ht="15" customHeight="1" thickBot="1" x14ac:dyDescent="0.3">
      <c r="A41" s="19"/>
      <c r="C41" s="1"/>
      <c r="D41" s="269" t="str">
        <f>BL33</f>
        <v>Muu dokumentaatio: Täytä arvo 1-3 Lisätietoja: 0</v>
      </c>
      <c r="E41" s="270"/>
      <c r="F41" s="270"/>
      <c r="G41" s="270"/>
      <c r="H41" s="270"/>
      <c r="I41" s="270"/>
      <c r="J41" s="271"/>
      <c r="K41" s="36"/>
      <c r="L41" s="96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8"/>
      <c r="AB41" s="6"/>
      <c r="AJ41" s="195" t="s">
        <v>120</v>
      </c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BB41">
        <f>'Riskiarviointi PERUSTIEDOT'!BB41</f>
        <v>0</v>
      </c>
      <c r="BC41" t="str">
        <f>'Riskiarviointi PERUSTIEDOT'!BC41</f>
        <v xml:space="preserve"> = </v>
      </c>
      <c r="BD41">
        <f>'Riskiarviointi PERUSTIEDOT'!BD41</f>
        <v>0</v>
      </c>
      <c r="BL41" t="str">
        <f>'Riskiarviointi PERUSTIEDOT'!BI41</f>
        <v>0 = 0</v>
      </c>
      <c r="CG41" s="240" t="str">
        <f>BB46</f>
        <v xml:space="preserve">Riskien arviointiasteikko: </v>
      </c>
      <c r="CH41" s="241"/>
      <c r="CI41" s="241"/>
      <c r="CJ41" s="241"/>
      <c r="CK41" s="241"/>
      <c r="CL41" s="241"/>
      <c r="CM41" s="241" t="str">
        <f>BC44</f>
        <v>Täytä arvo 3-8</v>
      </c>
      <c r="CN41" s="241"/>
      <c r="CO41" s="241"/>
      <c r="CP41" s="241"/>
      <c r="CQ41" s="241"/>
      <c r="CR41" s="241"/>
      <c r="CS41" s="241"/>
      <c r="CT41" s="241"/>
      <c r="CU41" s="241"/>
      <c r="CV41" s="244"/>
    </row>
    <row r="42" spans="1:100" ht="15" customHeight="1" thickBot="1" x14ac:dyDescent="0.3">
      <c r="A42" s="19"/>
      <c r="C42" s="1"/>
      <c r="D42" s="36"/>
      <c r="E42" s="36"/>
      <c r="F42" s="36"/>
      <c r="G42" s="36"/>
      <c r="H42" s="36"/>
      <c r="I42" s="36"/>
      <c r="J42" s="36"/>
      <c r="K42" s="36"/>
      <c r="L42" s="110"/>
      <c r="M42" s="110"/>
      <c r="N42" s="110"/>
      <c r="O42" s="111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6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CG42" s="256" t="str">
        <f>BL45</f>
        <v>Lisätietoja: 0</v>
      </c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7"/>
    </row>
    <row r="43" spans="1:100" ht="15" customHeight="1" x14ac:dyDescent="0.25">
      <c r="A43" s="19"/>
      <c r="C43" s="1"/>
      <c r="D43" s="251" t="s">
        <v>92</v>
      </c>
      <c r="E43" s="252"/>
      <c r="F43" s="252"/>
      <c r="G43" s="252"/>
      <c r="H43" s="252"/>
      <c r="I43" s="252"/>
      <c r="J43" s="253"/>
      <c r="K43" s="36"/>
      <c r="L43" s="240" t="s">
        <v>89</v>
      </c>
      <c r="M43" s="241"/>
      <c r="N43" s="241"/>
      <c r="O43" s="241"/>
      <c r="P43" s="241" t="str">
        <f t="shared" ref="P43:P57" si="2">BL12</f>
        <v>0, 0, 0</v>
      </c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4"/>
      <c r="AB43" s="6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BA43" t="str">
        <f>'Riskiarviointi PERUSTIEDOT'!BA43</f>
        <v>6. Riskimatriisissa käytettävä asteikko</v>
      </c>
      <c r="BL43" t="str">
        <f>'Riskiarviointi PERUSTIEDOT'!BI43</f>
        <v>6. Riskimatriisissa käytettävä asteikko</v>
      </c>
    </row>
    <row r="44" spans="1:100" ht="15" customHeight="1" x14ac:dyDescent="0.25">
      <c r="A44" s="19"/>
      <c r="C44" s="1"/>
      <c r="D44" s="248" t="str">
        <f t="shared" ref="D44:D49" si="3">BL36</f>
        <v>S = Strateginen riski</v>
      </c>
      <c r="E44" s="249"/>
      <c r="F44" s="249"/>
      <c r="G44" s="249"/>
      <c r="H44" s="249"/>
      <c r="I44" s="249"/>
      <c r="J44" s="250"/>
      <c r="K44" s="36"/>
      <c r="L44" s="242" t="s">
        <v>88</v>
      </c>
      <c r="M44" s="243"/>
      <c r="N44" s="243"/>
      <c r="O44" s="243"/>
      <c r="P44" s="243" t="str">
        <f t="shared" si="2"/>
        <v>0, 0, 0</v>
      </c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5"/>
      <c r="AB44" s="6"/>
      <c r="AJ44" s="196" t="s">
        <v>120</v>
      </c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BB44" t="str">
        <f>'Riskiarviointi PERUSTIEDOT'!BB44</f>
        <v xml:space="preserve">Asteikko: </v>
      </c>
      <c r="BC44" t="str">
        <f>'Riskiarviointi PERUSTIEDOT'!BC44</f>
        <v>Täytä arvo 3-8</v>
      </c>
      <c r="BD44">
        <f>'Riskiarviointi PERUSTIEDOT'!BD44</f>
        <v>0</v>
      </c>
      <c r="BE44">
        <f>'Riskiarviointi PERUSTIEDOT'!BE44</f>
        <v>0</v>
      </c>
      <c r="BF44">
        <f>'Riskiarviointi PERUSTIEDOT'!BF44</f>
        <v>0</v>
      </c>
      <c r="BL44" t="str">
        <f>'Riskiarviointi PERUSTIEDOT'!BI44</f>
        <v>Asteikko: Täytä arvo 3-8</v>
      </c>
    </row>
    <row r="45" spans="1:100" ht="15" customHeight="1" x14ac:dyDescent="0.25">
      <c r="A45" s="19"/>
      <c r="C45" s="1"/>
      <c r="D45" s="248" t="str">
        <f t="shared" si="3"/>
        <v>O = Operatiivinen riski</v>
      </c>
      <c r="E45" s="249"/>
      <c r="F45" s="249"/>
      <c r="G45" s="249"/>
      <c r="H45" s="249"/>
      <c r="I45" s="249"/>
      <c r="J45" s="250"/>
      <c r="K45" s="36"/>
      <c r="L45" s="80"/>
      <c r="M45" s="79"/>
      <c r="N45" s="79"/>
      <c r="O45" s="79"/>
      <c r="P45" s="243" t="str">
        <f t="shared" si="2"/>
        <v>0, 0, 0</v>
      </c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5"/>
      <c r="AB45" s="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BB45" t="str">
        <f>'Riskiarviointi PERUSTIEDOT'!BB45</f>
        <v xml:space="preserve">Lisätietoja: </v>
      </c>
      <c r="BC45">
        <f>'Riskiarviointi PERUSTIEDOT'!BC45</f>
        <v>0</v>
      </c>
      <c r="BL45" t="str">
        <f>'Riskiarviointi PERUSTIEDOT'!BI45</f>
        <v>Lisätietoja: 0</v>
      </c>
      <c r="CM45" s="90">
        <v>7</v>
      </c>
      <c r="CN45" s="90">
        <f t="shared" ref="CN45:CN50" si="4">$CN$52*CM45</f>
        <v>7</v>
      </c>
      <c r="CO45" s="90">
        <f t="shared" ref="CO45:CO50" si="5">$CO$52*CM45</f>
        <v>14</v>
      </c>
      <c r="CP45" s="90">
        <f t="shared" ref="CP45:CP50" si="6">$CP$52*CM45</f>
        <v>21</v>
      </c>
      <c r="CQ45" s="90">
        <f t="shared" ref="CQ45:CQ50" si="7">$CQ$52*CM45</f>
        <v>28</v>
      </c>
      <c r="CR45" s="90">
        <f t="shared" ref="CR45:CR50" si="8">$CR$52*CM45</f>
        <v>35</v>
      </c>
      <c r="CS45" s="90">
        <f t="shared" ref="CS45:CS50" si="9">$CS$52*CM45</f>
        <v>42</v>
      </c>
      <c r="CT45" s="90">
        <f t="shared" ref="CT45:CT50" si="10">$CT$52*CM45</f>
        <v>49</v>
      </c>
    </row>
    <row r="46" spans="1:100" ht="15" customHeight="1" x14ac:dyDescent="0.25">
      <c r="A46" s="19"/>
      <c r="C46" s="1"/>
      <c r="D46" s="248" t="str">
        <f t="shared" si="3"/>
        <v>T = Taloudellinen riski</v>
      </c>
      <c r="E46" s="249"/>
      <c r="F46" s="249"/>
      <c r="G46" s="249"/>
      <c r="H46" s="249"/>
      <c r="I46" s="249"/>
      <c r="J46" s="250"/>
      <c r="K46" s="36"/>
      <c r="L46" s="80"/>
      <c r="M46" s="79"/>
      <c r="N46" s="79"/>
      <c r="O46" s="79"/>
      <c r="P46" s="243" t="str">
        <f t="shared" si="2"/>
        <v>0, 0, 0</v>
      </c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5"/>
      <c r="AB46" s="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BB46" t="s">
        <v>116</v>
      </c>
      <c r="CM46" s="90">
        <v>6</v>
      </c>
      <c r="CN46" s="90">
        <f t="shared" si="4"/>
        <v>6</v>
      </c>
      <c r="CO46" s="90">
        <f t="shared" si="5"/>
        <v>12</v>
      </c>
      <c r="CP46" s="90">
        <f t="shared" si="6"/>
        <v>18</v>
      </c>
      <c r="CQ46" s="90">
        <f t="shared" si="7"/>
        <v>24</v>
      </c>
      <c r="CR46" s="90">
        <f t="shared" si="8"/>
        <v>30</v>
      </c>
      <c r="CS46" s="90">
        <f t="shared" si="9"/>
        <v>36</v>
      </c>
      <c r="CT46" s="90">
        <f t="shared" si="10"/>
        <v>42</v>
      </c>
    </row>
    <row r="47" spans="1:100" ht="15" customHeight="1" x14ac:dyDescent="0.25">
      <c r="A47" s="19"/>
      <c r="C47" s="1"/>
      <c r="D47" s="248" t="str">
        <f t="shared" si="3"/>
        <v>V = Vahinkoriski</v>
      </c>
      <c r="E47" s="249"/>
      <c r="F47" s="249"/>
      <c r="G47" s="249"/>
      <c r="H47" s="249"/>
      <c r="I47" s="249"/>
      <c r="J47" s="250"/>
      <c r="K47" s="36"/>
      <c r="L47" s="80"/>
      <c r="M47" s="79"/>
      <c r="N47" s="79"/>
      <c r="O47" s="79"/>
      <c r="P47" s="243" t="str">
        <f t="shared" si="2"/>
        <v>0, 0, 0</v>
      </c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5"/>
      <c r="AB47" s="6"/>
      <c r="AJ47" s="192" t="s">
        <v>120</v>
      </c>
      <c r="AK47" s="192"/>
      <c r="AL47" s="192"/>
      <c r="AM47" s="192"/>
      <c r="AN47" s="192"/>
      <c r="AO47" s="192"/>
      <c r="AP47" s="192"/>
      <c r="AQ47" s="192"/>
      <c r="AR47" s="192"/>
      <c r="AS47" s="192"/>
      <c r="AT47" s="192"/>
      <c r="AU47" s="192"/>
      <c r="BB47" t="s">
        <v>75</v>
      </c>
      <c r="CM47" s="90">
        <v>5</v>
      </c>
      <c r="CN47" s="90">
        <f t="shared" si="4"/>
        <v>5</v>
      </c>
      <c r="CO47" s="90">
        <f t="shared" si="5"/>
        <v>10</v>
      </c>
      <c r="CP47" s="90">
        <f t="shared" si="6"/>
        <v>15</v>
      </c>
      <c r="CQ47" s="90">
        <f t="shared" si="7"/>
        <v>20</v>
      </c>
      <c r="CR47" s="90">
        <f t="shared" si="8"/>
        <v>25</v>
      </c>
      <c r="CS47" s="90">
        <f t="shared" si="9"/>
        <v>30</v>
      </c>
      <c r="CT47" s="90">
        <f t="shared" si="10"/>
        <v>35</v>
      </c>
    </row>
    <row r="48" spans="1:100" ht="15" customHeight="1" x14ac:dyDescent="0.25">
      <c r="A48" s="19"/>
      <c r="C48" s="1"/>
      <c r="D48" s="248" t="str">
        <f t="shared" si="3"/>
        <v>0 = 0</v>
      </c>
      <c r="E48" s="249"/>
      <c r="F48" s="249"/>
      <c r="G48" s="249"/>
      <c r="H48" s="249"/>
      <c r="I48" s="249"/>
      <c r="J48" s="250"/>
      <c r="K48" s="36"/>
      <c r="L48" s="80"/>
      <c r="M48" s="79"/>
      <c r="N48" s="79"/>
      <c r="O48" s="79"/>
      <c r="P48" s="243" t="str">
        <f t="shared" si="2"/>
        <v>0, 0, 0</v>
      </c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5"/>
      <c r="AB48" s="6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BK48" s="88">
        <v>16</v>
      </c>
      <c r="BL48" s="88">
        <v>12</v>
      </c>
      <c r="BM48" s="88">
        <v>9</v>
      </c>
      <c r="BN48" s="88">
        <v>8</v>
      </c>
      <c r="BO48" s="88">
        <v>6</v>
      </c>
      <c r="BP48" s="88">
        <v>4</v>
      </c>
      <c r="BQ48" s="88">
        <v>3</v>
      </c>
      <c r="BR48" s="88">
        <v>2</v>
      </c>
      <c r="BS48" s="88">
        <v>1</v>
      </c>
      <c r="CM48" s="90">
        <v>4</v>
      </c>
      <c r="CN48" s="91">
        <f t="shared" si="4"/>
        <v>4</v>
      </c>
      <c r="CO48" s="91">
        <f t="shared" si="5"/>
        <v>8</v>
      </c>
      <c r="CP48" s="91">
        <f t="shared" si="6"/>
        <v>12</v>
      </c>
      <c r="CQ48" s="91">
        <f t="shared" si="7"/>
        <v>16</v>
      </c>
      <c r="CR48" s="90">
        <f t="shared" si="8"/>
        <v>20</v>
      </c>
      <c r="CS48" s="90">
        <f t="shared" si="9"/>
        <v>24</v>
      </c>
      <c r="CT48" s="90">
        <f t="shared" si="10"/>
        <v>28</v>
      </c>
    </row>
    <row r="49" spans="1:98" ht="15" customHeight="1" x14ac:dyDescent="0.25">
      <c r="A49" s="19"/>
      <c r="C49" s="1"/>
      <c r="D49" s="248" t="str">
        <f t="shared" si="3"/>
        <v>0 = 0</v>
      </c>
      <c r="E49" s="249"/>
      <c r="F49" s="249"/>
      <c r="G49" s="249"/>
      <c r="H49" s="249"/>
      <c r="I49" s="249"/>
      <c r="J49" s="250"/>
      <c r="K49" s="36"/>
      <c r="L49" s="80"/>
      <c r="M49" s="79"/>
      <c r="N49" s="79"/>
      <c r="O49" s="79"/>
      <c r="P49" s="243" t="str">
        <f t="shared" si="2"/>
        <v>0, 0, 0</v>
      </c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5"/>
      <c r="AB49" s="6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BB49" t="s">
        <v>104</v>
      </c>
      <c r="BI49">
        <f>SUM(BK49:BM49)</f>
        <v>0</v>
      </c>
      <c r="BJ49" s="92" t="e">
        <f>BI49/BI53</f>
        <v>#DIV/0!</v>
      </c>
      <c r="BK49">
        <f>COUNTIFS(I64:I171,16)</f>
        <v>0</v>
      </c>
      <c r="BL49">
        <f>COUNTIFS(I64:I171,12)</f>
        <v>0</v>
      </c>
      <c r="BM49">
        <f>COUNTIFS(I64:I171,9)</f>
        <v>0</v>
      </c>
      <c r="CM49" s="90">
        <v>3</v>
      </c>
      <c r="CN49" s="91">
        <f t="shared" si="4"/>
        <v>3</v>
      </c>
      <c r="CO49" s="91">
        <f t="shared" si="5"/>
        <v>6</v>
      </c>
      <c r="CP49" s="91">
        <f t="shared" si="6"/>
        <v>9</v>
      </c>
      <c r="CQ49" s="91">
        <f t="shared" si="7"/>
        <v>12</v>
      </c>
      <c r="CR49" s="90">
        <f t="shared" si="8"/>
        <v>15</v>
      </c>
      <c r="CS49" s="90">
        <f t="shared" si="9"/>
        <v>18</v>
      </c>
      <c r="CT49" s="90">
        <f t="shared" si="10"/>
        <v>21</v>
      </c>
    </row>
    <row r="50" spans="1:98" ht="15" customHeight="1" thickBot="1" x14ac:dyDescent="0.3">
      <c r="A50" s="19"/>
      <c r="C50" s="1"/>
      <c r="D50" s="269"/>
      <c r="E50" s="270"/>
      <c r="F50" s="270"/>
      <c r="G50" s="270"/>
      <c r="H50" s="270"/>
      <c r="I50" s="270"/>
      <c r="J50" s="271"/>
      <c r="K50" s="36"/>
      <c r="L50" s="80"/>
      <c r="M50" s="79"/>
      <c r="N50" s="79"/>
      <c r="O50" s="79"/>
      <c r="P50" s="243" t="str">
        <f t="shared" si="2"/>
        <v>0, 0, 0</v>
      </c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5"/>
      <c r="AB50" s="6"/>
      <c r="AJ50" s="193" t="s">
        <v>120</v>
      </c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BB50" t="s">
        <v>105</v>
      </c>
      <c r="BI50">
        <f>SUM(BN50:BO50)</f>
        <v>0</v>
      </c>
      <c r="BJ50" s="92" t="e">
        <f>BI50/BI53</f>
        <v>#DIV/0!</v>
      </c>
      <c r="BN50">
        <f>COUNTIFS(I64:I171,8)</f>
        <v>0</v>
      </c>
      <c r="BO50">
        <f>COUNTIFS(I64:I171,6)</f>
        <v>0</v>
      </c>
      <c r="CM50" s="90">
        <v>2</v>
      </c>
      <c r="CN50" s="91">
        <f t="shared" si="4"/>
        <v>2</v>
      </c>
      <c r="CO50" s="91">
        <f t="shared" si="5"/>
        <v>4</v>
      </c>
      <c r="CP50" s="91">
        <f t="shared" si="6"/>
        <v>6</v>
      </c>
      <c r="CQ50" s="91">
        <f t="shared" si="7"/>
        <v>8</v>
      </c>
      <c r="CR50" s="90">
        <f t="shared" si="8"/>
        <v>10</v>
      </c>
      <c r="CS50" s="90">
        <f t="shared" si="9"/>
        <v>12</v>
      </c>
      <c r="CT50" s="90">
        <f t="shared" si="10"/>
        <v>14</v>
      </c>
    </row>
    <row r="51" spans="1:98" ht="15" customHeight="1" thickBot="1" x14ac:dyDescent="0.3">
      <c r="A51" s="19"/>
      <c r="C51" s="1"/>
      <c r="D51" s="36"/>
      <c r="E51" s="36"/>
      <c r="F51" s="36"/>
      <c r="G51" s="36"/>
      <c r="H51" s="36"/>
      <c r="I51" s="36"/>
      <c r="J51" s="36"/>
      <c r="K51" s="36"/>
      <c r="L51" s="80"/>
      <c r="M51" s="79"/>
      <c r="N51" s="79"/>
      <c r="O51" s="79"/>
      <c r="P51" s="243" t="str">
        <f t="shared" si="2"/>
        <v>0, 0, 0</v>
      </c>
      <c r="Q51" s="243"/>
      <c r="R51" s="243"/>
      <c r="S51" s="243"/>
      <c r="T51" s="243"/>
      <c r="U51" s="243"/>
      <c r="V51" s="243"/>
      <c r="W51" s="243"/>
      <c r="X51" s="243"/>
      <c r="Y51" s="243"/>
      <c r="Z51" s="243"/>
      <c r="AA51" s="245"/>
      <c r="AB51" s="6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BB51" t="s">
        <v>106</v>
      </c>
      <c r="BI51">
        <f>SUM(BP51:BQ51)</f>
        <v>0</v>
      </c>
      <c r="BJ51" s="92" t="e">
        <f>BI51/BI53</f>
        <v>#DIV/0!</v>
      </c>
      <c r="BP51">
        <f>COUNTIFS(I64:I171,4)</f>
        <v>0</v>
      </c>
      <c r="BQ51">
        <f>COUNTIFS(I64:I171,3)</f>
        <v>0</v>
      </c>
      <c r="CM51" s="90">
        <v>1</v>
      </c>
      <c r="CN51" s="91">
        <f>$CN$52*CM51</f>
        <v>1</v>
      </c>
      <c r="CO51" s="91">
        <f>$CO$52*CM51</f>
        <v>2</v>
      </c>
      <c r="CP51" s="91">
        <f>$CP$52*CM51</f>
        <v>3</v>
      </c>
      <c r="CQ51" s="91">
        <f>$CQ$52*CM51</f>
        <v>4</v>
      </c>
      <c r="CR51" s="90">
        <f>$CR$52*CM51</f>
        <v>5</v>
      </c>
      <c r="CS51" s="90">
        <f>$CS$52*CM51</f>
        <v>6</v>
      </c>
      <c r="CT51" s="90">
        <f>$CT$52*CM51</f>
        <v>7</v>
      </c>
    </row>
    <row r="52" spans="1:98" ht="15" customHeight="1" x14ac:dyDescent="0.25">
      <c r="A52" s="19"/>
      <c r="C52" s="1"/>
      <c r="D52" s="251" t="s">
        <v>117</v>
      </c>
      <c r="E52" s="252"/>
      <c r="F52" s="252"/>
      <c r="G52" s="252"/>
      <c r="H52" s="272" t="str">
        <f>BC44</f>
        <v>Täytä arvo 3-8</v>
      </c>
      <c r="I52" s="272"/>
      <c r="J52" s="273"/>
      <c r="K52" s="36"/>
      <c r="L52" s="80"/>
      <c r="M52" s="79"/>
      <c r="N52" s="79"/>
      <c r="O52" s="79"/>
      <c r="P52" s="243" t="str">
        <f t="shared" si="2"/>
        <v>0, 0, 0</v>
      </c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5"/>
      <c r="AB52" s="6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3"/>
      <c r="BB52" t="s">
        <v>107</v>
      </c>
      <c r="BI52">
        <f>SUM(BR52:BS52)</f>
        <v>0</v>
      </c>
      <c r="BJ52" s="92" t="e">
        <f>BI52/BI53</f>
        <v>#DIV/0!</v>
      </c>
      <c r="BR52">
        <f>COUNTIFS(I64:I171,2)</f>
        <v>0</v>
      </c>
      <c r="BS52">
        <f>COUNTIFS(I64:I171,1)</f>
        <v>0</v>
      </c>
      <c r="CM52" s="90"/>
      <c r="CN52" s="90">
        <v>1</v>
      </c>
      <c r="CO52" s="90">
        <v>2</v>
      </c>
      <c r="CP52" s="90">
        <v>3</v>
      </c>
      <c r="CQ52" s="90">
        <v>4</v>
      </c>
      <c r="CR52" s="90">
        <v>5</v>
      </c>
      <c r="CS52" s="90">
        <v>6</v>
      </c>
      <c r="CT52" s="90">
        <v>7</v>
      </c>
    </row>
    <row r="53" spans="1:98" ht="15" customHeight="1" x14ac:dyDescent="0.25">
      <c r="A53" s="19"/>
      <c r="C53" s="1"/>
      <c r="D53" s="274" t="s">
        <v>118</v>
      </c>
      <c r="E53" s="275"/>
      <c r="F53" s="275"/>
      <c r="G53" s="275"/>
      <c r="H53" s="105"/>
      <c r="I53" s="105"/>
      <c r="J53" s="106"/>
      <c r="K53" s="110"/>
      <c r="L53" s="80"/>
      <c r="M53" s="79"/>
      <c r="N53" s="79"/>
      <c r="O53" s="79"/>
      <c r="P53" s="243" t="str">
        <f t="shared" si="2"/>
        <v>0, 0, 0</v>
      </c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5"/>
      <c r="AB53" s="6"/>
      <c r="AJ53" s="194" t="s">
        <v>120</v>
      </c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BB53" t="s">
        <v>108</v>
      </c>
      <c r="BI53">
        <f>SUM(BI49:BI52)</f>
        <v>0</v>
      </c>
    </row>
    <row r="54" spans="1:98" ht="15" customHeight="1" x14ac:dyDescent="0.25">
      <c r="A54" s="19"/>
      <c r="C54" s="1"/>
      <c r="D54" s="104"/>
      <c r="E54" s="276">
        <f>BC45</f>
        <v>0</v>
      </c>
      <c r="F54" s="276"/>
      <c r="G54" s="276"/>
      <c r="H54" s="276"/>
      <c r="I54" s="276"/>
      <c r="J54" s="106"/>
      <c r="K54" s="110"/>
      <c r="L54" s="80"/>
      <c r="M54" s="79"/>
      <c r="N54" s="79"/>
      <c r="O54" s="79"/>
      <c r="P54" s="243" t="str">
        <f t="shared" si="2"/>
        <v>0, 0, 0</v>
      </c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5"/>
      <c r="AB54" s="6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</row>
    <row r="55" spans="1:98" ht="15" customHeight="1" x14ac:dyDescent="0.25">
      <c r="A55" s="19"/>
      <c r="C55" s="1"/>
      <c r="D55" s="104"/>
      <c r="E55" s="276"/>
      <c r="F55" s="276"/>
      <c r="G55" s="276"/>
      <c r="H55" s="276"/>
      <c r="I55" s="276"/>
      <c r="J55" s="106"/>
      <c r="K55" s="110"/>
      <c r="L55" s="80"/>
      <c r="M55" s="79"/>
      <c r="N55" s="79"/>
      <c r="O55" s="79"/>
      <c r="P55" s="243" t="str">
        <f t="shared" si="2"/>
        <v>0, 0, 0</v>
      </c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5"/>
      <c r="AB55" s="6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</row>
    <row r="56" spans="1:98" ht="15" customHeight="1" x14ac:dyDescent="0.25">
      <c r="A56" s="19"/>
      <c r="C56" s="1"/>
      <c r="D56" s="104"/>
      <c r="E56" s="276"/>
      <c r="F56" s="276"/>
      <c r="G56" s="276"/>
      <c r="H56" s="276"/>
      <c r="I56" s="276"/>
      <c r="J56" s="106"/>
      <c r="K56" s="110"/>
      <c r="L56" s="80"/>
      <c r="M56" s="79"/>
      <c r="N56" s="79"/>
      <c r="O56" s="79"/>
      <c r="P56" s="243" t="str">
        <f t="shared" si="2"/>
        <v>0, 0, 0</v>
      </c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5"/>
      <c r="AB56" s="6"/>
      <c r="AJ56" s="195" t="s">
        <v>120</v>
      </c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</row>
    <row r="57" spans="1:98" ht="15" customHeight="1" thickBot="1" x14ac:dyDescent="0.3">
      <c r="A57" s="19"/>
      <c r="C57" s="1"/>
      <c r="D57" s="107"/>
      <c r="E57" s="109"/>
      <c r="F57" s="109"/>
      <c r="G57" s="109"/>
      <c r="H57" s="109"/>
      <c r="I57" s="109"/>
      <c r="J57" s="108"/>
      <c r="K57" s="110"/>
      <c r="L57" s="77"/>
      <c r="M57" s="78"/>
      <c r="N57" s="78"/>
      <c r="O57" s="78"/>
      <c r="P57" s="246" t="str">
        <f t="shared" si="2"/>
        <v>0, 0, 0</v>
      </c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7"/>
      <c r="AB57" s="6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</row>
    <row r="58" spans="1:98" ht="15" customHeight="1" thickBot="1" x14ac:dyDescent="0.3">
      <c r="A58" s="19"/>
      <c r="C58" s="2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1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</row>
    <row r="59" spans="1:98" ht="15" customHeight="1" thickBot="1" x14ac:dyDescent="0.3">
      <c r="A59" s="19"/>
      <c r="C59" s="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4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5"/>
      <c r="AJ59" s="196" t="s">
        <v>120</v>
      </c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</row>
    <row r="60" spans="1:98" ht="15" customHeight="1" thickBot="1" x14ac:dyDescent="0.3">
      <c r="A60" s="19"/>
      <c r="C60" s="1"/>
      <c r="D60" s="139" t="s">
        <v>30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3" t="s">
        <v>119</v>
      </c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4"/>
      <c r="AB60" s="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</row>
    <row r="61" spans="1:98" ht="15" customHeight="1" thickBot="1" x14ac:dyDescent="0.3">
      <c r="A61" s="19"/>
      <c r="C61" s="1"/>
      <c r="D61" s="141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6"/>
      <c r="AB61" s="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BB61" s="198" t="s">
        <v>23</v>
      </c>
      <c r="BC61" s="199"/>
      <c r="BD61" s="199"/>
      <c r="BE61" s="199"/>
      <c r="BF61" s="199"/>
      <c r="BG61" s="199"/>
      <c r="BH61" s="198" t="s">
        <v>23</v>
      </c>
      <c r="BI61" s="199"/>
      <c r="BJ61" s="199"/>
      <c r="BK61" s="200"/>
      <c r="BL61" s="198" t="s">
        <v>24</v>
      </c>
      <c r="BM61" s="199"/>
      <c r="BN61" s="199"/>
      <c r="BO61" s="200"/>
      <c r="BP61" s="198" t="s">
        <v>25</v>
      </c>
      <c r="BQ61" s="199"/>
      <c r="BR61" s="199"/>
      <c r="BS61" s="199"/>
      <c r="BT61" s="199"/>
      <c r="BU61" s="199"/>
      <c r="BV61" s="199"/>
      <c r="BW61" s="199"/>
      <c r="BX61" s="199"/>
      <c r="BY61" s="200"/>
      <c r="BZ61" s="209" t="s">
        <v>1</v>
      </c>
    </row>
    <row r="62" spans="1:98" ht="15" customHeight="1" thickBot="1" x14ac:dyDescent="0.3">
      <c r="A62" s="19"/>
      <c r="C62" s="1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6"/>
      <c r="AJ62" s="193" t="s">
        <v>120</v>
      </c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BB62" s="201" t="s">
        <v>8</v>
      </c>
      <c r="BC62" s="203" t="s">
        <v>19</v>
      </c>
      <c r="BD62" s="203"/>
      <c r="BE62" s="203" t="s">
        <v>9</v>
      </c>
      <c r="BF62" s="203" t="s">
        <v>17</v>
      </c>
      <c r="BG62" s="203" t="s">
        <v>18</v>
      </c>
      <c r="BH62" s="203" t="s">
        <v>3</v>
      </c>
      <c r="BI62" s="203"/>
      <c r="BJ62" s="201" t="s">
        <v>0</v>
      </c>
      <c r="BK62" s="201"/>
      <c r="BL62" s="201" t="s">
        <v>10</v>
      </c>
      <c r="BM62" s="201"/>
      <c r="BN62" s="203" t="s">
        <v>11</v>
      </c>
      <c r="BO62" s="203"/>
      <c r="BP62" s="203" t="s">
        <v>12</v>
      </c>
      <c r="BQ62" s="203"/>
      <c r="BR62" s="203" t="s">
        <v>20</v>
      </c>
      <c r="BS62" s="203" t="s">
        <v>13</v>
      </c>
      <c r="BT62" s="203" t="s">
        <v>14</v>
      </c>
      <c r="BU62" s="203" t="s">
        <v>15</v>
      </c>
      <c r="BV62" s="203" t="s">
        <v>16</v>
      </c>
      <c r="BW62" s="203" t="s">
        <v>21</v>
      </c>
      <c r="BX62" s="203"/>
      <c r="BY62" s="207" t="s">
        <v>22</v>
      </c>
      <c r="BZ62" s="210"/>
    </row>
    <row r="63" spans="1:98" ht="15" customHeight="1" thickBot="1" x14ac:dyDescent="0.3">
      <c r="A63" s="70"/>
      <c r="C63" s="1"/>
      <c r="D63" s="214" t="s">
        <v>100</v>
      </c>
      <c r="E63" s="215"/>
      <c r="F63" s="215"/>
      <c r="G63" s="215"/>
      <c r="H63" s="216"/>
      <c r="I63" s="262" t="s">
        <v>101</v>
      </c>
      <c r="J63" s="263"/>
      <c r="K63" s="263"/>
      <c r="L63" s="263"/>
      <c r="M63" s="264"/>
      <c r="N63" s="214" t="s">
        <v>102</v>
      </c>
      <c r="O63" s="215"/>
      <c r="P63" s="215"/>
      <c r="Q63" s="215"/>
      <c r="R63" s="215"/>
      <c r="S63" s="216"/>
      <c r="T63" s="214" t="s">
        <v>103</v>
      </c>
      <c r="U63" s="215"/>
      <c r="V63" s="215"/>
      <c r="W63" s="215"/>
      <c r="X63" s="215"/>
      <c r="Y63" s="215"/>
      <c r="Z63" s="215"/>
      <c r="AA63" s="216"/>
      <c r="AB63" s="6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BB63" s="202"/>
      <c r="BC63" s="204"/>
      <c r="BD63" s="204"/>
      <c r="BE63" s="204"/>
      <c r="BF63" s="204"/>
      <c r="BG63" s="204"/>
      <c r="BH63" s="205"/>
      <c r="BI63" s="205"/>
      <c r="BJ63" s="206"/>
      <c r="BK63" s="206"/>
      <c r="BL63" s="202"/>
      <c r="BM63" s="202"/>
      <c r="BN63" s="204"/>
      <c r="BO63" s="204"/>
      <c r="BP63" s="204"/>
      <c r="BQ63" s="204"/>
      <c r="BR63" s="204"/>
      <c r="BS63" s="204"/>
      <c r="BT63" s="204"/>
      <c r="BU63" s="204"/>
      <c r="BV63" s="204"/>
      <c r="BW63" s="204"/>
      <c r="BX63" s="204"/>
      <c r="BY63" s="208"/>
      <c r="BZ63" s="211"/>
    </row>
    <row r="64" spans="1:98" ht="15" customHeight="1" x14ac:dyDescent="0.25">
      <c r="A64" s="26">
        <v>1</v>
      </c>
      <c r="C64" s="1"/>
      <c r="D64" s="87">
        <f>BB64</f>
        <v>0</v>
      </c>
      <c r="E64" s="212">
        <f>BE64</f>
        <v>0</v>
      </c>
      <c r="F64" s="212"/>
      <c r="G64" s="212"/>
      <c r="H64" s="212"/>
      <c r="I64" s="89">
        <f>BL64</f>
        <v>0</v>
      </c>
      <c r="J64" s="217" t="str">
        <f>BM64</f>
        <v>Ei arvioitu</v>
      </c>
      <c r="K64" s="217"/>
      <c r="L64" s="217"/>
      <c r="M64" s="217"/>
      <c r="N64" s="217">
        <f>BR64</f>
        <v>0</v>
      </c>
      <c r="O64" s="217"/>
      <c r="P64" s="217"/>
      <c r="Q64" s="217"/>
      <c r="R64" s="217"/>
      <c r="S64" s="217"/>
      <c r="T64" s="219">
        <f>BS64</f>
        <v>0</v>
      </c>
      <c r="U64" s="219"/>
      <c r="V64" s="219"/>
      <c r="W64" s="219"/>
      <c r="X64" s="219"/>
      <c r="Y64" s="220">
        <f>BT64</f>
        <v>0</v>
      </c>
      <c r="Z64" s="220"/>
      <c r="AA64" s="220"/>
      <c r="AB64" s="6"/>
      <c r="AJ64" s="193"/>
      <c r="AK64" s="193"/>
      <c r="AL64" s="193"/>
      <c r="AM64" s="193"/>
      <c r="AN64" s="193"/>
      <c r="AO64" s="193"/>
      <c r="AP64" s="193"/>
      <c r="AQ64" s="193"/>
      <c r="AR64" s="193"/>
      <c r="AS64" s="193"/>
      <c r="AT64" s="193"/>
      <c r="AU64" s="193"/>
      <c r="BA64">
        <v>1</v>
      </c>
      <c r="BB64" s="28">
        <f>'Riskiarviointi TÄYTTÖPOHJA'!C6</f>
        <v>0</v>
      </c>
      <c r="BC64" s="28">
        <f>'Riskiarviointi TÄYTTÖPOHJA'!D6</f>
        <v>0</v>
      </c>
      <c r="BD64" s="28" t="str">
        <f>'Riskiarviointi TÄYTTÖPOHJA'!E6</f>
        <v>Täytä arvo 1-6</v>
      </c>
      <c r="BE64" s="28">
        <f>'Riskiarviointi TÄYTTÖPOHJA'!F6</f>
        <v>0</v>
      </c>
      <c r="BF64" s="28">
        <f>'Riskiarviointi TÄYTTÖPOHJA'!G6</f>
        <v>0</v>
      </c>
      <c r="BG64" s="28">
        <f>'Riskiarviointi TÄYTTÖPOHJA'!H6</f>
        <v>0</v>
      </c>
      <c r="BH64" s="28">
        <f>'Riskiarviointi TÄYTTÖPOHJA'!I6</f>
        <v>0</v>
      </c>
      <c r="BI64" s="28" t="str">
        <f>'Riskiarviointi TÄYTTÖPOHJA'!J6</f>
        <v>Ei arvioitu</v>
      </c>
      <c r="BJ64" s="28">
        <f>'Riskiarviointi TÄYTTÖPOHJA'!K6</f>
        <v>0</v>
      </c>
      <c r="BK64" s="28" t="str">
        <f>'Riskiarviointi TÄYTTÖPOHJA'!L6</f>
        <v>Ei arvioitu</v>
      </c>
      <c r="BL64" s="28">
        <f>'Riskiarviointi TÄYTTÖPOHJA'!M6</f>
        <v>0</v>
      </c>
      <c r="BM64" s="28" t="str">
        <f>'Riskiarviointi TÄYTTÖPOHJA'!N6</f>
        <v>Ei arvioitu</v>
      </c>
      <c r="BN64" s="28">
        <f>'Riskiarviointi TÄYTTÖPOHJA'!O6</f>
        <v>0</v>
      </c>
      <c r="BO64" s="28" t="str">
        <f>'Riskiarviointi TÄYTTÖPOHJA'!P6</f>
        <v>Ei arvioitu</v>
      </c>
      <c r="BP64" s="28">
        <f>'Riskiarviointi TÄYTTÖPOHJA'!Q6</f>
        <v>0</v>
      </c>
      <c r="BQ64" s="28" t="str">
        <f>'Riskiarviointi TÄYTTÖPOHJA'!R6</f>
        <v>Ei arvioitu</v>
      </c>
      <c r="BR64" s="28">
        <f>'Riskiarviointi TÄYTTÖPOHJA'!S6</f>
        <v>0</v>
      </c>
      <c r="BS64" s="28">
        <f>'Riskiarviointi TÄYTTÖPOHJA'!T6</f>
        <v>0</v>
      </c>
      <c r="BT64" s="28">
        <f>'Riskiarviointi TÄYTTÖPOHJA'!U6</f>
        <v>0</v>
      </c>
      <c r="BU64" s="28">
        <f>'Riskiarviointi TÄYTTÖPOHJA'!V6</f>
        <v>0</v>
      </c>
      <c r="BV64" s="28">
        <f>'Riskiarviointi TÄYTTÖPOHJA'!W6</f>
        <v>0</v>
      </c>
      <c r="BW64" s="28">
        <f>'Riskiarviointi TÄYTTÖPOHJA'!X6</f>
        <v>0</v>
      </c>
      <c r="BX64" s="28" t="str">
        <f>'Riskiarviointi TÄYTTÖPOHJA'!Y6</f>
        <v>Ei arvioitu</v>
      </c>
      <c r="BY64" s="28">
        <f>'Riskiarviointi TÄYTTÖPOHJA'!Z6</f>
        <v>0</v>
      </c>
      <c r="BZ64" s="28">
        <f>'Riskiarviointi TÄYTTÖPOHJA'!AA6</f>
        <v>0</v>
      </c>
    </row>
    <row r="65" spans="1:78" ht="15" customHeight="1" x14ac:dyDescent="0.25">
      <c r="A65" s="26">
        <v>2</v>
      </c>
      <c r="C65" s="1"/>
      <c r="D65" s="87">
        <f t="shared" ref="D65:D88" si="11">BB65</f>
        <v>0</v>
      </c>
      <c r="E65" s="212">
        <f t="shared" ref="E65:E88" si="12">BE65</f>
        <v>0</v>
      </c>
      <c r="F65" s="212"/>
      <c r="G65" s="212"/>
      <c r="H65" s="212"/>
      <c r="I65" s="88">
        <f t="shared" ref="I65:I88" si="13">BL65</f>
        <v>0</v>
      </c>
      <c r="J65" s="217" t="str">
        <f t="shared" ref="J65:J88" si="14">BM65</f>
        <v>Ei arvioitu</v>
      </c>
      <c r="K65" s="217"/>
      <c r="L65" s="217"/>
      <c r="M65" s="217"/>
      <c r="N65" s="217">
        <f t="shared" ref="N65:N88" si="15">BR65</f>
        <v>0</v>
      </c>
      <c r="O65" s="217"/>
      <c r="P65" s="217"/>
      <c r="Q65" s="217"/>
      <c r="R65" s="217"/>
      <c r="S65" s="217"/>
      <c r="T65" s="219">
        <f t="shared" ref="T65:T88" si="16">BS65</f>
        <v>0</v>
      </c>
      <c r="U65" s="219"/>
      <c r="V65" s="219"/>
      <c r="W65" s="219"/>
      <c r="X65" s="219"/>
      <c r="Y65" s="220">
        <f t="shared" ref="Y65:Y88" si="17">BT65</f>
        <v>0</v>
      </c>
      <c r="Z65" s="220"/>
      <c r="AA65" s="220"/>
      <c r="AB65" s="6"/>
      <c r="AJ65" s="194" t="s">
        <v>120</v>
      </c>
      <c r="AK65" s="194"/>
      <c r="AL65" s="194"/>
      <c r="AM65" s="194"/>
      <c r="AN65" s="194"/>
      <c r="AO65" s="194"/>
      <c r="AP65" s="194"/>
      <c r="AQ65" s="194"/>
      <c r="AR65" s="194"/>
      <c r="AS65" s="194"/>
      <c r="AT65" s="194"/>
      <c r="AU65" s="194"/>
      <c r="BA65">
        <v>2</v>
      </c>
      <c r="BB65" s="28">
        <f>'Riskiarviointi TÄYTTÖPOHJA'!C7</f>
        <v>0</v>
      </c>
      <c r="BC65" s="28">
        <f>'Riskiarviointi TÄYTTÖPOHJA'!D7</f>
        <v>0</v>
      </c>
      <c r="BD65" s="28" t="str">
        <f>'Riskiarviointi TÄYTTÖPOHJA'!E7</f>
        <v>Täytä arvo 1-6</v>
      </c>
      <c r="BE65" s="28">
        <f>'Riskiarviointi TÄYTTÖPOHJA'!F7</f>
        <v>0</v>
      </c>
      <c r="BF65" s="28">
        <f>'Riskiarviointi TÄYTTÖPOHJA'!G7</f>
        <v>0</v>
      </c>
      <c r="BG65" s="28">
        <f>'Riskiarviointi TÄYTTÖPOHJA'!H7</f>
        <v>0</v>
      </c>
      <c r="BH65" s="28">
        <f>'Riskiarviointi TÄYTTÖPOHJA'!I7</f>
        <v>0</v>
      </c>
      <c r="BI65" s="28" t="str">
        <f>'Riskiarviointi TÄYTTÖPOHJA'!J7</f>
        <v>Ei arvioitu</v>
      </c>
      <c r="BJ65" s="28">
        <f>'Riskiarviointi TÄYTTÖPOHJA'!K7</f>
        <v>0</v>
      </c>
      <c r="BK65" s="28" t="str">
        <f>'Riskiarviointi TÄYTTÖPOHJA'!L7</f>
        <v>Ei arvioitu</v>
      </c>
      <c r="BL65" s="28">
        <f>'Riskiarviointi TÄYTTÖPOHJA'!M7</f>
        <v>0</v>
      </c>
      <c r="BM65" s="28" t="str">
        <f>'Riskiarviointi TÄYTTÖPOHJA'!N7</f>
        <v>Ei arvioitu</v>
      </c>
      <c r="BN65" s="28">
        <f>'Riskiarviointi TÄYTTÖPOHJA'!O7</f>
        <v>0</v>
      </c>
      <c r="BO65" s="28" t="str">
        <f>'Riskiarviointi TÄYTTÖPOHJA'!P7</f>
        <v>Ei arvioitu</v>
      </c>
      <c r="BP65" s="28">
        <f>'Riskiarviointi TÄYTTÖPOHJA'!Q7</f>
        <v>0</v>
      </c>
      <c r="BQ65" s="28" t="str">
        <f>'Riskiarviointi TÄYTTÖPOHJA'!R7</f>
        <v>Ei arvioitu</v>
      </c>
      <c r="BR65" s="28">
        <f>'Riskiarviointi TÄYTTÖPOHJA'!S7</f>
        <v>0</v>
      </c>
      <c r="BS65" s="28">
        <f>'Riskiarviointi TÄYTTÖPOHJA'!T7</f>
        <v>0</v>
      </c>
      <c r="BT65" s="28">
        <f>'Riskiarviointi TÄYTTÖPOHJA'!U7</f>
        <v>0</v>
      </c>
      <c r="BU65" s="28">
        <f>'Riskiarviointi TÄYTTÖPOHJA'!V7</f>
        <v>0</v>
      </c>
      <c r="BV65" s="28">
        <f>'Riskiarviointi TÄYTTÖPOHJA'!W7</f>
        <v>0</v>
      </c>
      <c r="BW65" s="28">
        <f>'Riskiarviointi TÄYTTÖPOHJA'!X7</f>
        <v>0</v>
      </c>
      <c r="BX65" s="28" t="str">
        <f>'Riskiarviointi TÄYTTÖPOHJA'!Y7</f>
        <v>Ei arvioitu</v>
      </c>
      <c r="BY65" s="28">
        <f>'Riskiarviointi TÄYTTÖPOHJA'!Z7</f>
        <v>0</v>
      </c>
      <c r="BZ65" s="28">
        <f>'Riskiarviointi TÄYTTÖPOHJA'!AA7</f>
        <v>0</v>
      </c>
    </row>
    <row r="66" spans="1:78" ht="15" customHeight="1" x14ac:dyDescent="0.25">
      <c r="A66" s="26">
        <v>3</v>
      </c>
      <c r="C66" s="1"/>
      <c r="D66" s="87">
        <f t="shared" si="11"/>
        <v>0</v>
      </c>
      <c r="E66" s="212">
        <f t="shared" si="12"/>
        <v>0</v>
      </c>
      <c r="F66" s="212"/>
      <c r="G66" s="212"/>
      <c r="H66" s="212"/>
      <c r="I66" s="88">
        <f t="shared" si="13"/>
        <v>0</v>
      </c>
      <c r="J66" s="217" t="str">
        <f t="shared" si="14"/>
        <v>Ei arvioitu</v>
      </c>
      <c r="K66" s="217"/>
      <c r="L66" s="217"/>
      <c r="M66" s="217"/>
      <c r="N66" s="217">
        <f t="shared" si="15"/>
        <v>0</v>
      </c>
      <c r="O66" s="217"/>
      <c r="P66" s="217"/>
      <c r="Q66" s="217"/>
      <c r="R66" s="217"/>
      <c r="S66" s="217"/>
      <c r="T66" s="219">
        <f t="shared" si="16"/>
        <v>0</v>
      </c>
      <c r="U66" s="219"/>
      <c r="V66" s="219"/>
      <c r="W66" s="219"/>
      <c r="X66" s="219"/>
      <c r="Y66" s="220">
        <f t="shared" si="17"/>
        <v>0</v>
      </c>
      <c r="Z66" s="220"/>
      <c r="AA66" s="220"/>
      <c r="AB66" s="6"/>
      <c r="AJ66" s="194"/>
      <c r="AK66" s="194"/>
      <c r="AL66" s="194"/>
      <c r="AM66" s="194"/>
      <c r="AN66" s="194"/>
      <c r="AO66" s="194"/>
      <c r="AP66" s="194"/>
      <c r="AQ66" s="194"/>
      <c r="AR66" s="194"/>
      <c r="AS66" s="194"/>
      <c r="AT66" s="194"/>
      <c r="AU66" s="194"/>
      <c r="BA66">
        <v>3</v>
      </c>
      <c r="BB66" s="28">
        <f>'Riskiarviointi TÄYTTÖPOHJA'!C8</f>
        <v>0</v>
      </c>
      <c r="BC66" s="28">
        <f>'Riskiarviointi TÄYTTÖPOHJA'!D8</f>
        <v>0</v>
      </c>
      <c r="BD66" s="28" t="str">
        <f>'Riskiarviointi TÄYTTÖPOHJA'!E8</f>
        <v>Täytä arvo 1-6</v>
      </c>
      <c r="BE66" s="28">
        <f>'Riskiarviointi TÄYTTÖPOHJA'!F8</f>
        <v>0</v>
      </c>
      <c r="BF66" s="28">
        <f>'Riskiarviointi TÄYTTÖPOHJA'!G8</f>
        <v>0</v>
      </c>
      <c r="BG66" s="28">
        <f>'Riskiarviointi TÄYTTÖPOHJA'!H8</f>
        <v>0</v>
      </c>
      <c r="BH66" s="28">
        <f>'Riskiarviointi TÄYTTÖPOHJA'!I8</f>
        <v>0</v>
      </c>
      <c r="BI66" s="28" t="str">
        <f>'Riskiarviointi TÄYTTÖPOHJA'!J8</f>
        <v>Ei arvioitu</v>
      </c>
      <c r="BJ66" s="28">
        <f>'Riskiarviointi TÄYTTÖPOHJA'!K8</f>
        <v>0</v>
      </c>
      <c r="BK66" s="28" t="str">
        <f>'Riskiarviointi TÄYTTÖPOHJA'!L8</f>
        <v>Ei arvioitu</v>
      </c>
      <c r="BL66" s="28">
        <f>'Riskiarviointi TÄYTTÖPOHJA'!M8</f>
        <v>0</v>
      </c>
      <c r="BM66" s="28" t="str">
        <f>'Riskiarviointi TÄYTTÖPOHJA'!N8</f>
        <v>Ei arvioitu</v>
      </c>
      <c r="BN66" s="28">
        <f>'Riskiarviointi TÄYTTÖPOHJA'!O8</f>
        <v>0</v>
      </c>
      <c r="BO66" s="28" t="str">
        <f>'Riskiarviointi TÄYTTÖPOHJA'!P8</f>
        <v>Ei arvioitu</v>
      </c>
      <c r="BP66" s="28">
        <f>'Riskiarviointi TÄYTTÖPOHJA'!Q8</f>
        <v>0</v>
      </c>
      <c r="BQ66" s="28" t="str">
        <f>'Riskiarviointi TÄYTTÖPOHJA'!R8</f>
        <v>Ei arvioitu</v>
      </c>
      <c r="BR66" s="28">
        <f>'Riskiarviointi TÄYTTÖPOHJA'!S8</f>
        <v>0</v>
      </c>
      <c r="BS66" s="28">
        <f>'Riskiarviointi TÄYTTÖPOHJA'!T8</f>
        <v>0</v>
      </c>
      <c r="BT66" s="28">
        <f>'Riskiarviointi TÄYTTÖPOHJA'!U8</f>
        <v>0</v>
      </c>
      <c r="BU66" s="28">
        <f>'Riskiarviointi TÄYTTÖPOHJA'!V8</f>
        <v>0</v>
      </c>
      <c r="BV66" s="28">
        <f>'Riskiarviointi TÄYTTÖPOHJA'!W8</f>
        <v>0</v>
      </c>
      <c r="BW66" s="28">
        <f>'Riskiarviointi TÄYTTÖPOHJA'!X8</f>
        <v>0</v>
      </c>
      <c r="BX66" s="28" t="str">
        <f>'Riskiarviointi TÄYTTÖPOHJA'!Y8</f>
        <v>Ei arvioitu</v>
      </c>
      <c r="BY66" s="28">
        <f>'Riskiarviointi TÄYTTÖPOHJA'!Z8</f>
        <v>0</v>
      </c>
      <c r="BZ66" s="28">
        <f>'Riskiarviointi TÄYTTÖPOHJA'!AA8</f>
        <v>0</v>
      </c>
    </row>
    <row r="67" spans="1:78" ht="15" customHeight="1" x14ac:dyDescent="0.25">
      <c r="A67" s="26">
        <v>4</v>
      </c>
      <c r="C67" s="1"/>
      <c r="D67" s="87">
        <f t="shared" si="11"/>
        <v>0</v>
      </c>
      <c r="E67" s="212">
        <f t="shared" si="12"/>
        <v>0</v>
      </c>
      <c r="F67" s="212"/>
      <c r="G67" s="212"/>
      <c r="H67" s="212"/>
      <c r="I67" s="88">
        <f t="shared" si="13"/>
        <v>0</v>
      </c>
      <c r="J67" s="217" t="str">
        <f t="shared" si="14"/>
        <v>Ei arvioitu</v>
      </c>
      <c r="K67" s="217"/>
      <c r="L67" s="217"/>
      <c r="M67" s="217"/>
      <c r="N67" s="217">
        <f t="shared" si="15"/>
        <v>0</v>
      </c>
      <c r="O67" s="217"/>
      <c r="P67" s="217"/>
      <c r="Q67" s="217"/>
      <c r="R67" s="217"/>
      <c r="S67" s="217"/>
      <c r="T67" s="219">
        <f t="shared" si="16"/>
        <v>0</v>
      </c>
      <c r="U67" s="219"/>
      <c r="V67" s="219"/>
      <c r="W67" s="219"/>
      <c r="X67" s="219"/>
      <c r="Y67" s="220">
        <f t="shared" si="17"/>
        <v>0</v>
      </c>
      <c r="Z67" s="220"/>
      <c r="AA67" s="220"/>
      <c r="AB67" s="6"/>
      <c r="AJ67" s="194"/>
      <c r="AK67" s="194"/>
      <c r="AL67" s="194"/>
      <c r="AM67" s="194"/>
      <c r="AN67" s="194"/>
      <c r="AO67" s="194"/>
      <c r="AP67" s="194"/>
      <c r="AQ67" s="194"/>
      <c r="AR67" s="194"/>
      <c r="AS67" s="194"/>
      <c r="AT67" s="194"/>
      <c r="AU67" s="194"/>
      <c r="BA67">
        <v>4</v>
      </c>
      <c r="BB67" s="28">
        <f>'Riskiarviointi TÄYTTÖPOHJA'!C9</f>
        <v>0</v>
      </c>
      <c r="BC67" s="28">
        <f>'Riskiarviointi TÄYTTÖPOHJA'!D9</f>
        <v>0</v>
      </c>
      <c r="BD67" s="28" t="str">
        <f>'Riskiarviointi TÄYTTÖPOHJA'!E9</f>
        <v>Täytä arvo 1-6</v>
      </c>
      <c r="BE67" s="28">
        <f>'Riskiarviointi TÄYTTÖPOHJA'!F9</f>
        <v>0</v>
      </c>
      <c r="BF67" s="28">
        <f>'Riskiarviointi TÄYTTÖPOHJA'!G9</f>
        <v>0</v>
      </c>
      <c r="BG67" s="28">
        <f>'Riskiarviointi TÄYTTÖPOHJA'!H9</f>
        <v>0</v>
      </c>
      <c r="BH67" s="28">
        <f>'Riskiarviointi TÄYTTÖPOHJA'!I9</f>
        <v>0</v>
      </c>
      <c r="BI67" s="28" t="str">
        <f>'Riskiarviointi TÄYTTÖPOHJA'!J9</f>
        <v>Ei arvioitu</v>
      </c>
      <c r="BJ67" s="28">
        <f>'Riskiarviointi TÄYTTÖPOHJA'!K9</f>
        <v>0</v>
      </c>
      <c r="BK67" s="28" t="str">
        <f>'Riskiarviointi TÄYTTÖPOHJA'!L9</f>
        <v>Ei arvioitu</v>
      </c>
      <c r="BL67" s="28">
        <f>'Riskiarviointi TÄYTTÖPOHJA'!M9</f>
        <v>0</v>
      </c>
      <c r="BM67" s="28" t="str">
        <f>'Riskiarviointi TÄYTTÖPOHJA'!N9</f>
        <v>Ei arvioitu</v>
      </c>
      <c r="BN67" s="28">
        <f>'Riskiarviointi TÄYTTÖPOHJA'!O9</f>
        <v>0</v>
      </c>
      <c r="BO67" s="28" t="str">
        <f>'Riskiarviointi TÄYTTÖPOHJA'!P9</f>
        <v>Ei arvioitu</v>
      </c>
      <c r="BP67" s="28">
        <f>'Riskiarviointi TÄYTTÖPOHJA'!Q9</f>
        <v>0</v>
      </c>
      <c r="BQ67" s="28" t="str">
        <f>'Riskiarviointi TÄYTTÖPOHJA'!R9</f>
        <v>Ei arvioitu</v>
      </c>
      <c r="BR67" s="28">
        <f>'Riskiarviointi TÄYTTÖPOHJA'!S9</f>
        <v>0</v>
      </c>
      <c r="BS67" s="28">
        <f>'Riskiarviointi TÄYTTÖPOHJA'!T9</f>
        <v>0</v>
      </c>
      <c r="BT67" s="28">
        <f>'Riskiarviointi TÄYTTÖPOHJA'!U9</f>
        <v>0</v>
      </c>
      <c r="BU67" s="28">
        <f>'Riskiarviointi TÄYTTÖPOHJA'!V9</f>
        <v>0</v>
      </c>
      <c r="BV67" s="28">
        <f>'Riskiarviointi TÄYTTÖPOHJA'!W9</f>
        <v>0</v>
      </c>
      <c r="BW67" s="28">
        <f>'Riskiarviointi TÄYTTÖPOHJA'!X9</f>
        <v>0</v>
      </c>
      <c r="BX67" s="28" t="str">
        <f>'Riskiarviointi TÄYTTÖPOHJA'!Y9</f>
        <v>Ei arvioitu</v>
      </c>
      <c r="BY67" s="28">
        <f>'Riskiarviointi TÄYTTÖPOHJA'!Z9</f>
        <v>0</v>
      </c>
      <c r="BZ67" s="28">
        <f>'Riskiarviointi TÄYTTÖPOHJA'!AA9</f>
        <v>0</v>
      </c>
    </row>
    <row r="68" spans="1:78" ht="15" customHeight="1" x14ac:dyDescent="0.25">
      <c r="A68" s="26">
        <v>5</v>
      </c>
      <c r="C68" s="1"/>
      <c r="D68" s="87">
        <f t="shared" si="11"/>
        <v>0</v>
      </c>
      <c r="E68" s="212">
        <f t="shared" si="12"/>
        <v>0</v>
      </c>
      <c r="F68" s="212"/>
      <c r="G68" s="212"/>
      <c r="H68" s="212"/>
      <c r="I68" s="88">
        <f t="shared" si="13"/>
        <v>0</v>
      </c>
      <c r="J68" s="217" t="str">
        <f t="shared" si="14"/>
        <v>Ei arvioitu</v>
      </c>
      <c r="K68" s="217"/>
      <c r="L68" s="217"/>
      <c r="M68" s="217"/>
      <c r="N68" s="218">
        <f t="shared" si="15"/>
        <v>0</v>
      </c>
      <c r="O68" s="218"/>
      <c r="P68" s="218"/>
      <c r="Q68" s="218"/>
      <c r="R68" s="218"/>
      <c r="S68" s="218"/>
      <c r="T68" s="219">
        <f t="shared" si="16"/>
        <v>0</v>
      </c>
      <c r="U68" s="219"/>
      <c r="V68" s="219"/>
      <c r="W68" s="219"/>
      <c r="X68" s="219"/>
      <c r="Y68" s="220">
        <f t="shared" si="17"/>
        <v>0</v>
      </c>
      <c r="Z68" s="220"/>
      <c r="AA68" s="220"/>
      <c r="AB68" s="6"/>
      <c r="AJ68" s="195" t="s">
        <v>120</v>
      </c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BA68">
        <v>5</v>
      </c>
      <c r="BB68" s="28">
        <f>'Riskiarviointi TÄYTTÖPOHJA'!C10</f>
        <v>0</v>
      </c>
      <c r="BC68" s="28">
        <f>'Riskiarviointi TÄYTTÖPOHJA'!D10</f>
        <v>0</v>
      </c>
      <c r="BD68" s="28" t="str">
        <f>'Riskiarviointi TÄYTTÖPOHJA'!E10</f>
        <v>Täytä arvo 1-6</v>
      </c>
      <c r="BE68" s="28">
        <f>'Riskiarviointi TÄYTTÖPOHJA'!F10</f>
        <v>0</v>
      </c>
      <c r="BF68" s="28">
        <f>'Riskiarviointi TÄYTTÖPOHJA'!G10</f>
        <v>0</v>
      </c>
      <c r="BG68" s="28">
        <f>'Riskiarviointi TÄYTTÖPOHJA'!H10</f>
        <v>0</v>
      </c>
      <c r="BH68" s="28">
        <f>'Riskiarviointi TÄYTTÖPOHJA'!I10</f>
        <v>0</v>
      </c>
      <c r="BI68" s="28" t="str">
        <f>'Riskiarviointi TÄYTTÖPOHJA'!J10</f>
        <v>Ei arvioitu</v>
      </c>
      <c r="BJ68" s="28">
        <f>'Riskiarviointi TÄYTTÖPOHJA'!K10</f>
        <v>0</v>
      </c>
      <c r="BK68" s="28" t="str">
        <f>'Riskiarviointi TÄYTTÖPOHJA'!L10</f>
        <v>Ei arvioitu</v>
      </c>
      <c r="BL68" s="28">
        <f>'Riskiarviointi TÄYTTÖPOHJA'!M10</f>
        <v>0</v>
      </c>
      <c r="BM68" s="28" t="str">
        <f>'Riskiarviointi TÄYTTÖPOHJA'!N10</f>
        <v>Ei arvioitu</v>
      </c>
      <c r="BN68" s="28">
        <f>'Riskiarviointi TÄYTTÖPOHJA'!O10</f>
        <v>0</v>
      </c>
      <c r="BO68" s="28" t="str">
        <f>'Riskiarviointi TÄYTTÖPOHJA'!P10</f>
        <v>Ei arvioitu</v>
      </c>
      <c r="BP68" s="28">
        <f>'Riskiarviointi TÄYTTÖPOHJA'!Q10</f>
        <v>0</v>
      </c>
      <c r="BQ68" s="28" t="str">
        <f>'Riskiarviointi TÄYTTÖPOHJA'!R10</f>
        <v>Ei arvioitu</v>
      </c>
      <c r="BR68" s="28">
        <f>'Riskiarviointi TÄYTTÖPOHJA'!S10</f>
        <v>0</v>
      </c>
      <c r="BS68" s="28">
        <f>'Riskiarviointi TÄYTTÖPOHJA'!T10</f>
        <v>0</v>
      </c>
      <c r="BT68" s="28">
        <f>'Riskiarviointi TÄYTTÖPOHJA'!U10</f>
        <v>0</v>
      </c>
      <c r="BU68" s="28">
        <f>'Riskiarviointi TÄYTTÖPOHJA'!V10</f>
        <v>0</v>
      </c>
      <c r="BV68" s="28">
        <f>'Riskiarviointi TÄYTTÖPOHJA'!W10</f>
        <v>0</v>
      </c>
      <c r="BW68" s="28">
        <f>'Riskiarviointi TÄYTTÖPOHJA'!X10</f>
        <v>0</v>
      </c>
      <c r="BX68" s="28" t="str">
        <f>'Riskiarviointi TÄYTTÖPOHJA'!Y10</f>
        <v>Ei arvioitu</v>
      </c>
      <c r="BY68" s="28">
        <f>'Riskiarviointi TÄYTTÖPOHJA'!Z10</f>
        <v>0</v>
      </c>
      <c r="BZ68" s="28">
        <f>'Riskiarviointi TÄYTTÖPOHJA'!AA10</f>
        <v>0</v>
      </c>
    </row>
    <row r="69" spans="1:78" ht="15" customHeight="1" x14ac:dyDescent="0.25">
      <c r="A69" s="26">
        <v>6</v>
      </c>
      <c r="C69" s="1"/>
      <c r="D69" s="87">
        <f t="shared" si="11"/>
        <v>0</v>
      </c>
      <c r="E69" s="212">
        <f t="shared" si="12"/>
        <v>0</v>
      </c>
      <c r="F69" s="212"/>
      <c r="G69" s="212"/>
      <c r="H69" s="212"/>
      <c r="I69" s="88">
        <f t="shared" si="13"/>
        <v>0</v>
      </c>
      <c r="J69" s="217" t="str">
        <f t="shared" si="14"/>
        <v>Ei arvioitu</v>
      </c>
      <c r="K69" s="217"/>
      <c r="L69" s="217"/>
      <c r="M69" s="217"/>
      <c r="N69" s="218">
        <f t="shared" si="15"/>
        <v>0</v>
      </c>
      <c r="O69" s="218"/>
      <c r="P69" s="218"/>
      <c r="Q69" s="218"/>
      <c r="R69" s="218"/>
      <c r="S69" s="218"/>
      <c r="T69" s="219">
        <f t="shared" si="16"/>
        <v>0</v>
      </c>
      <c r="U69" s="219"/>
      <c r="V69" s="219"/>
      <c r="W69" s="219"/>
      <c r="X69" s="219"/>
      <c r="Y69" s="220">
        <f t="shared" si="17"/>
        <v>0</v>
      </c>
      <c r="Z69" s="220"/>
      <c r="AA69" s="220"/>
      <c r="AB69" s="6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BA69">
        <v>6</v>
      </c>
      <c r="BB69" s="28">
        <f>'Riskiarviointi TÄYTTÖPOHJA'!C11</f>
        <v>0</v>
      </c>
      <c r="BC69" s="28">
        <f>'Riskiarviointi TÄYTTÖPOHJA'!D11</f>
        <v>0</v>
      </c>
      <c r="BD69" s="28" t="str">
        <f>'Riskiarviointi TÄYTTÖPOHJA'!E11</f>
        <v>Täytä arvo 1-6</v>
      </c>
      <c r="BE69" s="28">
        <f>'Riskiarviointi TÄYTTÖPOHJA'!F11</f>
        <v>0</v>
      </c>
      <c r="BF69" s="28">
        <f>'Riskiarviointi TÄYTTÖPOHJA'!G11</f>
        <v>0</v>
      </c>
      <c r="BG69" s="28">
        <f>'Riskiarviointi TÄYTTÖPOHJA'!H11</f>
        <v>0</v>
      </c>
      <c r="BH69" s="28">
        <f>'Riskiarviointi TÄYTTÖPOHJA'!I11</f>
        <v>0</v>
      </c>
      <c r="BI69" s="28" t="str">
        <f>'Riskiarviointi TÄYTTÖPOHJA'!J11</f>
        <v>Ei arvioitu</v>
      </c>
      <c r="BJ69" s="28">
        <f>'Riskiarviointi TÄYTTÖPOHJA'!K11</f>
        <v>0</v>
      </c>
      <c r="BK69" s="28" t="str">
        <f>'Riskiarviointi TÄYTTÖPOHJA'!L11</f>
        <v>Ei arvioitu</v>
      </c>
      <c r="BL69" s="28">
        <f>'Riskiarviointi TÄYTTÖPOHJA'!M11</f>
        <v>0</v>
      </c>
      <c r="BM69" s="28" t="str">
        <f>'Riskiarviointi TÄYTTÖPOHJA'!N11</f>
        <v>Ei arvioitu</v>
      </c>
      <c r="BN69" s="28">
        <f>'Riskiarviointi TÄYTTÖPOHJA'!O11</f>
        <v>0</v>
      </c>
      <c r="BO69" s="28" t="str">
        <f>'Riskiarviointi TÄYTTÖPOHJA'!P11</f>
        <v>Ei arvioitu</v>
      </c>
      <c r="BP69" s="28">
        <f>'Riskiarviointi TÄYTTÖPOHJA'!Q11</f>
        <v>0</v>
      </c>
      <c r="BQ69" s="28" t="str">
        <f>'Riskiarviointi TÄYTTÖPOHJA'!R11</f>
        <v>Ei arvioitu</v>
      </c>
      <c r="BR69" s="28">
        <f>'Riskiarviointi TÄYTTÖPOHJA'!S11</f>
        <v>0</v>
      </c>
      <c r="BS69" s="28">
        <f>'Riskiarviointi TÄYTTÖPOHJA'!T11</f>
        <v>0</v>
      </c>
      <c r="BT69" s="28">
        <f>'Riskiarviointi TÄYTTÖPOHJA'!U11</f>
        <v>0</v>
      </c>
      <c r="BU69" s="28">
        <f>'Riskiarviointi TÄYTTÖPOHJA'!V11</f>
        <v>0</v>
      </c>
      <c r="BV69" s="28">
        <f>'Riskiarviointi TÄYTTÖPOHJA'!W11</f>
        <v>0</v>
      </c>
      <c r="BW69" s="28">
        <f>'Riskiarviointi TÄYTTÖPOHJA'!X11</f>
        <v>0</v>
      </c>
      <c r="BX69" s="28" t="str">
        <f>'Riskiarviointi TÄYTTÖPOHJA'!Y11</f>
        <v>Ei arvioitu</v>
      </c>
      <c r="BY69" s="28">
        <f>'Riskiarviointi TÄYTTÖPOHJA'!Z11</f>
        <v>0</v>
      </c>
      <c r="BZ69" s="28">
        <f>'Riskiarviointi TÄYTTÖPOHJA'!AA11</f>
        <v>0</v>
      </c>
    </row>
    <row r="70" spans="1:78" ht="15" customHeight="1" x14ac:dyDescent="0.25">
      <c r="A70" s="26">
        <v>7</v>
      </c>
      <c r="C70" s="1"/>
      <c r="D70" s="87">
        <f t="shared" si="11"/>
        <v>0</v>
      </c>
      <c r="E70" s="212">
        <f t="shared" si="12"/>
        <v>0</v>
      </c>
      <c r="F70" s="212"/>
      <c r="G70" s="212"/>
      <c r="H70" s="212"/>
      <c r="I70" s="88">
        <f t="shared" si="13"/>
        <v>0</v>
      </c>
      <c r="J70" s="217" t="str">
        <f t="shared" si="14"/>
        <v>Ei arvioitu</v>
      </c>
      <c r="K70" s="217"/>
      <c r="L70" s="217"/>
      <c r="M70" s="217"/>
      <c r="N70" s="218">
        <f t="shared" si="15"/>
        <v>0</v>
      </c>
      <c r="O70" s="218"/>
      <c r="P70" s="218"/>
      <c r="Q70" s="218"/>
      <c r="R70" s="218"/>
      <c r="S70" s="218"/>
      <c r="T70" s="219">
        <f t="shared" si="16"/>
        <v>0</v>
      </c>
      <c r="U70" s="219"/>
      <c r="V70" s="219"/>
      <c r="W70" s="219"/>
      <c r="X70" s="219"/>
      <c r="Y70" s="220">
        <f t="shared" si="17"/>
        <v>0</v>
      </c>
      <c r="Z70" s="220"/>
      <c r="AA70" s="220"/>
      <c r="AB70" s="6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BA70">
        <v>7</v>
      </c>
      <c r="BB70" s="28">
        <f>'Riskiarviointi TÄYTTÖPOHJA'!C12</f>
        <v>0</v>
      </c>
      <c r="BC70" s="28">
        <f>'Riskiarviointi TÄYTTÖPOHJA'!D12</f>
        <v>0</v>
      </c>
      <c r="BD70" s="28" t="str">
        <f>'Riskiarviointi TÄYTTÖPOHJA'!E12</f>
        <v>Täytä arvo 1-6</v>
      </c>
      <c r="BE70" s="28">
        <f>'Riskiarviointi TÄYTTÖPOHJA'!F12</f>
        <v>0</v>
      </c>
      <c r="BF70" s="28">
        <f>'Riskiarviointi TÄYTTÖPOHJA'!G12</f>
        <v>0</v>
      </c>
      <c r="BG70" s="28">
        <f>'Riskiarviointi TÄYTTÖPOHJA'!H12</f>
        <v>0</v>
      </c>
      <c r="BH70" s="28">
        <f>'Riskiarviointi TÄYTTÖPOHJA'!I12</f>
        <v>0</v>
      </c>
      <c r="BI70" s="28" t="str">
        <f>'Riskiarviointi TÄYTTÖPOHJA'!J12</f>
        <v>Ei arvioitu</v>
      </c>
      <c r="BJ70" s="28">
        <f>'Riskiarviointi TÄYTTÖPOHJA'!K12</f>
        <v>0</v>
      </c>
      <c r="BK70" s="28" t="str">
        <f>'Riskiarviointi TÄYTTÖPOHJA'!L12</f>
        <v>Ei arvioitu</v>
      </c>
      <c r="BL70" s="28">
        <f>'Riskiarviointi TÄYTTÖPOHJA'!M12</f>
        <v>0</v>
      </c>
      <c r="BM70" s="28" t="str">
        <f>'Riskiarviointi TÄYTTÖPOHJA'!N12</f>
        <v>Ei arvioitu</v>
      </c>
      <c r="BN70" s="28">
        <f>'Riskiarviointi TÄYTTÖPOHJA'!O12</f>
        <v>0</v>
      </c>
      <c r="BO70" s="28" t="str">
        <f>'Riskiarviointi TÄYTTÖPOHJA'!P12</f>
        <v>Ei arvioitu</v>
      </c>
      <c r="BP70" s="28">
        <f>'Riskiarviointi TÄYTTÖPOHJA'!Q12</f>
        <v>0</v>
      </c>
      <c r="BQ70" s="28" t="str">
        <f>'Riskiarviointi TÄYTTÖPOHJA'!R12</f>
        <v>Ei arvioitu</v>
      </c>
      <c r="BR70" s="28">
        <f>'Riskiarviointi TÄYTTÖPOHJA'!S12</f>
        <v>0</v>
      </c>
      <c r="BS70" s="28">
        <f>'Riskiarviointi TÄYTTÖPOHJA'!T12</f>
        <v>0</v>
      </c>
      <c r="BT70" s="28">
        <f>'Riskiarviointi TÄYTTÖPOHJA'!U12</f>
        <v>0</v>
      </c>
      <c r="BU70" s="28">
        <f>'Riskiarviointi TÄYTTÖPOHJA'!V12</f>
        <v>0</v>
      </c>
      <c r="BV70" s="28">
        <f>'Riskiarviointi TÄYTTÖPOHJA'!W12</f>
        <v>0</v>
      </c>
      <c r="BW70" s="28">
        <f>'Riskiarviointi TÄYTTÖPOHJA'!X12</f>
        <v>0</v>
      </c>
      <c r="BX70" s="28" t="str">
        <f>'Riskiarviointi TÄYTTÖPOHJA'!Y12</f>
        <v>Ei arvioitu</v>
      </c>
      <c r="BY70" s="28">
        <f>'Riskiarviointi TÄYTTÖPOHJA'!Z12</f>
        <v>0</v>
      </c>
      <c r="BZ70" s="28">
        <f>'Riskiarviointi TÄYTTÖPOHJA'!AA12</f>
        <v>0</v>
      </c>
    </row>
    <row r="71" spans="1:78" ht="15" customHeight="1" x14ac:dyDescent="0.25">
      <c r="A71" s="26">
        <v>8</v>
      </c>
      <c r="C71" s="1"/>
      <c r="D71" s="87">
        <f t="shared" si="11"/>
        <v>0</v>
      </c>
      <c r="E71" s="212">
        <f t="shared" si="12"/>
        <v>0</v>
      </c>
      <c r="F71" s="212"/>
      <c r="G71" s="212"/>
      <c r="H71" s="212"/>
      <c r="I71" s="88">
        <f t="shared" si="13"/>
        <v>0</v>
      </c>
      <c r="J71" s="217" t="str">
        <f t="shared" si="14"/>
        <v>Ei arvioitu</v>
      </c>
      <c r="K71" s="217"/>
      <c r="L71" s="217"/>
      <c r="M71" s="217"/>
      <c r="N71" s="218">
        <f t="shared" si="15"/>
        <v>0</v>
      </c>
      <c r="O71" s="218"/>
      <c r="P71" s="218"/>
      <c r="Q71" s="218"/>
      <c r="R71" s="218"/>
      <c r="S71" s="218"/>
      <c r="T71" s="219">
        <f t="shared" si="16"/>
        <v>0</v>
      </c>
      <c r="U71" s="219"/>
      <c r="V71" s="219"/>
      <c r="W71" s="219"/>
      <c r="X71" s="219"/>
      <c r="Y71" s="220">
        <f t="shared" si="17"/>
        <v>0</v>
      </c>
      <c r="Z71" s="220"/>
      <c r="AA71" s="220"/>
      <c r="AB71" s="6"/>
      <c r="AJ71" s="196" t="s">
        <v>120</v>
      </c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BA71">
        <v>8</v>
      </c>
      <c r="BB71" s="28">
        <f>'Riskiarviointi TÄYTTÖPOHJA'!C13</f>
        <v>0</v>
      </c>
      <c r="BC71" s="28">
        <f>'Riskiarviointi TÄYTTÖPOHJA'!D13</f>
        <v>0</v>
      </c>
      <c r="BD71" s="28" t="str">
        <f>'Riskiarviointi TÄYTTÖPOHJA'!E13</f>
        <v>Täytä arvo 1-6</v>
      </c>
      <c r="BE71" s="28">
        <f>'Riskiarviointi TÄYTTÖPOHJA'!F13</f>
        <v>0</v>
      </c>
      <c r="BF71" s="28">
        <f>'Riskiarviointi TÄYTTÖPOHJA'!G13</f>
        <v>0</v>
      </c>
      <c r="BG71" s="28">
        <f>'Riskiarviointi TÄYTTÖPOHJA'!H13</f>
        <v>0</v>
      </c>
      <c r="BH71" s="28">
        <f>'Riskiarviointi TÄYTTÖPOHJA'!I13</f>
        <v>0</v>
      </c>
      <c r="BI71" s="28" t="str">
        <f>'Riskiarviointi TÄYTTÖPOHJA'!J13</f>
        <v>Ei arvioitu</v>
      </c>
      <c r="BJ71" s="28">
        <f>'Riskiarviointi TÄYTTÖPOHJA'!K13</f>
        <v>0</v>
      </c>
      <c r="BK71" s="28" t="str">
        <f>'Riskiarviointi TÄYTTÖPOHJA'!L13</f>
        <v>Ei arvioitu</v>
      </c>
      <c r="BL71" s="28">
        <f>'Riskiarviointi TÄYTTÖPOHJA'!M13</f>
        <v>0</v>
      </c>
      <c r="BM71" s="28" t="str">
        <f>'Riskiarviointi TÄYTTÖPOHJA'!N13</f>
        <v>Ei arvioitu</v>
      </c>
      <c r="BN71" s="28">
        <f>'Riskiarviointi TÄYTTÖPOHJA'!O13</f>
        <v>0</v>
      </c>
      <c r="BO71" s="28" t="str">
        <f>'Riskiarviointi TÄYTTÖPOHJA'!P13</f>
        <v>Ei arvioitu</v>
      </c>
      <c r="BP71" s="28">
        <f>'Riskiarviointi TÄYTTÖPOHJA'!Q13</f>
        <v>0</v>
      </c>
      <c r="BQ71" s="28" t="str">
        <f>'Riskiarviointi TÄYTTÖPOHJA'!R13</f>
        <v>Ei arvioitu</v>
      </c>
      <c r="BR71" s="28">
        <f>'Riskiarviointi TÄYTTÖPOHJA'!S13</f>
        <v>0</v>
      </c>
      <c r="BS71" s="28">
        <f>'Riskiarviointi TÄYTTÖPOHJA'!T13</f>
        <v>0</v>
      </c>
      <c r="BT71" s="28">
        <f>'Riskiarviointi TÄYTTÖPOHJA'!U13</f>
        <v>0</v>
      </c>
      <c r="BU71" s="28">
        <f>'Riskiarviointi TÄYTTÖPOHJA'!V13</f>
        <v>0</v>
      </c>
      <c r="BV71" s="28">
        <f>'Riskiarviointi TÄYTTÖPOHJA'!W13</f>
        <v>0</v>
      </c>
      <c r="BW71" s="28">
        <f>'Riskiarviointi TÄYTTÖPOHJA'!X13</f>
        <v>0</v>
      </c>
      <c r="BX71" s="28" t="str">
        <f>'Riskiarviointi TÄYTTÖPOHJA'!Y13</f>
        <v>Ei arvioitu</v>
      </c>
      <c r="BY71" s="28">
        <f>'Riskiarviointi TÄYTTÖPOHJA'!Z13</f>
        <v>0</v>
      </c>
      <c r="BZ71" s="28">
        <f>'Riskiarviointi TÄYTTÖPOHJA'!AA13</f>
        <v>0</v>
      </c>
    </row>
    <row r="72" spans="1:78" ht="15" customHeight="1" x14ac:dyDescent="0.25">
      <c r="A72" s="26">
        <v>9</v>
      </c>
      <c r="C72" s="1"/>
      <c r="D72" s="87">
        <f t="shared" si="11"/>
        <v>0</v>
      </c>
      <c r="E72" s="212">
        <f t="shared" si="12"/>
        <v>0</v>
      </c>
      <c r="F72" s="212"/>
      <c r="G72" s="212"/>
      <c r="H72" s="212"/>
      <c r="I72" s="88">
        <f t="shared" si="13"/>
        <v>0</v>
      </c>
      <c r="J72" s="217" t="str">
        <f t="shared" si="14"/>
        <v>Ei arvioitu</v>
      </c>
      <c r="K72" s="217"/>
      <c r="L72" s="217"/>
      <c r="M72" s="217"/>
      <c r="N72" s="218">
        <f t="shared" si="15"/>
        <v>0</v>
      </c>
      <c r="O72" s="218"/>
      <c r="P72" s="218"/>
      <c r="Q72" s="218"/>
      <c r="R72" s="218"/>
      <c r="S72" s="218"/>
      <c r="T72" s="219">
        <f t="shared" si="16"/>
        <v>0</v>
      </c>
      <c r="U72" s="219"/>
      <c r="V72" s="219"/>
      <c r="W72" s="219"/>
      <c r="X72" s="219"/>
      <c r="Y72" s="220">
        <f t="shared" si="17"/>
        <v>0</v>
      </c>
      <c r="Z72" s="220"/>
      <c r="AA72" s="220"/>
      <c r="AB72" s="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BA72">
        <v>9</v>
      </c>
      <c r="BB72" s="28">
        <f>'Riskiarviointi TÄYTTÖPOHJA'!C14</f>
        <v>0</v>
      </c>
      <c r="BC72" s="28">
        <f>'Riskiarviointi TÄYTTÖPOHJA'!D14</f>
        <v>0</v>
      </c>
      <c r="BD72" s="28" t="str">
        <f>'Riskiarviointi TÄYTTÖPOHJA'!E14</f>
        <v>Täytä arvo 1-6</v>
      </c>
      <c r="BE72" s="28">
        <f>'Riskiarviointi TÄYTTÖPOHJA'!F14</f>
        <v>0</v>
      </c>
      <c r="BF72" s="28">
        <f>'Riskiarviointi TÄYTTÖPOHJA'!G14</f>
        <v>0</v>
      </c>
      <c r="BG72" s="28">
        <f>'Riskiarviointi TÄYTTÖPOHJA'!H14</f>
        <v>0</v>
      </c>
      <c r="BH72" s="28">
        <f>'Riskiarviointi TÄYTTÖPOHJA'!I14</f>
        <v>0</v>
      </c>
      <c r="BI72" s="28" t="str">
        <f>'Riskiarviointi TÄYTTÖPOHJA'!J14</f>
        <v>Ei arvioitu</v>
      </c>
      <c r="BJ72" s="28">
        <f>'Riskiarviointi TÄYTTÖPOHJA'!K14</f>
        <v>0</v>
      </c>
      <c r="BK72" s="28" t="str">
        <f>'Riskiarviointi TÄYTTÖPOHJA'!L14</f>
        <v>Ei arvioitu</v>
      </c>
      <c r="BL72" s="28">
        <f>'Riskiarviointi TÄYTTÖPOHJA'!M14</f>
        <v>0</v>
      </c>
      <c r="BM72" s="28" t="str">
        <f>'Riskiarviointi TÄYTTÖPOHJA'!N14</f>
        <v>Ei arvioitu</v>
      </c>
      <c r="BN72" s="28">
        <f>'Riskiarviointi TÄYTTÖPOHJA'!O14</f>
        <v>0</v>
      </c>
      <c r="BO72" s="28" t="str">
        <f>'Riskiarviointi TÄYTTÖPOHJA'!P14</f>
        <v>Ei arvioitu</v>
      </c>
      <c r="BP72" s="28">
        <f>'Riskiarviointi TÄYTTÖPOHJA'!Q14</f>
        <v>0</v>
      </c>
      <c r="BQ72" s="28" t="str">
        <f>'Riskiarviointi TÄYTTÖPOHJA'!R14</f>
        <v>Ei arvioitu</v>
      </c>
      <c r="BR72" s="28">
        <f>'Riskiarviointi TÄYTTÖPOHJA'!S14</f>
        <v>0</v>
      </c>
      <c r="BS72" s="28">
        <f>'Riskiarviointi TÄYTTÖPOHJA'!T14</f>
        <v>0</v>
      </c>
      <c r="BT72" s="28">
        <f>'Riskiarviointi TÄYTTÖPOHJA'!U14</f>
        <v>0</v>
      </c>
      <c r="BU72" s="28">
        <f>'Riskiarviointi TÄYTTÖPOHJA'!V14</f>
        <v>0</v>
      </c>
      <c r="BV72" s="28">
        <f>'Riskiarviointi TÄYTTÖPOHJA'!W14</f>
        <v>0</v>
      </c>
      <c r="BW72" s="28">
        <f>'Riskiarviointi TÄYTTÖPOHJA'!X14</f>
        <v>0</v>
      </c>
      <c r="BX72" s="28" t="str">
        <f>'Riskiarviointi TÄYTTÖPOHJA'!Y14</f>
        <v>Ei arvioitu</v>
      </c>
      <c r="BY72" s="28">
        <f>'Riskiarviointi TÄYTTÖPOHJA'!Z14</f>
        <v>0</v>
      </c>
      <c r="BZ72" s="28">
        <f>'Riskiarviointi TÄYTTÖPOHJA'!AA14</f>
        <v>0</v>
      </c>
    </row>
    <row r="73" spans="1:78" ht="15" customHeight="1" x14ac:dyDescent="0.25">
      <c r="A73" s="26">
        <v>10</v>
      </c>
      <c r="C73" s="1"/>
      <c r="D73" s="87">
        <f t="shared" si="11"/>
        <v>0</v>
      </c>
      <c r="E73" s="212">
        <f t="shared" si="12"/>
        <v>0</v>
      </c>
      <c r="F73" s="212"/>
      <c r="G73" s="212"/>
      <c r="H73" s="212"/>
      <c r="I73" s="88">
        <f t="shared" si="13"/>
        <v>0</v>
      </c>
      <c r="J73" s="217" t="str">
        <f t="shared" si="14"/>
        <v>Ei arvioitu</v>
      </c>
      <c r="K73" s="217"/>
      <c r="L73" s="217"/>
      <c r="M73" s="217"/>
      <c r="N73" s="218">
        <f t="shared" si="15"/>
        <v>0</v>
      </c>
      <c r="O73" s="218"/>
      <c r="P73" s="218"/>
      <c r="Q73" s="218"/>
      <c r="R73" s="218"/>
      <c r="S73" s="218"/>
      <c r="T73" s="219">
        <f t="shared" si="16"/>
        <v>0</v>
      </c>
      <c r="U73" s="219"/>
      <c r="V73" s="219"/>
      <c r="W73" s="219"/>
      <c r="X73" s="219"/>
      <c r="Y73" s="220">
        <f t="shared" si="17"/>
        <v>0</v>
      </c>
      <c r="Z73" s="220"/>
      <c r="AA73" s="220"/>
      <c r="AB73" s="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BA73">
        <v>10</v>
      </c>
      <c r="BB73" s="28">
        <f>'Riskiarviointi TÄYTTÖPOHJA'!C15</f>
        <v>0</v>
      </c>
      <c r="BC73" s="28">
        <f>'Riskiarviointi TÄYTTÖPOHJA'!D15</f>
        <v>0</v>
      </c>
      <c r="BD73" s="28" t="str">
        <f>'Riskiarviointi TÄYTTÖPOHJA'!E15</f>
        <v>Täytä arvo 1-6</v>
      </c>
      <c r="BE73" s="28">
        <f>'Riskiarviointi TÄYTTÖPOHJA'!F15</f>
        <v>0</v>
      </c>
      <c r="BF73" s="28">
        <f>'Riskiarviointi TÄYTTÖPOHJA'!G15</f>
        <v>0</v>
      </c>
      <c r="BG73" s="28">
        <f>'Riskiarviointi TÄYTTÖPOHJA'!H15</f>
        <v>0</v>
      </c>
      <c r="BH73" s="28">
        <f>'Riskiarviointi TÄYTTÖPOHJA'!I15</f>
        <v>0</v>
      </c>
      <c r="BI73" s="28" t="str">
        <f>'Riskiarviointi TÄYTTÖPOHJA'!J15</f>
        <v>Ei arvioitu</v>
      </c>
      <c r="BJ73" s="28">
        <f>'Riskiarviointi TÄYTTÖPOHJA'!K15</f>
        <v>0</v>
      </c>
      <c r="BK73" s="28" t="str">
        <f>'Riskiarviointi TÄYTTÖPOHJA'!L15</f>
        <v>Ei arvioitu</v>
      </c>
      <c r="BL73" s="28">
        <f>'Riskiarviointi TÄYTTÖPOHJA'!M15</f>
        <v>0</v>
      </c>
      <c r="BM73" s="28" t="str">
        <f>'Riskiarviointi TÄYTTÖPOHJA'!N15</f>
        <v>Ei arvioitu</v>
      </c>
      <c r="BN73" s="28">
        <f>'Riskiarviointi TÄYTTÖPOHJA'!O15</f>
        <v>0</v>
      </c>
      <c r="BO73" s="28" t="str">
        <f>'Riskiarviointi TÄYTTÖPOHJA'!P15</f>
        <v>Ei arvioitu</v>
      </c>
      <c r="BP73" s="28">
        <f>'Riskiarviointi TÄYTTÖPOHJA'!Q15</f>
        <v>0</v>
      </c>
      <c r="BQ73" s="28" t="str">
        <f>'Riskiarviointi TÄYTTÖPOHJA'!R15</f>
        <v>Ei arvioitu</v>
      </c>
      <c r="BR73" s="28">
        <f>'Riskiarviointi TÄYTTÖPOHJA'!S15</f>
        <v>0</v>
      </c>
      <c r="BS73" s="28">
        <f>'Riskiarviointi TÄYTTÖPOHJA'!T15</f>
        <v>0</v>
      </c>
      <c r="BT73" s="28">
        <f>'Riskiarviointi TÄYTTÖPOHJA'!U15</f>
        <v>0</v>
      </c>
      <c r="BU73" s="28">
        <f>'Riskiarviointi TÄYTTÖPOHJA'!V15</f>
        <v>0</v>
      </c>
      <c r="BV73" s="28">
        <f>'Riskiarviointi TÄYTTÖPOHJA'!W15</f>
        <v>0</v>
      </c>
      <c r="BW73" s="28">
        <f>'Riskiarviointi TÄYTTÖPOHJA'!X15</f>
        <v>0</v>
      </c>
      <c r="BX73" s="28" t="str">
        <f>'Riskiarviointi TÄYTTÖPOHJA'!Y15</f>
        <v>Ei arvioitu</v>
      </c>
      <c r="BY73" s="28">
        <f>'Riskiarviointi TÄYTTÖPOHJA'!Z15</f>
        <v>0</v>
      </c>
      <c r="BZ73" s="28">
        <f>'Riskiarviointi TÄYTTÖPOHJA'!AA15</f>
        <v>0</v>
      </c>
    </row>
    <row r="74" spans="1:78" ht="15" customHeight="1" x14ac:dyDescent="0.25">
      <c r="A74" s="26">
        <v>11</v>
      </c>
      <c r="C74" s="1"/>
      <c r="D74" s="87">
        <f t="shared" si="11"/>
        <v>0</v>
      </c>
      <c r="E74" s="212">
        <f t="shared" si="12"/>
        <v>0</v>
      </c>
      <c r="F74" s="212"/>
      <c r="G74" s="212"/>
      <c r="H74" s="212"/>
      <c r="I74" s="88">
        <f t="shared" si="13"/>
        <v>0</v>
      </c>
      <c r="J74" s="217" t="str">
        <f t="shared" si="14"/>
        <v>Ei arvioitu</v>
      </c>
      <c r="K74" s="217"/>
      <c r="L74" s="217"/>
      <c r="M74" s="217"/>
      <c r="N74" s="218">
        <f t="shared" si="15"/>
        <v>0</v>
      </c>
      <c r="O74" s="218"/>
      <c r="P74" s="218"/>
      <c r="Q74" s="218"/>
      <c r="R74" s="218"/>
      <c r="S74" s="218"/>
      <c r="T74" s="219">
        <f t="shared" si="16"/>
        <v>0</v>
      </c>
      <c r="U74" s="219"/>
      <c r="V74" s="219"/>
      <c r="W74" s="219"/>
      <c r="X74" s="219"/>
      <c r="Y74" s="220">
        <f t="shared" si="17"/>
        <v>0</v>
      </c>
      <c r="Z74" s="220"/>
      <c r="AA74" s="220"/>
      <c r="AB74" s="6"/>
      <c r="AJ74" s="192" t="s">
        <v>120</v>
      </c>
      <c r="AK74" s="192"/>
      <c r="AL74" s="192"/>
      <c r="AM74" s="192"/>
      <c r="AN74" s="192"/>
      <c r="AO74" s="192"/>
      <c r="AP74" s="192"/>
      <c r="AQ74" s="192"/>
      <c r="AR74" s="192"/>
      <c r="AS74" s="192"/>
      <c r="AT74" s="192"/>
      <c r="AU74" s="192"/>
      <c r="BA74">
        <v>11</v>
      </c>
      <c r="BB74" s="28">
        <f>'Riskiarviointi TÄYTTÖPOHJA'!C16</f>
        <v>0</v>
      </c>
      <c r="BC74" s="28">
        <f>'Riskiarviointi TÄYTTÖPOHJA'!D16</f>
        <v>0</v>
      </c>
      <c r="BD74" s="28" t="str">
        <f>'Riskiarviointi TÄYTTÖPOHJA'!E16</f>
        <v>Täytä arvo 1-6</v>
      </c>
      <c r="BE74" s="28">
        <f>'Riskiarviointi TÄYTTÖPOHJA'!F16</f>
        <v>0</v>
      </c>
      <c r="BF74" s="28">
        <f>'Riskiarviointi TÄYTTÖPOHJA'!G16</f>
        <v>0</v>
      </c>
      <c r="BG74" s="28">
        <f>'Riskiarviointi TÄYTTÖPOHJA'!H16</f>
        <v>0</v>
      </c>
      <c r="BH74" s="28">
        <f>'Riskiarviointi TÄYTTÖPOHJA'!I16</f>
        <v>0</v>
      </c>
      <c r="BI74" s="28" t="str">
        <f>'Riskiarviointi TÄYTTÖPOHJA'!J16</f>
        <v>Ei arvioitu</v>
      </c>
      <c r="BJ74" s="28">
        <f>'Riskiarviointi TÄYTTÖPOHJA'!K16</f>
        <v>0</v>
      </c>
      <c r="BK74" s="28" t="str">
        <f>'Riskiarviointi TÄYTTÖPOHJA'!L16</f>
        <v>Ei arvioitu</v>
      </c>
      <c r="BL74" s="28">
        <f>'Riskiarviointi TÄYTTÖPOHJA'!M16</f>
        <v>0</v>
      </c>
      <c r="BM74" s="28" t="str">
        <f>'Riskiarviointi TÄYTTÖPOHJA'!N16</f>
        <v>Ei arvioitu</v>
      </c>
      <c r="BN74" s="28">
        <f>'Riskiarviointi TÄYTTÖPOHJA'!O16</f>
        <v>0</v>
      </c>
      <c r="BO74" s="28" t="str">
        <f>'Riskiarviointi TÄYTTÖPOHJA'!P16</f>
        <v>Ei arvioitu</v>
      </c>
      <c r="BP74" s="28">
        <f>'Riskiarviointi TÄYTTÖPOHJA'!Q16</f>
        <v>0</v>
      </c>
      <c r="BQ74" s="28" t="str">
        <f>'Riskiarviointi TÄYTTÖPOHJA'!R16</f>
        <v>Ei arvioitu</v>
      </c>
      <c r="BR74" s="28">
        <f>'Riskiarviointi TÄYTTÖPOHJA'!S16</f>
        <v>0</v>
      </c>
      <c r="BS74" s="28">
        <f>'Riskiarviointi TÄYTTÖPOHJA'!T16</f>
        <v>0</v>
      </c>
      <c r="BT74" s="28">
        <f>'Riskiarviointi TÄYTTÖPOHJA'!U16</f>
        <v>0</v>
      </c>
      <c r="BU74" s="28">
        <f>'Riskiarviointi TÄYTTÖPOHJA'!V16</f>
        <v>0</v>
      </c>
      <c r="BV74" s="28">
        <f>'Riskiarviointi TÄYTTÖPOHJA'!W16</f>
        <v>0</v>
      </c>
      <c r="BW74" s="28">
        <f>'Riskiarviointi TÄYTTÖPOHJA'!X16</f>
        <v>0</v>
      </c>
      <c r="BX74" s="28" t="str">
        <f>'Riskiarviointi TÄYTTÖPOHJA'!Y16</f>
        <v>Ei arvioitu</v>
      </c>
      <c r="BY74" s="28">
        <f>'Riskiarviointi TÄYTTÖPOHJA'!Z16</f>
        <v>0</v>
      </c>
      <c r="BZ74" s="28">
        <f>'Riskiarviointi TÄYTTÖPOHJA'!AA16</f>
        <v>0</v>
      </c>
    </row>
    <row r="75" spans="1:78" ht="15" customHeight="1" x14ac:dyDescent="0.25">
      <c r="A75" s="26">
        <v>12</v>
      </c>
      <c r="C75" s="1"/>
      <c r="D75" s="87">
        <f t="shared" si="11"/>
        <v>0</v>
      </c>
      <c r="E75" s="212">
        <f t="shared" si="12"/>
        <v>0</v>
      </c>
      <c r="F75" s="212"/>
      <c r="G75" s="212"/>
      <c r="H75" s="212"/>
      <c r="I75" s="88">
        <f t="shared" si="13"/>
        <v>0</v>
      </c>
      <c r="J75" s="217" t="str">
        <f t="shared" si="14"/>
        <v>Ei arvioitu</v>
      </c>
      <c r="K75" s="217"/>
      <c r="L75" s="217"/>
      <c r="M75" s="217"/>
      <c r="N75" s="218">
        <f t="shared" si="15"/>
        <v>0</v>
      </c>
      <c r="O75" s="218"/>
      <c r="P75" s="218"/>
      <c r="Q75" s="218"/>
      <c r="R75" s="218"/>
      <c r="S75" s="218"/>
      <c r="T75" s="219">
        <f t="shared" si="16"/>
        <v>0</v>
      </c>
      <c r="U75" s="219"/>
      <c r="V75" s="219"/>
      <c r="W75" s="219"/>
      <c r="X75" s="219"/>
      <c r="Y75" s="220">
        <f t="shared" si="17"/>
        <v>0</v>
      </c>
      <c r="Z75" s="220"/>
      <c r="AA75" s="220"/>
      <c r="AB75" s="6"/>
      <c r="AJ75" s="192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BA75">
        <v>12</v>
      </c>
      <c r="BB75" s="28">
        <f>'Riskiarviointi TÄYTTÖPOHJA'!C17</f>
        <v>0</v>
      </c>
      <c r="BC75" s="28">
        <f>'Riskiarviointi TÄYTTÖPOHJA'!D17</f>
        <v>0</v>
      </c>
      <c r="BD75" s="28" t="str">
        <f>'Riskiarviointi TÄYTTÖPOHJA'!E17</f>
        <v>Täytä arvo 1-6</v>
      </c>
      <c r="BE75" s="28">
        <f>'Riskiarviointi TÄYTTÖPOHJA'!F17</f>
        <v>0</v>
      </c>
      <c r="BF75" s="28">
        <f>'Riskiarviointi TÄYTTÖPOHJA'!G17</f>
        <v>0</v>
      </c>
      <c r="BG75" s="28">
        <f>'Riskiarviointi TÄYTTÖPOHJA'!H17</f>
        <v>0</v>
      </c>
      <c r="BH75" s="28">
        <f>'Riskiarviointi TÄYTTÖPOHJA'!I17</f>
        <v>0</v>
      </c>
      <c r="BI75" s="28" t="str">
        <f>'Riskiarviointi TÄYTTÖPOHJA'!J17</f>
        <v>Ei arvioitu</v>
      </c>
      <c r="BJ75" s="28">
        <f>'Riskiarviointi TÄYTTÖPOHJA'!K17</f>
        <v>0</v>
      </c>
      <c r="BK75" s="28" t="str">
        <f>'Riskiarviointi TÄYTTÖPOHJA'!L17</f>
        <v>Ei arvioitu</v>
      </c>
      <c r="BL75" s="28">
        <f>'Riskiarviointi TÄYTTÖPOHJA'!M17</f>
        <v>0</v>
      </c>
      <c r="BM75" s="28" t="str">
        <f>'Riskiarviointi TÄYTTÖPOHJA'!N17</f>
        <v>Ei arvioitu</v>
      </c>
      <c r="BN75" s="28">
        <f>'Riskiarviointi TÄYTTÖPOHJA'!O17</f>
        <v>0</v>
      </c>
      <c r="BO75" s="28" t="str">
        <f>'Riskiarviointi TÄYTTÖPOHJA'!P17</f>
        <v>Ei arvioitu</v>
      </c>
      <c r="BP75" s="28">
        <f>'Riskiarviointi TÄYTTÖPOHJA'!Q17</f>
        <v>0</v>
      </c>
      <c r="BQ75" s="28" t="str">
        <f>'Riskiarviointi TÄYTTÖPOHJA'!R17</f>
        <v>Ei arvioitu</v>
      </c>
      <c r="BR75" s="28">
        <f>'Riskiarviointi TÄYTTÖPOHJA'!S17</f>
        <v>0</v>
      </c>
      <c r="BS75" s="28">
        <f>'Riskiarviointi TÄYTTÖPOHJA'!T17</f>
        <v>0</v>
      </c>
      <c r="BT75" s="28">
        <f>'Riskiarviointi TÄYTTÖPOHJA'!U17</f>
        <v>0</v>
      </c>
      <c r="BU75" s="28">
        <f>'Riskiarviointi TÄYTTÖPOHJA'!V17</f>
        <v>0</v>
      </c>
      <c r="BV75" s="28">
        <f>'Riskiarviointi TÄYTTÖPOHJA'!W17</f>
        <v>0</v>
      </c>
      <c r="BW75" s="28">
        <f>'Riskiarviointi TÄYTTÖPOHJA'!X17</f>
        <v>0</v>
      </c>
      <c r="BX75" s="28" t="str">
        <f>'Riskiarviointi TÄYTTÖPOHJA'!Y17</f>
        <v>Ei arvioitu</v>
      </c>
      <c r="BY75" s="28">
        <f>'Riskiarviointi TÄYTTÖPOHJA'!Z17</f>
        <v>0</v>
      </c>
      <c r="BZ75" s="28">
        <f>'Riskiarviointi TÄYTTÖPOHJA'!AA17</f>
        <v>0</v>
      </c>
    </row>
    <row r="76" spans="1:78" ht="15" customHeight="1" x14ac:dyDescent="0.25">
      <c r="A76" s="26">
        <v>13</v>
      </c>
      <c r="C76" s="1"/>
      <c r="D76" s="87">
        <f t="shared" si="11"/>
        <v>0</v>
      </c>
      <c r="E76" s="212">
        <f t="shared" si="12"/>
        <v>0</v>
      </c>
      <c r="F76" s="212"/>
      <c r="G76" s="212"/>
      <c r="H76" s="212"/>
      <c r="I76" s="88">
        <f t="shared" si="13"/>
        <v>0</v>
      </c>
      <c r="J76" s="217" t="str">
        <f t="shared" si="14"/>
        <v>Ei arvioitu</v>
      </c>
      <c r="K76" s="217"/>
      <c r="L76" s="217"/>
      <c r="M76" s="217"/>
      <c r="N76" s="218">
        <f t="shared" si="15"/>
        <v>0</v>
      </c>
      <c r="O76" s="218"/>
      <c r="P76" s="218"/>
      <c r="Q76" s="218"/>
      <c r="R76" s="218"/>
      <c r="S76" s="218"/>
      <c r="T76" s="219">
        <f t="shared" si="16"/>
        <v>0</v>
      </c>
      <c r="U76" s="219"/>
      <c r="V76" s="219"/>
      <c r="W76" s="219"/>
      <c r="X76" s="219"/>
      <c r="Y76" s="220">
        <f t="shared" si="17"/>
        <v>0</v>
      </c>
      <c r="Z76" s="220"/>
      <c r="AA76" s="220"/>
      <c r="AB76" s="6"/>
      <c r="AJ76" s="192"/>
      <c r="AK76" s="192"/>
      <c r="AL76" s="192"/>
      <c r="AM76" s="192"/>
      <c r="AN76" s="192"/>
      <c r="AO76" s="192"/>
      <c r="AP76" s="192"/>
      <c r="AQ76" s="192"/>
      <c r="AR76" s="192"/>
      <c r="AS76" s="192"/>
      <c r="AT76" s="192"/>
      <c r="AU76" s="192"/>
      <c r="BA76">
        <v>13</v>
      </c>
      <c r="BB76" s="28">
        <f>'Riskiarviointi TÄYTTÖPOHJA'!C18</f>
        <v>0</v>
      </c>
      <c r="BC76" s="28">
        <f>'Riskiarviointi TÄYTTÖPOHJA'!D18</f>
        <v>0</v>
      </c>
      <c r="BD76" s="28" t="str">
        <f>'Riskiarviointi TÄYTTÖPOHJA'!E18</f>
        <v>Täytä arvo 1-6</v>
      </c>
      <c r="BE76" s="28">
        <f>'Riskiarviointi TÄYTTÖPOHJA'!F18</f>
        <v>0</v>
      </c>
      <c r="BF76" s="28">
        <f>'Riskiarviointi TÄYTTÖPOHJA'!G18</f>
        <v>0</v>
      </c>
      <c r="BG76" s="28">
        <f>'Riskiarviointi TÄYTTÖPOHJA'!H18</f>
        <v>0</v>
      </c>
      <c r="BH76" s="28">
        <f>'Riskiarviointi TÄYTTÖPOHJA'!I18</f>
        <v>0</v>
      </c>
      <c r="BI76" s="28" t="str">
        <f>'Riskiarviointi TÄYTTÖPOHJA'!J18</f>
        <v>Ei arvioitu</v>
      </c>
      <c r="BJ76" s="28">
        <f>'Riskiarviointi TÄYTTÖPOHJA'!K18</f>
        <v>0</v>
      </c>
      <c r="BK76" s="28" t="str">
        <f>'Riskiarviointi TÄYTTÖPOHJA'!L18</f>
        <v>Ei arvioitu</v>
      </c>
      <c r="BL76" s="28">
        <f>'Riskiarviointi TÄYTTÖPOHJA'!M18</f>
        <v>0</v>
      </c>
      <c r="BM76" s="28" t="str">
        <f>'Riskiarviointi TÄYTTÖPOHJA'!N18</f>
        <v>Ei arvioitu</v>
      </c>
      <c r="BN76" s="28">
        <f>'Riskiarviointi TÄYTTÖPOHJA'!O18</f>
        <v>0</v>
      </c>
      <c r="BO76" s="28" t="str">
        <f>'Riskiarviointi TÄYTTÖPOHJA'!P18</f>
        <v>Ei arvioitu</v>
      </c>
      <c r="BP76" s="28">
        <f>'Riskiarviointi TÄYTTÖPOHJA'!Q18</f>
        <v>0</v>
      </c>
      <c r="BQ76" s="28" t="str">
        <f>'Riskiarviointi TÄYTTÖPOHJA'!R18</f>
        <v>Ei arvioitu</v>
      </c>
      <c r="BR76" s="28">
        <f>'Riskiarviointi TÄYTTÖPOHJA'!S18</f>
        <v>0</v>
      </c>
      <c r="BS76" s="28">
        <f>'Riskiarviointi TÄYTTÖPOHJA'!T18</f>
        <v>0</v>
      </c>
      <c r="BT76" s="28">
        <f>'Riskiarviointi TÄYTTÖPOHJA'!U18</f>
        <v>0</v>
      </c>
      <c r="BU76" s="28">
        <f>'Riskiarviointi TÄYTTÖPOHJA'!V18</f>
        <v>0</v>
      </c>
      <c r="BV76" s="28">
        <f>'Riskiarviointi TÄYTTÖPOHJA'!W18</f>
        <v>0</v>
      </c>
      <c r="BW76" s="28">
        <f>'Riskiarviointi TÄYTTÖPOHJA'!X18</f>
        <v>0</v>
      </c>
      <c r="BX76" s="28" t="str">
        <f>'Riskiarviointi TÄYTTÖPOHJA'!Y18</f>
        <v>Ei arvioitu</v>
      </c>
      <c r="BY76" s="28">
        <f>'Riskiarviointi TÄYTTÖPOHJA'!Z18</f>
        <v>0</v>
      </c>
      <c r="BZ76" s="28">
        <f>'Riskiarviointi TÄYTTÖPOHJA'!AA18</f>
        <v>0</v>
      </c>
    </row>
    <row r="77" spans="1:78" ht="15" customHeight="1" x14ac:dyDescent="0.25">
      <c r="A77" s="26">
        <v>14</v>
      </c>
      <c r="C77" s="1"/>
      <c r="D77" s="87">
        <f t="shared" si="11"/>
        <v>0</v>
      </c>
      <c r="E77" s="212">
        <f t="shared" si="12"/>
        <v>0</v>
      </c>
      <c r="F77" s="212"/>
      <c r="G77" s="212"/>
      <c r="H77" s="212"/>
      <c r="I77" s="88">
        <f t="shared" si="13"/>
        <v>0</v>
      </c>
      <c r="J77" s="217" t="str">
        <f t="shared" si="14"/>
        <v>Ei arvioitu</v>
      </c>
      <c r="K77" s="217"/>
      <c r="L77" s="217"/>
      <c r="M77" s="217"/>
      <c r="N77" s="218">
        <f t="shared" si="15"/>
        <v>0</v>
      </c>
      <c r="O77" s="218"/>
      <c r="P77" s="218"/>
      <c r="Q77" s="218"/>
      <c r="R77" s="218"/>
      <c r="S77" s="218"/>
      <c r="T77" s="219">
        <f t="shared" si="16"/>
        <v>0</v>
      </c>
      <c r="U77" s="219"/>
      <c r="V77" s="219"/>
      <c r="W77" s="219"/>
      <c r="X77" s="219"/>
      <c r="Y77" s="220">
        <f t="shared" si="17"/>
        <v>0</v>
      </c>
      <c r="Z77" s="220"/>
      <c r="AA77" s="220"/>
      <c r="AB77" s="6"/>
      <c r="AJ77" s="193" t="s">
        <v>120</v>
      </c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BA77">
        <v>14</v>
      </c>
      <c r="BB77" s="28">
        <f>'Riskiarviointi TÄYTTÖPOHJA'!C19</f>
        <v>0</v>
      </c>
      <c r="BC77" s="28">
        <f>'Riskiarviointi TÄYTTÖPOHJA'!D19</f>
        <v>0</v>
      </c>
      <c r="BD77" s="28" t="str">
        <f>'Riskiarviointi TÄYTTÖPOHJA'!E19</f>
        <v>Täytä arvo 1-6</v>
      </c>
      <c r="BE77" s="28">
        <f>'Riskiarviointi TÄYTTÖPOHJA'!F19</f>
        <v>0</v>
      </c>
      <c r="BF77" s="28">
        <f>'Riskiarviointi TÄYTTÖPOHJA'!G19</f>
        <v>0</v>
      </c>
      <c r="BG77" s="28">
        <f>'Riskiarviointi TÄYTTÖPOHJA'!H19</f>
        <v>0</v>
      </c>
      <c r="BH77" s="28">
        <f>'Riskiarviointi TÄYTTÖPOHJA'!I19</f>
        <v>0</v>
      </c>
      <c r="BI77" s="28" t="str">
        <f>'Riskiarviointi TÄYTTÖPOHJA'!J19</f>
        <v>Ei arvioitu</v>
      </c>
      <c r="BJ77" s="28">
        <f>'Riskiarviointi TÄYTTÖPOHJA'!K19</f>
        <v>0</v>
      </c>
      <c r="BK77" s="28" t="str">
        <f>'Riskiarviointi TÄYTTÖPOHJA'!L19</f>
        <v>Ei arvioitu</v>
      </c>
      <c r="BL77" s="28">
        <f>'Riskiarviointi TÄYTTÖPOHJA'!M19</f>
        <v>0</v>
      </c>
      <c r="BM77" s="28" t="str">
        <f>'Riskiarviointi TÄYTTÖPOHJA'!N19</f>
        <v>Ei arvioitu</v>
      </c>
      <c r="BN77" s="28">
        <f>'Riskiarviointi TÄYTTÖPOHJA'!O19</f>
        <v>0</v>
      </c>
      <c r="BO77" s="28" t="str">
        <f>'Riskiarviointi TÄYTTÖPOHJA'!P19</f>
        <v>Ei arvioitu</v>
      </c>
      <c r="BP77" s="28">
        <f>'Riskiarviointi TÄYTTÖPOHJA'!Q19</f>
        <v>0</v>
      </c>
      <c r="BQ77" s="28" t="str">
        <f>'Riskiarviointi TÄYTTÖPOHJA'!R19</f>
        <v>Ei arvioitu</v>
      </c>
      <c r="BR77" s="28">
        <f>'Riskiarviointi TÄYTTÖPOHJA'!S19</f>
        <v>0</v>
      </c>
      <c r="BS77" s="28">
        <f>'Riskiarviointi TÄYTTÖPOHJA'!T19</f>
        <v>0</v>
      </c>
      <c r="BT77" s="28">
        <f>'Riskiarviointi TÄYTTÖPOHJA'!U19</f>
        <v>0</v>
      </c>
      <c r="BU77" s="28">
        <f>'Riskiarviointi TÄYTTÖPOHJA'!V19</f>
        <v>0</v>
      </c>
      <c r="BV77" s="28">
        <f>'Riskiarviointi TÄYTTÖPOHJA'!W19</f>
        <v>0</v>
      </c>
      <c r="BW77" s="28">
        <f>'Riskiarviointi TÄYTTÖPOHJA'!X19</f>
        <v>0</v>
      </c>
      <c r="BX77" s="28" t="str">
        <f>'Riskiarviointi TÄYTTÖPOHJA'!Y19</f>
        <v>Ei arvioitu</v>
      </c>
      <c r="BY77" s="28">
        <f>'Riskiarviointi TÄYTTÖPOHJA'!Z19</f>
        <v>0</v>
      </c>
      <c r="BZ77" s="28">
        <f>'Riskiarviointi TÄYTTÖPOHJA'!AA19</f>
        <v>0</v>
      </c>
    </row>
    <row r="78" spans="1:78" ht="15" customHeight="1" x14ac:dyDescent="0.25">
      <c r="A78" s="26">
        <v>15</v>
      </c>
      <c r="C78" s="1"/>
      <c r="D78" s="87">
        <f t="shared" si="11"/>
        <v>0</v>
      </c>
      <c r="E78" s="212">
        <f t="shared" si="12"/>
        <v>0</v>
      </c>
      <c r="F78" s="212"/>
      <c r="G78" s="212"/>
      <c r="H78" s="212"/>
      <c r="I78" s="88">
        <f t="shared" si="13"/>
        <v>0</v>
      </c>
      <c r="J78" s="217" t="str">
        <f t="shared" si="14"/>
        <v>Ei arvioitu</v>
      </c>
      <c r="K78" s="217"/>
      <c r="L78" s="217"/>
      <c r="M78" s="217"/>
      <c r="N78" s="218">
        <f t="shared" si="15"/>
        <v>0</v>
      </c>
      <c r="O78" s="218"/>
      <c r="P78" s="218"/>
      <c r="Q78" s="218"/>
      <c r="R78" s="218"/>
      <c r="S78" s="218"/>
      <c r="T78" s="219">
        <f t="shared" si="16"/>
        <v>0</v>
      </c>
      <c r="U78" s="219"/>
      <c r="V78" s="219"/>
      <c r="W78" s="219"/>
      <c r="X78" s="219"/>
      <c r="Y78" s="220">
        <f t="shared" si="17"/>
        <v>0</v>
      </c>
      <c r="Z78" s="220"/>
      <c r="AA78" s="220"/>
      <c r="AB78" s="6"/>
      <c r="AJ78" s="193"/>
      <c r="AK78" s="193"/>
      <c r="AL78" s="193"/>
      <c r="AM78" s="193"/>
      <c r="AN78" s="193"/>
      <c r="AO78" s="193"/>
      <c r="AP78" s="193"/>
      <c r="AQ78" s="193"/>
      <c r="AR78" s="193"/>
      <c r="AS78" s="193"/>
      <c r="AT78" s="193"/>
      <c r="AU78" s="193"/>
      <c r="BA78">
        <v>15</v>
      </c>
      <c r="BB78" s="28">
        <f>'Riskiarviointi TÄYTTÖPOHJA'!C20</f>
        <v>0</v>
      </c>
      <c r="BC78" s="28">
        <f>'Riskiarviointi TÄYTTÖPOHJA'!D20</f>
        <v>0</v>
      </c>
      <c r="BD78" s="28" t="str">
        <f>'Riskiarviointi TÄYTTÖPOHJA'!E20</f>
        <v>Täytä arvo 1-6</v>
      </c>
      <c r="BE78" s="28">
        <f>'Riskiarviointi TÄYTTÖPOHJA'!F20</f>
        <v>0</v>
      </c>
      <c r="BF78" s="28">
        <f>'Riskiarviointi TÄYTTÖPOHJA'!G20</f>
        <v>0</v>
      </c>
      <c r="BG78" s="28">
        <f>'Riskiarviointi TÄYTTÖPOHJA'!H20</f>
        <v>0</v>
      </c>
      <c r="BH78" s="28">
        <f>'Riskiarviointi TÄYTTÖPOHJA'!I20</f>
        <v>0</v>
      </c>
      <c r="BI78" s="28" t="str">
        <f>'Riskiarviointi TÄYTTÖPOHJA'!J20</f>
        <v>Ei arvioitu</v>
      </c>
      <c r="BJ78" s="28">
        <f>'Riskiarviointi TÄYTTÖPOHJA'!K20</f>
        <v>0</v>
      </c>
      <c r="BK78" s="28" t="str">
        <f>'Riskiarviointi TÄYTTÖPOHJA'!L20</f>
        <v>Ei arvioitu</v>
      </c>
      <c r="BL78" s="28">
        <f>'Riskiarviointi TÄYTTÖPOHJA'!M20</f>
        <v>0</v>
      </c>
      <c r="BM78" s="28" t="str">
        <f>'Riskiarviointi TÄYTTÖPOHJA'!N20</f>
        <v>Ei arvioitu</v>
      </c>
      <c r="BN78" s="28">
        <f>'Riskiarviointi TÄYTTÖPOHJA'!O20</f>
        <v>0</v>
      </c>
      <c r="BO78" s="28" t="str">
        <f>'Riskiarviointi TÄYTTÖPOHJA'!P20</f>
        <v>Ei arvioitu</v>
      </c>
      <c r="BP78" s="28">
        <f>'Riskiarviointi TÄYTTÖPOHJA'!Q20</f>
        <v>0</v>
      </c>
      <c r="BQ78" s="28" t="str">
        <f>'Riskiarviointi TÄYTTÖPOHJA'!R20</f>
        <v>Ei arvioitu</v>
      </c>
      <c r="BR78" s="28">
        <f>'Riskiarviointi TÄYTTÖPOHJA'!S20</f>
        <v>0</v>
      </c>
      <c r="BS78" s="28">
        <f>'Riskiarviointi TÄYTTÖPOHJA'!T20</f>
        <v>0</v>
      </c>
      <c r="BT78" s="28">
        <f>'Riskiarviointi TÄYTTÖPOHJA'!U20</f>
        <v>0</v>
      </c>
      <c r="BU78" s="28">
        <f>'Riskiarviointi TÄYTTÖPOHJA'!V20</f>
        <v>0</v>
      </c>
      <c r="BV78" s="28">
        <f>'Riskiarviointi TÄYTTÖPOHJA'!W20</f>
        <v>0</v>
      </c>
      <c r="BW78" s="28">
        <f>'Riskiarviointi TÄYTTÖPOHJA'!X20</f>
        <v>0</v>
      </c>
      <c r="BX78" s="28" t="str">
        <f>'Riskiarviointi TÄYTTÖPOHJA'!Y20</f>
        <v>Ei arvioitu</v>
      </c>
      <c r="BY78" s="28">
        <f>'Riskiarviointi TÄYTTÖPOHJA'!Z20</f>
        <v>0</v>
      </c>
      <c r="BZ78" s="28">
        <f>'Riskiarviointi TÄYTTÖPOHJA'!AA20</f>
        <v>0</v>
      </c>
    </row>
    <row r="79" spans="1:78" ht="15" customHeight="1" x14ac:dyDescent="0.25">
      <c r="A79" s="26">
        <v>16</v>
      </c>
      <c r="C79" s="1"/>
      <c r="D79" s="87">
        <f t="shared" si="11"/>
        <v>0</v>
      </c>
      <c r="E79" s="212">
        <f t="shared" si="12"/>
        <v>0</v>
      </c>
      <c r="F79" s="212"/>
      <c r="G79" s="212"/>
      <c r="H79" s="212"/>
      <c r="I79" s="88">
        <f t="shared" si="13"/>
        <v>0</v>
      </c>
      <c r="J79" s="217" t="str">
        <f t="shared" si="14"/>
        <v>Ei arvioitu</v>
      </c>
      <c r="K79" s="217"/>
      <c r="L79" s="217"/>
      <c r="M79" s="217"/>
      <c r="N79" s="218">
        <f t="shared" si="15"/>
        <v>0</v>
      </c>
      <c r="O79" s="218"/>
      <c r="P79" s="218"/>
      <c r="Q79" s="218"/>
      <c r="R79" s="218"/>
      <c r="S79" s="218"/>
      <c r="T79" s="219">
        <f t="shared" si="16"/>
        <v>0</v>
      </c>
      <c r="U79" s="219"/>
      <c r="V79" s="219"/>
      <c r="W79" s="219"/>
      <c r="X79" s="219"/>
      <c r="Y79" s="220">
        <f t="shared" si="17"/>
        <v>0</v>
      </c>
      <c r="Z79" s="220"/>
      <c r="AA79" s="220"/>
      <c r="AB79" s="6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3"/>
      <c r="AU79" s="193"/>
      <c r="BA79">
        <v>16</v>
      </c>
      <c r="BB79" s="28">
        <f>'Riskiarviointi TÄYTTÖPOHJA'!C21</f>
        <v>0</v>
      </c>
      <c r="BC79" s="28">
        <f>'Riskiarviointi TÄYTTÖPOHJA'!D21</f>
        <v>0</v>
      </c>
      <c r="BD79" s="28" t="str">
        <f>'Riskiarviointi TÄYTTÖPOHJA'!E21</f>
        <v>Täytä arvo 1-6</v>
      </c>
      <c r="BE79" s="28">
        <f>'Riskiarviointi TÄYTTÖPOHJA'!F21</f>
        <v>0</v>
      </c>
      <c r="BF79" s="28">
        <f>'Riskiarviointi TÄYTTÖPOHJA'!G21</f>
        <v>0</v>
      </c>
      <c r="BG79" s="28">
        <f>'Riskiarviointi TÄYTTÖPOHJA'!H21</f>
        <v>0</v>
      </c>
      <c r="BH79" s="28">
        <f>'Riskiarviointi TÄYTTÖPOHJA'!I21</f>
        <v>0</v>
      </c>
      <c r="BI79" s="28" t="str">
        <f>'Riskiarviointi TÄYTTÖPOHJA'!J21</f>
        <v>Ei arvioitu</v>
      </c>
      <c r="BJ79" s="28">
        <f>'Riskiarviointi TÄYTTÖPOHJA'!K21</f>
        <v>0</v>
      </c>
      <c r="BK79" s="28" t="str">
        <f>'Riskiarviointi TÄYTTÖPOHJA'!L21</f>
        <v>Ei arvioitu</v>
      </c>
      <c r="BL79" s="28">
        <f>'Riskiarviointi TÄYTTÖPOHJA'!M21</f>
        <v>0</v>
      </c>
      <c r="BM79" s="28" t="str">
        <f>'Riskiarviointi TÄYTTÖPOHJA'!N21</f>
        <v>Ei arvioitu</v>
      </c>
      <c r="BN79" s="28">
        <f>'Riskiarviointi TÄYTTÖPOHJA'!O21</f>
        <v>0</v>
      </c>
      <c r="BO79" s="28" t="str">
        <f>'Riskiarviointi TÄYTTÖPOHJA'!P21</f>
        <v>Ei arvioitu</v>
      </c>
      <c r="BP79" s="28">
        <f>'Riskiarviointi TÄYTTÖPOHJA'!Q21</f>
        <v>0</v>
      </c>
      <c r="BQ79" s="28" t="str">
        <f>'Riskiarviointi TÄYTTÖPOHJA'!R21</f>
        <v>Ei arvioitu</v>
      </c>
      <c r="BR79" s="28">
        <f>'Riskiarviointi TÄYTTÖPOHJA'!S21</f>
        <v>0</v>
      </c>
      <c r="BS79" s="28">
        <f>'Riskiarviointi TÄYTTÖPOHJA'!T21</f>
        <v>0</v>
      </c>
      <c r="BT79" s="28">
        <f>'Riskiarviointi TÄYTTÖPOHJA'!U21</f>
        <v>0</v>
      </c>
      <c r="BU79" s="28">
        <f>'Riskiarviointi TÄYTTÖPOHJA'!V21</f>
        <v>0</v>
      </c>
      <c r="BV79" s="28">
        <f>'Riskiarviointi TÄYTTÖPOHJA'!W21</f>
        <v>0</v>
      </c>
      <c r="BW79" s="28">
        <f>'Riskiarviointi TÄYTTÖPOHJA'!X21</f>
        <v>0</v>
      </c>
      <c r="BX79" s="28" t="str">
        <f>'Riskiarviointi TÄYTTÖPOHJA'!Y21</f>
        <v>Ei arvioitu</v>
      </c>
      <c r="BY79" s="28">
        <f>'Riskiarviointi TÄYTTÖPOHJA'!Z21</f>
        <v>0</v>
      </c>
      <c r="BZ79" s="28">
        <f>'Riskiarviointi TÄYTTÖPOHJA'!AA21</f>
        <v>0</v>
      </c>
    </row>
    <row r="80" spans="1:78" ht="15" customHeight="1" x14ac:dyDescent="0.25">
      <c r="A80" s="26">
        <v>17</v>
      </c>
      <c r="C80" s="1"/>
      <c r="D80" s="87">
        <f t="shared" si="11"/>
        <v>0</v>
      </c>
      <c r="E80" s="212">
        <f t="shared" si="12"/>
        <v>0</v>
      </c>
      <c r="F80" s="212"/>
      <c r="G80" s="212"/>
      <c r="H80" s="212"/>
      <c r="I80" s="88">
        <f t="shared" si="13"/>
        <v>0</v>
      </c>
      <c r="J80" s="217" t="str">
        <f t="shared" si="14"/>
        <v>Ei arvioitu</v>
      </c>
      <c r="K80" s="217"/>
      <c r="L80" s="217"/>
      <c r="M80" s="217"/>
      <c r="N80" s="218">
        <f t="shared" si="15"/>
        <v>0</v>
      </c>
      <c r="O80" s="218"/>
      <c r="P80" s="218"/>
      <c r="Q80" s="218"/>
      <c r="R80" s="218"/>
      <c r="S80" s="218"/>
      <c r="T80" s="219">
        <f t="shared" si="16"/>
        <v>0</v>
      </c>
      <c r="U80" s="219"/>
      <c r="V80" s="219"/>
      <c r="W80" s="219"/>
      <c r="X80" s="219"/>
      <c r="Y80" s="220">
        <f t="shared" si="17"/>
        <v>0</v>
      </c>
      <c r="Z80" s="220"/>
      <c r="AA80" s="220"/>
      <c r="AB80" s="6"/>
      <c r="AJ80" s="194" t="s">
        <v>120</v>
      </c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BA80">
        <v>17</v>
      </c>
      <c r="BB80" s="28">
        <f>'Riskiarviointi TÄYTTÖPOHJA'!C22</f>
        <v>0</v>
      </c>
      <c r="BC80" s="28">
        <f>'Riskiarviointi TÄYTTÖPOHJA'!D22</f>
        <v>0</v>
      </c>
      <c r="BD80" s="28" t="str">
        <f>'Riskiarviointi TÄYTTÖPOHJA'!E22</f>
        <v>Täytä arvo 1-6</v>
      </c>
      <c r="BE80" s="28">
        <f>'Riskiarviointi TÄYTTÖPOHJA'!F22</f>
        <v>0</v>
      </c>
      <c r="BF80" s="28">
        <f>'Riskiarviointi TÄYTTÖPOHJA'!G22</f>
        <v>0</v>
      </c>
      <c r="BG80" s="28">
        <f>'Riskiarviointi TÄYTTÖPOHJA'!H22</f>
        <v>0</v>
      </c>
      <c r="BH80" s="28">
        <f>'Riskiarviointi TÄYTTÖPOHJA'!I22</f>
        <v>0</v>
      </c>
      <c r="BI80" s="28" t="str">
        <f>'Riskiarviointi TÄYTTÖPOHJA'!J22</f>
        <v>Ei arvioitu</v>
      </c>
      <c r="BJ80" s="28">
        <f>'Riskiarviointi TÄYTTÖPOHJA'!K22</f>
        <v>0</v>
      </c>
      <c r="BK80" s="28" t="str">
        <f>'Riskiarviointi TÄYTTÖPOHJA'!L22</f>
        <v>Ei arvioitu</v>
      </c>
      <c r="BL80" s="28">
        <f>'Riskiarviointi TÄYTTÖPOHJA'!M22</f>
        <v>0</v>
      </c>
      <c r="BM80" s="28" t="str">
        <f>'Riskiarviointi TÄYTTÖPOHJA'!N22</f>
        <v>Ei arvioitu</v>
      </c>
      <c r="BN80" s="28">
        <f>'Riskiarviointi TÄYTTÖPOHJA'!O22</f>
        <v>0</v>
      </c>
      <c r="BO80" s="28" t="str">
        <f>'Riskiarviointi TÄYTTÖPOHJA'!P22</f>
        <v>Ei arvioitu</v>
      </c>
      <c r="BP80" s="28">
        <f>'Riskiarviointi TÄYTTÖPOHJA'!Q22</f>
        <v>0</v>
      </c>
      <c r="BQ80" s="28" t="str">
        <f>'Riskiarviointi TÄYTTÖPOHJA'!R22</f>
        <v>Ei arvioitu</v>
      </c>
      <c r="BR80" s="28">
        <f>'Riskiarviointi TÄYTTÖPOHJA'!S22</f>
        <v>0</v>
      </c>
      <c r="BS80" s="28">
        <f>'Riskiarviointi TÄYTTÖPOHJA'!T22</f>
        <v>0</v>
      </c>
      <c r="BT80" s="28">
        <f>'Riskiarviointi TÄYTTÖPOHJA'!U22</f>
        <v>0</v>
      </c>
      <c r="BU80" s="28">
        <f>'Riskiarviointi TÄYTTÖPOHJA'!V22</f>
        <v>0</v>
      </c>
      <c r="BV80" s="28">
        <f>'Riskiarviointi TÄYTTÖPOHJA'!W22</f>
        <v>0</v>
      </c>
      <c r="BW80" s="28">
        <f>'Riskiarviointi TÄYTTÖPOHJA'!X22</f>
        <v>0</v>
      </c>
      <c r="BX80" s="28" t="str">
        <f>'Riskiarviointi TÄYTTÖPOHJA'!Y22</f>
        <v>Ei arvioitu</v>
      </c>
      <c r="BY80" s="28">
        <f>'Riskiarviointi TÄYTTÖPOHJA'!Z22</f>
        <v>0</v>
      </c>
      <c r="BZ80" s="28">
        <f>'Riskiarviointi TÄYTTÖPOHJA'!AA22</f>
        <v>0</v>
      </c>
    </row>
    <row r="81" spans="1:78" ht="15" customHeight="1" x14ac:dyDescent="0.25">
      <c r="A81" s="26">
        <v>18</v>
      </c>
      <c r="C81" s="1"/>
      <c r="D81" s="87">
        <f t="shared" si="11"/>
        <v>0</v>
      </c>
      <c r="E81" s="212">
        <f t="shared" si="12"/>
        <v>0</v>
      </c>
      <c r="F81" s="212"/>
      <c r="G81" s="212"/>
      <c r="H81" s="212"/>
      <c r="I81" s="88">
        <f t="shared" si="13"/>
        <v>0</v>
      </c>
      <c r="J81" s="217" t="str">
        <f t="shared" si="14"/>
        <v>Ei arvioitu</v>
      </c>
      <c r="K81" s="217"/>
      <c r="L81" s="217"/>
      <c r="M81" s="217"/>
      <c r="N81" s="218">
        <f t="shared" si="15"/>
        <v>0</v>
      </c>
      <c r="O81" s="218"/>
      <c r="P81" s="218"/>
      <c r="Q81" s="218"/>
      <c r="R81" s="218"/>
      <c r="S81" s="218"/>
      <c r="T81" s="219">
        <f t="shared" si="16"/>
        <v>0</v>
      </c>
      <c r="U81" s="219"/>
      <c r="V81" s="219"/>
      <c r="W81" s="219"/>
      <c r="X81" s="219"/>
      <c r="Y81" s="220">
        <f t="shared" si="17"/>
        <v>0</v>
      </c>
      <c r="Z81" s="220"/>
      <c r="AA81" s="220"/>
      <c r="AB81" s="6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BA81">
        <v>18</v>
      </c>
      <c r="BB81" s="28">
        <f>'Riskiarviointi TÄYTTÖPOHJA'!C23</f>
        <v>0</v>
      </c>
      <c r="BC81" s="28">
        <f>'Riskiarviointi TÄYTTÖPOHJA'!D23</f>
        <v>0</v>
      </c>
      <c r="BD81" s="28" t="str">
        <f>'Riskiarviointi TÄYTTÖPOHJA'!E23</f>
        <v>Täytä arvo 1-6</v>
      </c>
      <c r="BE81" s="28">
        <f>'Riskiarviointi TÄYTTÖPOHJA'!F23</f>
        <v>0</v>
      </c>
      <c r="BF81" s="28">
        <f>'Riskiarviointi TÄYTTÖPOHJA'!G23</f>
        <v>0</v>
      </c>
      <c r="BG81" s="28">
        <f>'Riskiarviointi TÄYTTÖPOHJA'!H23</f>
        <v>0</v>
      </c>
      <c r="BH81" s="28">
        <f>'Riskiarviointi TÄYTTÖPOHJA'!I23</f>
        <v>0</v>
      </c>
      <c r="BI81" s="28" t="str">
        <f>'Riskiarviointi TÄYTTÖPOHJA'!J23</f>
        <v>Ei arvioitu</v>
      </c>
      <c r="BJ81" s="28">
        <f>'Riskiarviointi TÄYTTÖPOHJA'!K23</f>
        <v>0</v>
      </c>
      <c r="BK81" s="28" t="str">
        <f>'Riskiarviointi TÄYTTÖPOHJA'!L23</f>
        <v>Ei arvioitu</v>
      </c>
      <c r="BL81" s="28">
        <f>'Riskiarviointi TÄYTTÖPOHJA'!M23</f>
        <v>0</v>
      </c>
      <c r="BM81" s="28" t="str">
        <f>'Riskiarviointi TÄYTTÖPOHJA'!N23</f>
        <v>Ei arvioitu</v>
      </c>
      <c r="BN81" s="28">
        <f>'Riskiarviointi TÄYTTÖPOHJA'!O23</f>
        <v>0</v>
      </c>
      <c r="BO81" s="28" t="str">
        <f>'Riskiarviointi TÄYTTÖPOHJA'!P23</f>
        <v>Ei arvioitu</v>
      </c>
      <c r="BP81" s="28">
        <f>'Riskiarviointi TÄYTTÖPOHJA'!Q23</f>
        <v>0</v>
      </c>
      <c r="BQ81" s="28" t="str">
        <f>'Riskiarviointi TÄYTTÖPOHJA'!R23</f>
        <v>Ei arvioitu</v>
      </c>
      <c r="BR81" s="28">
        <f>'Riskiarviointi TÄYTTÖPOHJA'!S23</f>
        <v>0</v>
      </c>
      <c r="BS81" s="28">
        <f>'Riskiarviointi TÄYTTÖPOHJA'!T23</f>
        <v>0</v>
      </c>
      <c r="BT81" s="28">
        <f>'Riskiarviointi TÄYTTÖPOHJA'!U23</f>
        <v>0</v>
      </c>
      <c r="BU81" s="28">
        <f>'Riskiarviointi TÄYTTÖPOHJA'!V23</f>
        <v>0</v>
      </c>
      <c r="BV81" s="28">
        <f>'Riskiarviointi TÄYTTÖPOHJA'!W23</f>
        <v>0</v>
      </c>
      <c r="BW81" s="28">
        <f>'Riskiarviointi TÄYTTÖPOHJA'!X23</f>
        <v>0</v>
      </c>
      <c r="BX81" s="28" t="str">
        <f>'Riskiarviointi TÄYTTÖPOHJA'!Y23</f>
        <v>Ei arvioitu</v>
      </c>
      <c r="BY81" s="28">
        <f>'Riskiarviointi TÄYTTÖPOHJA'!Z23</f>
        <v>0</v>
      </c>
      <c r="BZ81" s="28">
        <f>'Riskiarviointi TÄYTTÖPOHJA'!AA23</f>
        <v>0</v>
      </c>
    </row>
    <row r="82" spans="1:78" ht="15" customHeight="1" x14ac:dyDescent="0.25">
      <c r="A82" s="26">
        <v>19</v>
      </c>
      <c r="C82" s="1"/>
      <c r="D82" s="87">
        <f t="shared" si="11"/>
        <v>0</v>
      </c>
      <c r="E82" s="212">
        <f t="shared" si="12"/>
        <v>0</v>
      </c>
      <c r="F82" s="212"/>
      <c r="G82" s="212"/>
      <c r="H82" s="212"/>
      <c r="I82" s="88">
        <f t="shared" si="13"/>
        <v>0</v>
      </c>
      <c r="J82" s="217" t="str">
        <f t="shared" si="14"/>
        <v>Ei arvioitu</v>
      </c>
      <c r="K82" s="217"/>
      <c r="L82" s="217"/>
      <c r="M82" s="217"/>
      <c r="N82" s="218">
        <f t="shared" si="15"/>
        <v>0</v>
      </c>
      <c r="O82" s="218"/>
      <c r="P82" s="218"/>
      <c r="Q82" s="218"/>
      <c r="R82" s="218"/>
      <c r="S82" s="218"/>
      <c r="T82" s="219">
        <f t="shared" si="16"/>
        <v>0</v>
      </c>
      <c r="U82" s="219"/>
      <c r="V82" s="219"/>
      <c r="W82" s="219"/>
      <c r="X82" s="219"/>
      <c r="Y82" s="220">
        <f t="shared" si="17"/>
        <v>0</v>
      </c>
      <c r="Z82" s="220"/>
      <c r="AA82" s="220"/>
      <c r="AB82" s="6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BA82">
        <v>19</v>
      </c>
      <c r="BB82" s="28">
        <f>'Riskiarviointi TÄYTTÖPOHJA'!C24</f>
        <v>0</v>
      </c>
      <c r="BC82" s="28">
        <f>'Riskiarviointi TÄYTTÖPOHJA'!D24</f>
        <v>0</v>
      </c>
      <c r="BD82" s="28" t="str">
        <f>'Riskiarviointi TÄYTTÖPOHJA'!E24</f>
        <v>Täytä arvo 1-6</v>
      </c>
      <c r="BE82" s="28">
        <f>'Riskiarviointi TÄYTTÖPOHJA'!F24</f>
        <v>0</v>
      </c>
      <c r="BF82" s="28">
        <f>'Riskiarviointi TÄYTTÖPOHJA'!G24</f>
        <v>0</v>
      </c>
      <c r="BG82" s="28">
        <f>'Riskiarviointi TÄYTTÖPOHJA'!H24</f>
        <v>0</v>
      </c>
      <c r="BH82" s="28">
        <f>'Riskiarviointi TÄYTTÖPOHJA'!I24</f>
        <v>0</v>
      </c>
      <c r="BI82" s="28" t="str">
        <f>'Riskiarviointi TÄYTTÖPOHJA'!J24</f>
        <v>Ei arvioitu</v>
      </c>
      <c r="BJ82" s="28">
        <f>'Riskiarviointi TÄYTTÖPOHJA'!K24</f>
        <v>0</v>
      </c>
      <c r="BK82" s="28" t="str">
        <f>'Riskiarviointi TÄYTTÖPOHJA'!L24</f>
        <v>Ei arvioitu</v>
      </c>
      <c r="BL82" s="28">
        <f>'Riskiarviointi TÄYTTÖPOHJA'!M24</f>
        <v>0</v>
      </c>
      <c r="BM82" s="28" t="str">
        <f>'Riskiarviointi TÄYTTÖPOHJA'!N24</f>
        <v>Ei arvioitu</v>
      </c>
      <c r="BN82" s="28">
        <f>'Riskiarviointi TÄYTTÖPOHJA'!O24</f>
        <v>0</v>
      </c>
      <c r="BO82" s="28" t="str">
        <f>'Riskiarviointi TÄYTTÖPOHJA'!P24</f>
        <v>Ei arvioitu</v>
      </c>
      <c r="BP82" s="28">
        <f>'Riskiarviointi TÄYTTÖPOHJA'!Q24</f>
        <v>0</v>
      </c>
      <c r="BQ82" s="28" t="str">
        <f>'Riskiarviointi TÄYTTÖPOHJA'!R24</f>
        <v>Ei arvioitu</v>
      </c>
      <c r="BR82" s="28">
        <f>'Riskiarviointi TÄYTTÖPOHJA'!S24</f>
        <v>0</v>
      </c>
      <c r="BS82" s="28">
        <f>'Riskiarviointi TÄYTTÖPOHJA'!T24</f>
        <v>0</v>
      </c>
      <c r="BT82" s="28">
        <f>'Riskiarviointi TÄYTTÖPOHJA'!U24</f>
        <v>0</v>
      </c>
      <c r="BU82" s="28">
        <f>'Riskiarviointi TÄYTTÖPOHJA'!V24</f>
        <v>0</v>
      </c>
      <c r="BV82" s="28">
        <f>'Riskiarviointi TÄYTTÖPOHJA'!W24</f>
        <v>0</v>
      </c>
      <c r="BW82" s="28">
        <f>'Riskiarviointi TÄYTTÖPOHJA'!X24</f>
        <v>0</v>
      </c>
      <c r="BX82" s="28" t="str">
        <f>'Riskiarviointi TÄYTTÖPOHJA'!Y24</f>
        <v>Ei arvioitu</v>
      </c>
      <c r="BY82" s="28">
        <f>'Riskiarviointi TÄYTTÖPOHJA'!Z24</f>
        <v>0</v>
      </c>
      <c r="BZ82" s="28">
        <f>'Riskiarviointi TÄYTTÖPOHJA'!AA24</f>
        <v>0</v>
      </c>
    </row>
    <row r="83" spans="1:78" ht="15" customHeight="1" x14ac:dyDescent="0.25">
      <c r="A83" s="26">
        <v>20</v>
      </c>
      <c r="C83" s="1"/>
      <c r="D83" s="87">
        <f t="shared" si="11"/>
        <v>0</v>
      </c>
      <c r="E83" s="212">
        <f t="shared" si="12"/>
        <v>0</v>
      </c>
      <c r="F83" s="212"/>
      <c r="G83" s="212"/>
      <c r="H83" s="212"/>
      <c r="I83" s="88">
        <f t="shared" si="13"/>
        <v>0</v>
      </c>
      <c r="J83" s="217" t="str">
        <f t="shared" si="14"/>
        <v>Ei arvioitu</v>
      </c>
      <c r="K83" s="217"/>
      <c r="L83" s="217"/>
      <c r="M83" s="217"/>
      <c r="N83" s="218">
        <f t="shared" si="15"/>
        <v>0</v>
      </c>
      <c r="O83" s="218"/>
      <c r="P83" s="218"/>
      <c r="Q83" s="218"/>
      <c r="R83" s="218"/>
      <c r="S83" s="218"/>
      <c r="T83" s="219">
        <f t="shared" si="16"/>
        <v>0</v>
      </c>
      <c r="U83" s="219"/>
      <c r="V83" s="219"/>
      <c r="W83" s="219"/>
      <c r="X83" s="219"/>
      <c r="Y83" s="220">
        <f t="shared" si="17"/>
        <v>0</v>
      </c>
      <c r="Z83" s="220"/>
      <c r="AA83" s="220"/>
      <c r="AB83" s="6"/>
      <c r="AJ83" s="195" t="s">
        <v>120</v>
      </c>
      <c r="AK83" s="195"/>
      <c r="AL83" s="195"/>
      <c r="AM83" s="195"/>
      <c r="AN83" s="195"/>
      <c r="AO83" s="195"/>
      <c r="AP83" s="195"/>
      <c r="AQ83" s="195"/>
      <c r="AR83" s="195"/>
      <c r="AS83" s="195"/>
      <c r="AT83" s="195"/>
      <c r="AU83" s="195"/>
      <c r="BA83">
        <v>20</v>
      </c>
      <c r="BB83" s="28">
        <f>'Riskiarviointi TÄYTTÖPOHJA'!C25</f>
        <v>0</v>
      </c>
      <c r="BC83" s="28">
        <f>'Riskiarviointi TÄYTTÖPOHJA'!D25</f>
        <v>0</v>
      </c>
      <c r="BD83" s="28" t="str">
        <f>'Riskiarviointi TÄYTTÖPOHJA'!E25</f>
        <v>Täytä arvo 1-6</v>
      </c>
      <c r="BE83" s="28">
        <f>'Riskiarviointi TÄYTTÖPOHJA'!F25</f>
        <v>0</v>
      </c>
      <c r="BF83" s="28">
        <f>'Riskiarviointi TÄYTTÖPOHJA'!G25</f>
        <v>0</v>
      </c>
      <c r="BG83" s="28">
        <f>'Riskiarviointi TÄYTTÖPOHJA'!H25</f>
        <v>0</v>
      </c>
      <c r="BH83" s="28">
        <f>'Riskiarviointi TÄYTTÖPOHJA'!I25</f>
        <v>0</v>
      </c>
      <c r="BI83" s="28" t="str">
        <f>'Riskiarviointi TÄYTTÖPOHJA'!J25</f>
        <v>Ei arvioitu</v>
      </c>
      <c r="BJ83" s="28">
        <f>'Riskiarviointi TÄYTTÖPOHJA'!K25</f>
        <v>0</v>
      </c>
      <c r="BK83" s="28" t="str">
        <f>'Riskiarviointi TÄYTTÖPOHJA'!L25</f>
        <v>Ei arvioitu</v>
      </c>
      <c r="BL83" s="28">
        <f>'Riskiarviointi TÄYTTÖPOHJA'!M25</f>
        <v>0</v>
      </c>
      <c r="BM83" s="28" t="str">
        <f>'Riskiarviointi TÄYTTÖPOHJA'!N25</f>
        <v>Ei arvioitu</v>
      </c>
      <c r="BN83" s="28">
        <f>'Riskiarviointi TÄYTTÖPOHJA'!O25</f>
        <v>0</v>
      </c>
      <c r="BO83" s="28" t="str">
        <f>'Riskiarviointi TÄYTTÖPOHJA'!P25</f>
        <v>Ei arvioitu</v>
      </c>
      <c r="BP83" s="28">
        <f>'Riskiarviointi TÄYTTÖPOHJA'!Q25</f>
        <v>0</v>
      </c>
      <c r="BQ83" s="28" t="str">
        <f>'Riskiarviointi TÄYTTÖPOHJA'!R25</f>
        <v>Ei arvioitu</v>
      </c>
      <c r="BR83" s="28">
        <f>'Riskiarviointi TÄYTTÖPOHJA'!S25</f>
        <v>0</v>
      </c>
      <c r="BS83" s="28">
        <f>'Riskiarviointi TÄYTTÖPOHJA'!T25</f>
        <v>0</v>
      </c>
      <c r="BT83" s="28">
        <f>'Riskiarviointi TÄYTTÖPOHJA'!U25</f>
        <v>0</v>
      </c>
      <c r="BU83" s="28">
        <f>'Riskiarviointi TÄYTTÖPOHJA'!V25</f>
        <v>0</v>
      </c>
      <c r="BV83" s="28">
        <f>'Riskiarviointi TÄYTTÖPOHJA'!W25</f>
        <v>0</v>
      </c>
      <c r="BW83" s="28">
        <f>'Riskiarviointi TÄYTTÖPOHJA'!X25</f>
        <v>0</v>
      </c>
      <c r="BX83" s="28" t="str">
        <f>'Riskiarviointi TÄYTTÖPOHJA'!Y25</f>
        <v>Ei arvioitu</v>
      </c>
      <c r="BY83" s="28">
        <f>'Riskiarviointi TÄYTTÖPOHJA'!Z25</f>
        <v>0</v>
      </c>
      <c r="BZ83" s="28">
        <f>'Riskiarviointi TÄYTTÖPOHJA'!AA25</f>
        <v>0</v>
      </c>
    </row>
    <row r="84" spans="1:78" ht="15" customHeight="1" x14ac:dyDescent="0.25">
      <c r="A84" s="26">
        <v>21</v>
      </c>
      <c r="C84" s="1"/>
      <c r="D84" s="87">
        <f t="shared" si="11"/>
        <v>0</v>
      </c>
      <c r="E84" s="212">
        <f t="shared" si="12"/>
        <v>0</v>
      </c>
      <c r="F84" s="212"/>
      <c r="G84" s="212"/>
      <c r="H84" s="212"/>
      <c r="I84" s="88">
        <f t="shared" si="13"/>
        <v>0</v>
      </c>
      <c r="J84" s="217" t="str">
        <f t="shared" si="14"/>
        <v>Ei arvioitu</v>
      </c>
      <c r="K84" s="217"/>
      <c r="L84" s="217"/>
      <c r="M84" s="217"/>
      <c r="N84" s="218">
        <f t="shared" si="15"/>
        <v>0</v>
      </c>
      <c r="O84" s="218"/>
      <c r="P84" s="218"/>
      <c r="Q84" s="218"/>
      <c r="R84" s="218"/>
      <c r="S84" s="218"/>
      <c r="T84" s="219">
        <f t="shared" si="16"/>
        <v>0</v>
      </c>
      <c r="U84" s="219"/>
      <c r="V84" s="219"/>
      <c r="W84" s="219"/>
      <c r="X84" s="219"/>
      <c r="Y84" s="220">
        <f t="shared" si="17"/>
        <v>0</v>
      </c>
      <c r="Z84" s="220"/>
      <c r="AA84" s="220"/>
      <c r="AB84" s="6"/>
      <c r="AJ84" s="195"/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BA84">
        <v>21</v>
      </c>
      <c r="BB84" s="28">
        <f>'Riskiarviointi TÄYTTÖPOHJA'!C26</f>
        <v>0</v>
      </c>
      <c r="BC84" s="28">
        <f>'Riskiarviointi TÄYTTÖPOHJA'!D26</f>
        <v>0</v>
      </c>
      <c r="BD84" s="28" t="str">
        <f>'Riskiarviointi TÄYTTÖPOHJA'!E26</f>
        <v>Täytä arvo 1-6</v>
      </c>
      <c r="BE84" s="28">
        <f>'Riskiarviointi TÄYTTÖPOHJA'!F26</f>
        <v>0</v>
      </c>
      <c r="BF84" s="28">
        <f>'Riskiarviointi TÄYTTÖPOHJA'!G26</f>
        <v>0</v>
      </c>
      <c r="BG84" s="28">
        <f>'Riskiarviointi TÄYTTÖPOHJA'!H26</f>
        <v>0</v>
      </c>
      <c r="BH84" s="28">
        <f>'Riskiarviointi TÄYTTÖPOHJA'!I26</f>
        <v>0</v>
      </c>
      <c r="BI84" s="28" t="str">
        <f>'Riskiarviointi TÄYTTÖPOHJA'!J26</f>
        <v>Ei arvioitu</v>
      </c>
      <c r="BJ84" s="28">
        <f>'Riskiarviointi TÄYTTÖPOHJA'!K26</f>
        <v>0</v>
      </c>
      <c r="BK84" s="28" t="str">
        <f>'Riskiarviointi TÄYTTÖPOHJA'!L26</f>
        <v>Ei arvioitu</v>
      </c>
      <c r="BL84" s="28">
        <f>'Riskiarviointi TÄYTTÖPOHJA'!M26</f>
        <v>0</v>
      </c>
      <c r="BM84" s="28" t="str">
        <f>'Riskiarviointi TÄYTTÖPOHJA'!N26</f>
        <v>Ei arvioitu</v>
      </c>
      <c r="BN84" s="28">
        <f>'Riskiarviointi TÄYTTÖPOHJA'!O26</f>
        <v>0</v>
      </c>
      <c r="BO84" s="28" t="str">
        <f>'Riskiarviointi TÄYTTÖPOHJA'!P26</f>
        <v>Ei arvioitu</v>
      </c>
      <c r="BP84" s="28">
        <f>'Riskiarviointi TÄYTTÖPOHJA'!Q26</f>
        <v>0</v>
      </c>
      <c r="BQ84" s="28" t="str">
        <f>'Riskiarviointi TÄYTTÖPOHJA'!R26</f>
        <v>Ei arvioitu</v>
      </c>
      <c r="BR84" s="28">
        <f>'Riskiarviointi TÄYTTÖPOHJA'!S26</f>
        <v>0</v>
      </c>
      <c r="BS84" s="28">
        <f>'Riskiarviointi TÄYTTÖPOHJA'!T26</f>
        <v>0</v>
      </c>
      <c r="BT84" s="28">
        <f>'Riskiarviointi TÄYTTÖPOHJA'!U26</f>
        <v>0</v>
      </c>
      <c r="BU84" s="28">
        <f>'Riskiarviointi TÄYTTÖPOHJA'!V26</f>
        <v>0</v>
      </c>
      <c r="BV84" s="28">
        <f>'Riskiarviointi TÄYTTÖPOHJA'!W26</f>
        <v>0</v>
      </c>
      <c r="BW84" s="28">
        <f>'Riskiarviointi TÄYTTÖPOHJA'!X26</f>
        <v>0</v>
      </c>
      <c r="BX84" s="28" t="str">
        <f>'Riskiarviointi TÄYTTÖPOHJA'!Y26</f>
        <v>Ei arvioitu</v>
      </c>
      <c r="BY84" s="28">
        <f>'Riskiarviointi TÄYTTÖPOHJA'!Z26</f>
        <v>0</v>
      </c>
      <c r="BZ84" s="28">
        <f>'Riskiarviointi TÄYTTÖPOHJA'!AA26</f>
        <v>0</v>
      </c>
    </row>
    <row r="85" spans="1:78" ht="15" customHeight="1" x14ac:dyDescent="0.25">
      <c r="A85" s="26">
        <v>22</v>
      </c>
      <c r="C85" s="1"/>
      <c r="D85" s="87">
        <f t="shared" si="11"/>
        <v>0</v>
      </c>
      <c r="E85" s="212">
        <f t="shared" si="12"/>
        <v>0</v>
      </c>
      <c r="F85" s="212"/>
      <c r="G85" s="212"/>
      <c r="H85" s="212"/>
      <c r="I85" s="88">
        <f t="shared" si="13"/>
        <v>0</v>
      </c>
      <c r="J85" s="217" t="str">
        <f t="shared" si="14"/>
        <v>Ei arvioitu</v>
      </c>
      <c r="K85" s="217"/>
      <c r="L85" s="217"/>
      <c r="M85" s="217"/>
      <c r="N85" s="218">
        <f t="shared" si="15"/>
        <v>0</v>
      </c>
      <c r="O85" s="218"/>
      <c r="P85" s="218"/>
      <c r="Q85" s="218"/>
      <c r="R85" s="218"/>
      <c r="S85" s="218"/>
      <c r="T85" s="219">
        <f t="shared" si="16"/>
        <v>0</v>
      </c>
      <c r="U85" s="219"/>
      <c r="V85" s="219"/>
      <c r="W85" s="219"/>
      <c r="X85" s="219"/>
      <c r="Y85" s="220">
        <f t="shared" si="17"/>
        <v>0</v>
      </c>
      <c r="Z85" s="220"/>
      <c r="AA85" s="220"/>
      <c r="AB85" s="6"/>
      <c r="AJ85" s="195"/>
      <c r="AK85" s="195"/>
      <c r="AL85" s="195"/>
      <c r="AM85" s="195"/>
      <c r="AN85" s="195"/>
      <c r="AO85" s="195"/>
      <c r="AP85" s="195"/>
      <c r="AQ85" s="195"/>
      <c r="AR85" s="195"/>
      <c r="AS85" s="195"/>
      <c r="AT85" s="195"/>
      <c r="AU85" s="195"/>
      <c r="BA85">
        <v>22</v>
      </c>
      <c r="BB85" s="28">
        <f>'Riskiarviointi TÄYTTÖPOHJA'!C27</f>
        <v>0</v>
      </c>
      <c r="BC85" s="28">
        <f>'Riskiarviointi TÄYTTÖPOHJA'!D27</f>
        <v>0</v>
      </c>
      <c r="BD85" s="28" t="str">
        <f>'Riskiarviointi TÄYTTÖPOHJA'!E27</f>
        <v>Täytä arvo 1-6</v>
      </c>
      <c r="BE85" s="28">
        <f>'Riskiarviointi TÄYTTÖPOHJA'!F27</f>
        <v>0</v>
      </c>
      <c r="BF85" s="28">
        <f>'Riskiarviointi TÄYTTÖPOHJA'!G27</f>
        <v>0</v>
      </c>
      <c r="BG85" s="28">
        <f>'Riskiarviointi TÄYTTÖPOHJA'!H27</f>
        <v>0</v>
      </c>
      <c r="BH85" s="28">
        <f>'Riskiarviointi TÄYTTÖPOHJA'!I27</f>
        <v>0</v>
      </c>
      <c r="BI85" s="28" t="str">
        <f>'Riskiarviointi TÄYTTÖPOHJA'!J27</f>
        <v>Ei arvioitu</v>
      </c>
      <c r="BJ85" s="28">
        <f>'Riskiarviointi TÄYTTÖPOHJA'!K27</f>
        <v>0</v>
      </c>
      <c r="BK85" s="28" t="str">
        <f>'Riskiarviointi TÄYTTÖPOHJA'!L27</f>
        <v>Ei arvioitu</v>
      </c>
      <c r="BL85" s="28">
        <f>'Riskiarviointi TÄYTTÖPOHJA'!M27</f>
        <v>0</v>
      </c>
      <c r="BM85" s="28" t="str">
        <f>'Riskiarviointi TÄYTTÖPOHJA'!N27</f>
        <v>Ei arvioitu</v>
      </c>
      <c r="BN85" s="28">
        <f>'Riskiarviointi TÄYTTÖPOHJA'!O27</f>
        <v>0</v>
      </c>
      <c r="BO85" s="28" t="str">
        <f>'Riskiarviointi TÄYTTÖPOHJA'!P27</f>
        <v>Ei arvioitu</v>
      </c>
      <c r="BP85" s="28">
        <f>'Riskiarviointi TÄYTTÖPOHJA'!Q27</f>
        <v>0</v>
      </c>
      <c r="BQ85" s="28" t="str">
        <f>'Riskiarviointi TÄYTTÖPOHJA'!R27</f>
        <v>Ei arvioitu</v>
      </c>
      <c r="BR85" s="28">
        <f>'Riskiarviointi TÄYTTÖPOHJA'!S27</f>
        <v>0</v>
      </c>
      <c r="BS85" s="28">
        <f>'Riskiarviointi TÄYTTÖPOHJA'!T27</f>
        <v>0</v>
      </c>
      <c r="BT85" s="28">
        <f>'Riskiarviointi TÄYTTÖPOHJA'!U27</f>
        <v>0</v>
      </c>
      <c r="BU85" s="28">
        <f>'Riskiarviointi TÄYTTÖPOHJA'!V27</f>
        <v>0</v>
      </c>
      <c r="BV85" s="28">
        <f>'Riskiarviointi TÄYTTÖPOHJA'!W27</f>
        <v>0</v>
      </c>
      <c r="BW85" s="28">
        <f>'Riskiarviointi TÄYTTÖPOHJA'!X27</f>
        <v>0</v>
      </c>
      <c r="BX85" s="28" t="str">
        <f>'Riskiarviointi TÄYTTÖPOHJA'!Y27</f>
        <v>Ei arvioitu</v>
      </c>
      <c r="BY85" s="28">
        <f>'Riskiarviointi TÄYTTÖPOHJA'!Z27</f>
        <v>0</v>
      </c>
      <c r="BZ85" s="28">
        <f>'Riskiarviointi TÄYTTÖPOHJA'!AA27</f>
        <v>0</v>
      </c>
    </row>
    <row r="86" spans="1:78" ht="15" customHeight="1" x14ac:dyDescent="0.25">
      <c r="A86" s="26">
        <v>23</v>
      </c>
      <c r="C86" s="1"/>
      <c r="D86" s="87">
        <f t="shared" si="11"/>
        <v>0</v>
      </c>
      <c r="E86" s="212">
        <f t="shared" si="12"/>
        <v>0</v>
      </c>
      <c r="F86" s="212"/>
      <c r="G86" s="212"/>
      <c r="H86" s="212"/>
      <c r="I86" s="88">
        <f t="shared" si="13"/>
        <v>0</v>
      </c>
      <c r="J86" s="217" t="str">
        <f t="shared" si="14"/>
        <v>Ei arvioitu</v>
      </c>
      <c r="K86" s="217"/>
      <c r="L86" s="217"/>
      <c r="M86" s="217"/>
      <c r="N86" s="218">
        <f t="shared" si="15"/>
        <v>0</v>
      </c>
      <c r="O86" s="218"/>
      <c r="P86" s="218"/>
      <c r="Q86" s="218"/>
      <c r="R86" s="218"/>
      <c r="S86" s="218"/>
      <c r="T86" s="219">
        <f t="shared" si="16"/>
        <v>0</v>
      </c>
      <c r="U86" s="219"/>
      <c r="V86" s="219"/>
      <c r="W86" s="219"/>
      <c r="X86" s="219"/>
      <c r="Y86" s="220">
        <f t="shared" si="17"/>
        <v>0</v>
      </c>
      <c r="Z86" s="220"/>
      <c r="AA86" s="220"/>
      <c r="AB86" s="6"/>
      <c r="AJ86" s="196" t="s">
        <v>120</v>
      </c>
      <c r="AK86" s="196"/>
      <c r="AL86" s="196"/>
      <c r="AM86" s="196"/>
      <c r="AN86" s="196"/>
      <c r="AO86" s="196"/>
      <c r="AP86" s="196"/>
      <c r="AQ86" s="196"/>
      <c r="AR86" s="196"/>
      <c r="AS86" s="196"/>
      <c r="AT86" s="196"/>
      <c r="AU86" s="196"/>
      <c r="BA86">
        <v>23</v>
      </c>
      <c r="BB86" s="28">
        <f>'Riskiarviointi TÄYTTÖPOHJA'!C28</f>
        <v>0</v>
      </c>
      <c r="BC86" s="28">
        <f>'Riskiarviointi TÄYTTÖPOHJA'!D28</f>
        <v>0</v>
      </c>
      <c r="BD86" s="28" t="str">
        <f>'Riskiarviointi TÄYTTÖPOHJA'!E28</f>
        <v>Täytä arvo 1-6</v>
      </c>
      <c r="BE86" s="28">
        <f>'Riskiarviointi TÄYTTÖPOHJA'!F28</f>
        <v>0</v>
      </c>
      <c r="BF86" s="28">
        <f>'Riskiarviointi TÄYTTÖPOHJA'!G28</f>
        <v>0</v>
      </c>
      <c r="BG86" s="28">
        <f>'Riskiarviointi TÄYTTÖPOHJA'!H28</f>
        <v>0</v>
      </c>
      <c r="BH86" s="28">
        <f>'Riskiarviointi TÄYTTÖPOHJA'!I28</f>
        <v>0</v>
      </c>
      <c r="BI86" s="28" t="str">
        <f>'Riskiarviointi TÄYTTÖPOHJA'!J28</f>
        <v>Ei arvioitu</v>
      </c>
      <c r="BJ86" s="28">
        <f>'Riskiarviointi TÄYTTÖPOHJA'!K28</f>
        <v>0</v>
      </c>
      <c r="BK86" s="28" t="str">
        <f>'Riskiarviointi TÄYTTÖPOHJA'!L28</f>
        <v>Ei arvioitu</v>
      </c>
      <c r="BL86" s="28">
        <f>'Riskiarviointi TÄYTTÖPOHJA'!M28</f>
        <v>0</v>
      </c>
      <c r="BM86" s="28" t="str">
        <f>'Riskiarviointi TÄYTTÖPOHJA'!N28</f>
        <v>Ei arvioitu</v>
      </c>
      <c r="BN86" s="28">
        <f>'Riskiarviointi TÄYTTÖPOHJA'!O28</f>
        <v>0</v>
      </c>
      <c r="BO86" s="28" t="str">
        <f>'Riskiarviointi TÄYTTÖPOHJA'!P28</f>
        <v>Ei arvioitu</v>
      </c>
      <c r="BP86" s="28">
        <f>'Riskiarviointi TÄYTTÖPOHJA'!Q28</f>
        <v>0</v>
      </c>
      <c r="BQ86" s="28" t="str">
        <f>'Riskiarviointi TÄYTTÖPOHJA'!R28</f>
        <v>Ei arvioitu</v>
      </c>
      <c r="BR86" s="28">
        <f>'Riskiarviointi TÄYTTÖPOHJA'!S28</f>
        <v>0</v>
      </c>
      <c r="BS86" s="28">
        <f>'Riskiarviointi TÄYTTÖPOHJA'!T28</f>
        <v>0</v>
      </c>
      <c r="BT86" s="28">
        <f>'Riskiarviointi TÄYTTÖPOHJA'!U28</f>
        <v>0</v>
      </c>
      <c r="BU86" s="28">
        <f>'Riskiarviointi TÄYTTÖPOHJA'!V28</f>
        <v>0</v>
      </c>
      <c r="BV86" s="28">
        <f>'Riskiarviointi TÄYTTÖPOHJA'!W28</f>
        <v>0</v>
      </c>
      <c r="BW86" s="28">
        <f>'Riskiarviointi TÄYTTÖPOHJA'!X28</f>
        <v>0</v>
      </c>
      <c r="BX86" s="28" t="str">
        <f>'Riskiarviointi TÄYTTÖPOHJA'!Y28</f>
        <v>Ei arvioitu</v>
      </c>
      <c r="BY86" s="28">
        <f>'Riskiarviointi TÄYTTÖPOHJA'!Z28</f>
        <v>0</v>
      </c>
      <c r="BZ86" s="28">
        <f>'Riskiarviointi TÄYTTÖPOHJA'!AA28</f>
        <v>0</v>
      </c>
    </row>
    <row r="87" spans="1:78" ht="15" customHeight="1" x14ac:dyDescent="0.25">
      <c r="A87" s="26">
        <v>24</v>
      </c>
      <c r="C87" s="1"/>
      <c r="D87" s="87">
        <f t="shared" si="11"/>
        <v>0</v>
      </c>
      <c r="E87" s="212">
        <f t="shared" si="12"/>
        <v>0</v>
      </c>
      <c r="F87" s="212"/>
      <c r="G87" s="212"/>
      <c r="H87" s="212"/>
      <c r="I87" s="88">
        <f t="shared" si="13"/>
        <v>0</v>
      </c>
      <c r="J87" s="217" t="str">
        <f t="shared" si="14"/>
        <v>Ei arvioitu</v>
      </c>
      <c r="K87" s="217"/>
      <c r="L87" s="217"/>
      <c r="M87" s="217"/>
      <c r="N87" s="218">
        <f t="shared" si="15"/>
        <v>0</v>
      </c>
      <c r="O87" s="218"/>
      <c r="P87" s="218"/>
      <c r="Q87" s="218"/>
      <c r="R87" s="218"/>
      <c r="S87" s="218"/>
      <c r="T87" s="219">
        <f t="shared" si="16"/>
        <v>0</v>
      </c>
      <c r="U87" s="219"/>
      <c r="V87" s="219"/>
      <c r="W87" s="219"/>
      <c r="X87" s="219"/>
      <c r="Y87" s="220">
        <f t="shared" si="17"/>
        <v>0</v>
      </c>
      <c r="Z87" s="220"/>
      <c r="AA87" s="220"/>
      <c r="AB87" s="6"/>
      <c r="AJ87" s="196"/>
      <c r="AK87" s="196"/>
      <c r="AL87" s="196"/>
      <c r="AM87" s="196"/>
      <c r="AN87" s="196"/>
      <c r="AO87" s="196"/>
      <c r="AP87" s="196"/>
      <c r="AQ87" s="196"/>
      <c r="AR87" s="196"/>
      <c r="AS87" s="196"/>
      <c r="AT87" s="196"/>
      <c r="AU87" s="196"/>
      <c r="BA87">
        <v>24</v>
      </c>
      <c r="BB87" s="28">
        <f>'Riskiarviointi TÄYTTÖPOHJA'!C29</f>
        <v>0</v>
      </c>
      <c r="BC87" s="28">
        <f>'Riskiarviointi TÄYTTÖPOHJA'!D29</f>
        <v>0</v>
      </c>
      <c r="BD87" s="28" t="str">
        <f>'Riskiarviointi TÄYTTÖPOHJA'!E29</f>
        <v>Täytä arvo 1-6</v>
      </c>
      <c r="BE87" s="28">
        <f>'Riskiarviointi TÄYTTÖPOHJA'!F29</f>
        <v>0</v>
      </c>
      <c r="BF87" s="28">
        <f>'Riskiarviointi TÄYTTÖPOHJA'!G29</f>
        <v>0</v>
      </c>
      <c r="BG87" s="28">
        <f>'Riskiarviointi TÄYTTÖPOHJA'!H29</f>
        <v>0</v>
      </c>
      <c r="BH87" s="28">
        <f>'Riskiarviointi TÄYTTÖPOHJA'!I29</f>
        <v>0</v>
      </c>
      <c r="BI87" s="28" t="str">
        <f>'Riskiarviointi TÄYTTÖPOHJA'!J29</f>
        <v>Ei arvioitu</v>
      </c>
      <c r="BJ87" s="28">
        <f>'Riskiarviointi TÄYTTÖPOHJA'!K29</f>
        <v>0</v>
      </c>
      <c r="BK87" s="28" t="str">
        <f>'Riskiarviointi TÄYTTÖPOHJA'!L29</f>
        <v>Ei arvioitu</v>
      </c>
      <c r="BL87" s="28">
        <f>'Riskiarviointi TÄYTTÖPOHJA'!M29</f>
        <v>0</v>
      </c>
      <c r="BM87" s="28" t="str">
        <f>'Riskiarviointi TÄYTTÖPOHJA'!N29</f>
        <v>Ei arvioitu</v>
      </c>
      <c r="BN87" s="28">
        <f>'Riskiarviointi TÄYTTÖPOHJA'!O29</f>
        <v>0</v>
      </c>
      <c r="BO87" s="28" t="str">
        <f>'Riskiarviointi TÄYTTÖPOHJA'!P29</f>
        <v>Ei arvioitu</v>
      </c>
      <c r="BP87" s="28">
        <f>'Riskiarviointi TÄYTTÖPOHJA'!Q29</f>
        <v>0</v>
      </c>
      <c r="BQ87" s="28" t="str">
        <f>'Riskiarviointi TÄYTTÖPOHJA'!R29</f>
        <v>Ei arvioitu</v>
      </c>
      <c r="BR87" s="28">
        <f>'Riskiarviointi TÄYTTÖPOHJA'!S29</f>
        <v>0</v>
      </c>
      <c r="BS87" s="28">
        <f>'Riskiarviointi TÄYTTÖPOHJA'!T29</f>
        <v>0</v>
      </c>
      <c r="BT87" s="28">
        <f>'Riskiarviointi TÄYTTÖPOHJA'!U29</f>
        <v>0</v>
      </c>
      <c r="BU87" s="28">
        <f>'Riskiarviointi TÄYTTÖPOHJA'!V29</f>
        <v>0</v>
      </c>
      <c r="BV87" s="28">
        <f>'Riskiarviointi TÄYTTÖPOHJA'!W29</f>
        <v>0</v>
      </c>
      <c r="BW87" s="28">
        <f>'Riskiarviointi TÄYTTÖPOHJA'!X29</f>
        <v>0</v>
      </c>
      <c r="BX87" s="28" t="str">
        <f>'Riskiarviointi TÄYTTÖPOHJA'!Y29</f>
        <v>Ei arvioitu</v>
      </c>
      <c r="BY87" s="28">
        <f>'Riskiarviointi TÄYTTÖPOHJA'!Z29</f>
        <v>0</v>
      </c>
      <c r="BZ87" s="28">
        <f>'Riskiarviointi TÄYTTÖPOHJA'!AA29</f>
        <v>0</v>
      </c>
    </row>
    <row r="88" spans="1:78" ht="15" customHeight="1" thickBot="1" x14ac:dyDescent="0.3">
      <c r="A88" s="26">
        <v>25</v>
      </c>
      <c r="C88" s="2"/>
      <c r="D88" s="118">
        <f t="shared" si="11"/>
        <v>0</v>
      </c>
      <c r="E88" s="213">
        <f t="shared" si="12"/>
        <v>0</v>
      </c>
      <c r="F88" s="213"/>
      <c r="G88" s="213"/>
      <c r="H88" s="213"/>
      <c r="I88" s="119">
        <f t="shared" si="13"/>
        <v>0</v>
      </c>
      <c r="J88" s="265" t="str">
        <f t="shared" si="14"/>
        <v>Ei arvioitu</v>
      </c>
      <c r="K88" s="265"/>
      <c r="L88" s="265"/>
      <c r="M88" s="265"/>
      <c r="N88" s="266">
        <f t="shared" si="15"/>
        <v>0</v>
      </c>
      <c r="O88" s="266"/>
      <c r="P88" s="266"/>
      <c r="Q88" s="266"/>
      <c r="R88" s="266"/>
      <c r="S88" s="266"/>
      <c r="T88" s="267">
        <f t="shared" si="16"/>
        <v>0</v>
      </c>
      <c r="U88" s="267"/>
      <c r="V88" s="267"/>
      <c r="W88" s="267"/>
      <c r="X88" s="267"/>
      <c r="Y88" s="268">
        <f t="shared" si="17"/>
        <v>0</v>
      </c>
      <c r="Z88" s="268"/>
      <c r="AA88" s="268"/>
      <c r="AB88" s="9"/>
      <c r="AJ88" s="196"/>
      <c r="AK88" s="196"/>
      <c r="AL88" s="196"/>
      <c r="AM88" s="196"/>
      <c r="AN88" s="196"/>
      <c r="AO88" s="196"/>
      <c r="AP88" s="196"/>
      <c r="AQ88" s="196"/>
      <c r="AR88" s="196"/>
      <c r="AS88" s="196"/>
      <c r="AT88" s="196"/>
      <c r="AU88" s="196"/>
      <c r="BA88">
        <v>25</v>
      </c>
      <c r="BB88" s="28">
        <f>'Riskiarviointi TÄYTTÖPOHJA'!C30</f>
        <v>0</v>
      </c>
      <c r="BC88" s="28">
        <f>'Riskiarviointi TÄYTTÖPOHJA'!D30</f>
        <v>0</v>
      </c>
      <c r="BD88" s="28" t="str">
        <f>'Riskiarviointi TÄYTTÖPOHJA'!E30</f>
        <v>Täytä arvo 1-6</v>
      </c>
      <c r="BE88" s="28">
        <f>'Riskiarviointi TÄYTTÖPOHJA'!F30</f>
        <v>0</v>
      </c>
      <c r="BF88" s="28">
        <f>'Riskiarviointi TÄYTTÖPOHJA'!G30</f>
        <v>0</v>
      </c>
      <c r="BG88" s="28">
        <f>'Riskiarviointi TÄYTTÖPOHJA'!H30</f>
        <v>0</v>
      </c>
      <c r="BH88" s="28">
        <f>'Riskiarviointi TÄYTTÖPOHJA'!I30</f>
        <v>0</v>
      </c>
      <c r="BI88" s="28" t="str">
        <f>'Riskiarviointi TÄYTTÖPOHJA'!J30</f>
        <v>Ei arvioitu</v>
      </c>
      <c r="BJ88" s="28">
        <f>'Riskiarviointi TÄYTTÖPOHJA'!K30</f>
        <v>0</v>
      </c>
      <c r="BK88" s="28" t="str">
        <f>'Riskiarviointi TÄYTTÖPOHJA'!L30</f>
        <v>Ei arvioitu</v>
      </c>
      <c r="BL88" s="28">
        <f>'Riskiarviointi TÄYTTÖPOHJA'!M30</f>
        <v>0</v>
      </c>
      <c r="BM88" s="28" t="str">
        <f>'Riskiarviointi TÄYTTÖPOHJA'!N30</f>
        <v>Ei arvioitu</v>
      </c>
      <c r="BN88" s="28">
        <f>'Riskiarviointi TÄYTTÖPOHJA'!O30</f>
        <v>0</v>
      </c>
      <c r="BO88" s="28" t="str">
        <f>'Riskiarviointi TÄYTTÖPOHJA'!P30</f>
        <v>Ei arvioitu</v>
      </c>
      <c r="BP88" s="28">
        <f>'Riskiarviointi TÄYTTÖPOHJA'!Q30</f>
        <v>0</v>
      </c>
      <c r="BQ88" s="28" t="str">
        <f>'Riskiarviointi TÄYTTÖPOHJA'!R30</f>
        <v>Ei arvioitu</v>
      </c>
      <c r="BR88" s="28">
        <f>'Riskiarviointi TÄYTTÖPOHJA'!S30</f>
        <v>0</v>
      </c>
      <c r="BS88" s="28">
        <f>'Riskiarviointi TÄYTTÖPOHJA'!T30</f>
        <v>0</v>
      </c>
      <c r="BT88" s="28">
        <f>'Riskiarviointi TÄYTTÖPOHJA'!U30</f>
        <v>0</v>
      </c>
      <c r="BU88" s="28">
        <f>'Riskiarviointi TÄYTTÖPOHJA'!V30</f>
        <v>0</v>
      </c>
      <c r="BV88" s="28">
        <f>'Riskiarviointi TÄYTTÖPOHJA'!W30</f>
        <v>0</v>
      </c>
      <c r="BW88" s="28">
        <f>'Riskiarviointi TÄYTTÖPOHJA'!X30</f>
        <v>0</v>
      </c>
      <c r="BX88" s="28" t="str">
        <f>'Riskiarviointi TÄYTTÖPOHJA'!Y30</f>
        <v>Ei arvioitu</v>
      </c>
      <c r="BY88" s="28">
        <f>'Riskiarviointi TÄYTTÖPOHJA'!Z30</f>
        <v>0</v>
      </c>
      <c r="BZ88" s="28">
        <f>'Riskiarviointi TÄYTTÖPOHJA'!AA30</f>
        <v>0</v>
      </c>
    </row>
    <row r="89" spans="1:78" ht="15" customHeight="1" thickBot="1" x14ac:dyDescent="0.3">
      <c r="A89" s="26">
        <v>26</v>
      </c>
      <c r="C89" s="3"/>
      <c r="D89" s="214" t="s">
        <v>100</v>
      </c>
      <c r="E89" s="215"/>
      <c r="F89" s="215"/>
      <c r="G89" s="215"/>
      <c r="H89" s="216"/>
      <c r="I89" s="262" t="s">
        <v>101</v>
      </c>
      <c r="J89" s="263"/>
      <c r="K89" s="263"/>
      <c r="L89" s="263"/>
      <c r="M89" s="264"/>
      <c r="N89" s="214" t="s">
        <v>102</v>
      </c>
      <c r="O89" s="215"/>
      <c r="P89" s="215"/>
      <c r="Q89" s="215"/>
      <c r="R89" s="215"/>
      <c r="S89" s="216"/>
      <c r="T89" s="214" t="s">
        <v>103</v>
      </c>
      <c r="U89" s="215"/>
      <c r="V89" s="215"/>
      <c r="W89" s="215"/>
      <c r="X89" s="215"/>
      <c r="Y89" s="215"/>
      <c r="Z89" s="215"/>
      <c r="AA89" s="216"/>
      <c r="AB89" s="5"/>
      <c r="AJ89" s="192" t="s">
        <v>120</v>
      </c>
      <c r="AK89" s="192"/>
      <c r="AL89" s="192"/>
      <c r="AM89" s="192"/>
      <c r="AN89" s="192"/>
      <c r="AO89" s="192"/>
      <c r="AP89" s="192"/>
      <c r="AQ89" s="192"/>
      <c r="AR89" s="192"/>
      <c r="AS89" s="192"/>
      <c r="AT89" s="192"/>
      <c r="AU89" s="192"/>
      <c r="BA89">
        <v>26</v>
      </c>
      <c r="BB89" s="28">
        <f>'Riskiarviointi TÄYTTÖPOHJA'!C31</f>
        <v>0</v>
      </c>
      <c r="BC89" s="28">
        <f>'Riskiarviointi TÄYTTÖPOHJA'!D31</f>
        <v>0</v>
      </c>
      <c r="BD89" s="28" t="str">
        <f>'Riskiarviointi TÄYTTÖPOHJA'!E31</f>
        <v>Täytä arvo 1-6</v>
      </c>
      <c r="BE89" s="28">
        <f>'Riskiarviointi TÄYTTÖPOHJA'!F31</f>
        <v>0</v>
      </c>
      <c r="BF89" s="28">
        <f>'Riskiarviointi TÄYTTÖPOHJA'!G31</f>
        <v>0</v>
      </c>
      <c r="BG89" s="28">
        <f>'Riskiarviointi TÄYTTÖPOHJA'!H31</f>
        <v>0</v>
      </c>
      <c r="BH89" s="28">
        <f>'Riskiarviointi TÄYTTÖPOHJA'!I31</f>
        <v>0</v>
      </c>
      <c r="BI89" s="28" t="str">
        <f>'Riskiarviointi TÄYTTÖPOHJA'!J31</f>
        <v>Ei arvioitu</v>
      </c>
      <c r="BJ89" s="28">
        <f>'Riskiarviointi TÄYTTÖPOHJA'!K31</f>
        <v>0</v>
      </c>
      <c r="BK89" s="28" t="str">
        <f>'Riskiarviointi TÄYTTÖPOHJA'!L31</f>
        <v>Ei arvioitu</v>
      </c>
      <c r="BL89" s="28">
        <f>'Riskiarviointi TÄYTTÖPOHJA'!M31</f>
        <v>0</v>
      </c>
      <c r="BM89" s="28" t="str">
        <f>'Riskiarviointi TÄYTTÖPOHJA'!N31</f>
        <v>Ei arvioitu</v>
      </c>
      <c r="BN89" s="28">
        <f>'Riskiarviointi TÄYTTÖPOHJA'!O31</f>
        <v>0</v>
      </c>
      <c r="BO89" s="28" t="str">
        <f>'Riskiarviointi TÄYTTÖPOHJA'!P31</f>
        <v>Ei arvioitu</v>
      </c>
      <c r="BP89" s="28">
        <f>'Riskiarviointi TÄYTTÖPOHJA'!Q31</f>
        <v>0</v>
      </c>
      <c r="BQ89" s="28" t="str">
        <f>'Riskiarviointi TÄYTTÖPOHJA'!R31</f>
        <v>Ei arvioitu</v>
      </c>
      <c r="BR89" s="28">
        <f>'Riskiarviointi TÄYTTÖPOHJA'!S31</f>
        <v>0</v>
      </c>
      <c r="BS89" s="28">
        <f>'Riskiarviointi TÄYTTÖPOHJA'!T31</f>
        <v>0</v>
      </c>
      <c r="BT89" s="28">
        <f>'Riskiarviointi TÄYTTÖPOHJA'!U31</f>
        <v>0</v>
      </c>
      <c r="BU89" s="28">
        <f>'Riskiarviointi TÄYTTÖPOHJA'!V31</f>
        <v>0</v>
      </c>
      <c r="BV89" s="28">
        <f>'Riskiarviointi TÄYTTÖPOHJA'!W31</f>
        <v>0</v>
      </c>
      <c r="BW89" s="28">
        <f>'Riskiarviointi TÄYTTÖPOHJA'!X31</f>
        <v>0</v>
      </c>
      <c r="BX89" s="28" t="str">
        <f>'Riskiarviointi TÄYTTÖPOHJA'!Y31</f>
        <v>Ei arvioitu</v>
      </c>
      <c r="BY89" s="28">
        <f>'Riskiarviointi TÄYTTÖPOHJA'!Z31</f>
        <v>0</v>
      </c>
      <c r="BZ89" s="28">
        <f>'Riskiarviointi TÄYTTÖPOHJA'!AA31</f>
        <v>0</v>
      </c>
    </row>
    <row r="90" spans="1:78" ht="15" customHeight="1" x14ac:dyDescent="0.25">
      <c r="A90" s="26">
        <v>27</v>
      </c>
      <c r="C90" s="1"/>
      <c r="D90" s="87">
        <f t="shared" ref="D90:D114" si="18">BB89</f>
        <v>0</v>
      </c>
      <c r="E90" s="212">
        <f t="shared" ref="E90:E114" si="19">BE89</f>
        <v>0</v>
      </c>
      <c r="F90" s="212"/>
      <c r="G90" s="212"/>
      <c r="H90" s="212"/>
      <c r="I90" s="88">
        <f t="shared" ref="I90:I114" si="20">BL89</f>
        <v>0</v>
      </c>
      <c r="J90" s="217" t="str">
        <f t="shared" ref="J90:J114" si="21">BM89</f>
        <v>Ei arvioitu</v>
      </c>
      <c r="K90" s="217"/>
      <c r="L90" s="217"/>
      <c r="M90" s="217"/>
      <c r="N90" s="218">
        <f t="shared" ref="N90:N114" si="22">BR89</f>
        <v>0</v>
      </c>
      <c r="O90" s="218"/>
      <c r="P90" s="218"/>
      <c r="Q90" s="218"/>
      <c r="R90" s="218"/>
      <c r="S90" s="218"/>
      <c r="T90" s="219">
        <f t="shared" ref="T90:T114" si="23">BS89</f>
        <v>0</v>
      </c>
      <c r="U90" s="219"/>
      <c r="V90" s="219"/>
      <c r="W90" s="219"/>
      <c r="X90" s="219"/>
      <c r="Y90" s="220">
        <f t="shared" ref="Y90:Y114" si="24">BT89</f>
        <v>0</v>
      </c>
      <c r="Z90" s="220"/>
      <c r="AA90" s="220"/>
      <c r="AB90" s="6"/>
      <c r="AJ90" s="192"/>
      <c r="AK90" s="192"/>
      <c r="AL90" s="192"/>
      <c r="AM90" s="192"/>
      <c r="AN90" s="192"/>
      <c r="AO90" s="192"/>
      <c r="AP90" s="192"/>
      <c r="AQ90" s="192"/>
      <c r="AR90" s="192"/>
      <c r="AS90" s="192"/>
      <c r="AT90" s="192"/>
      <c r="AU90" s="192"/>
      <c r="BA90">
        <v>27</v>
      </c>
      <c r="BB90" s="28">
        <f>'Riskiarviointi TÄYTTÖPOHJA'!C32</f>
        <v>0</v>
      </c>
      <c r="BC90" s="28">
        <f>'Riskiarviointi TÄYTTÖPOHJA'!D32</f>
        <v>0</v>
      </c>
      <c r="BD90" s="28" t="str">
        <f>'Riskiarviointi TÄYTTÖPOHJA'!E32</f>
        <v>Täytä arvo 1-6</v>
      </c>
      <c r="BE90" s="28">
        <f>'Riskiarviointi TÄYTTÖPOHJA'!F32</f>
        <v>0</v>
      </c>
      <c r="BF90" s="28">
        <f>'Riskiarviointi TÄYTTÖPOHJA'!G32</f>
        <v>0</v>
      </c>
      <c r="BG90" s="28">
        <f>'Riskiarviointi TÄYTTÖPOHJA'!H32</f>
        <v>0</v>
      </c>
      <c r="BH90" s="28">
        <f>'Riskiarviointi TÄYTTÖPOHJA'!I32</f>
        <v>0</v>
      </c>
      <c r="BI90" s="28" t="str">
        <f>'Riskiarviointi TÄYTTÖPOHJA'!J32</f>
        <v>Ei arvioitu</v>
      </c>
      <c r="BJ90" s="28">
        <f>'Riskiarviointi TÄYTTÖPOHJA'!K32</f>
        <v>0</v>
      </c>
      <c r="BK90" s="28" t="str">
        <f>'Riskiarviointi TÄYTTÖPOHJA'!L32</f>
        <v>Ei arvioitu</v>
      </c>
      <c r="BL90" s="28">
        <f>'Riskiarviointi TÄYTTÖPOHJA'!M32</f>
        <v>0</v>
      </c>
      <c r="BM90" s="28" t="str">
        <f>'Riskiarviointi TÄYTTÖPOHJA'!N32</f>
        <v>Ei arvioitu</v>
      </c>
      <c r="BN90" s="28">
        <f>'Riskiarviointi TÄYTTÖPOHJA'!O32</f>
        <v>0</v>
      </c>
      <c r="BO90" s="28" t="str">
        <f>'Riskiarviointi TÄYTTÖPOHJA'!P32</f>
        <v>Ei arvioitu</v>
      </c>
      <c r="BP90" s="28">
        <f>'Riskiarviointi TÄYTTÖPOHJA'!Q32</f>
        <v>0</v>
      </c>
      <c r="BQ90" s="28" t="str">
        <f>'Riskiarviointi TÄYTTÖPOHJA'!R32</f>
        <v>Ei arvioitu</v>
      </c>
      <c r="BR90" s="28">
        <f>'Riskiarviointi TÄYTTÖPOHJA'!S32</f>
        <v>0</v>
      </c>
      <c r="BS90" s="28">
        <f>'Riskiarviointi TÄYTTÖPOHJA'!T32</f>
        <v>0</v>
      </c>
      <c r="BT90" s="28">
        <f>'Riskiarviointi TÄYTTÖPOHJA'!U32</f>
        <v>0</v>
      </c>
      <c r="BU90" s="28">
        <f>'Riskiarviointi TÄYTTÖPOHJA'!V32</f>
        <v>0</v>
      </c>
      <c r="BV90" s="28">
        <f>'Riskiarviointi TÄYTTÖPOHJA'!W32</f>
        <v>0</v>
      </c>
      <c r="BW90" s="28">
        <f>'Riskiarviointi TÄYTTÖPOHJA'!X32</f>
        <v>0</v>
      </c>
      <c r="BX90" s="28" t="str">
        <f>'Riskiarviointi TÄYTTÖPOHJA'!Y32</f>
        <v>Ei arvioitu</v>
      </c>
      <c r="BY90" s="28">
        <f>'Riskiarviointi TÄYTTÖPOHJA'!Z32</f>
        <v>0</v>
      </c>
      <c r="BZ90" s="28">
        <f>'Riskiarviointi TÄYTTÖPOHJA'!AA32</f>
        <v>0</v>
      </c>
    </row>
    <row r="91" spans="1:78" ht="15" customHeight="1" x14ac:dyDescent="0.25">
      <c r="A91" s="26">
        <v>28</v>
      </c>
      <c r="C91" s="1"/>
      <c r="D91" s="87">
        <f t="shared" si="18"/>
        <v>0</v>
      </c>
      <c r="E91" s="212">
        <f t="shared" si="19"/>
        <v>0</v>
      </c>
      <c r="F91" s="212"/>
      <c r="G91" s="212"/>
      <c r="H91" s="212"/>
      <c r="I91" s="88">
        <f t="shared" si="20"/>
        <v>0</v>
      </c>
      <c r="J91" s="217" t="str">
        <f t="shared" si="21"/>
        <v>Ei arvioitu</v>
      </c>
      <c r="K91" s="217"/>
      <c r="L91" s="217"/>
      <c r="M91" s="217"/>
      <c r="N91" s="218">
        <f t="shared" si="22"/>
        <v>0</v>
      </c>
      <c r="O91" s="218"/>
      <c r="P91" s="218"/>
      <c r="Q91" s="218"/>
      <c r="R91" s="218"/>
      <c r="S91" s="218"/>
      <c r="T91" s="219">
        <f t="shared" si="23"/>
        <v>0</v>
      </c>
      <c r="U91" s="219"/>
      <c r="V91" s="219"/>
      <c r="W91" s="219"/>
      <c r="X91" s="219"/>
      <c r="Y91" s="220">
        <f t="shared" si="24"/>
        <v>0</v>
      </c>
      <c r="Z91" s="220"/>
      <c r="AA91" s="220"/>
      <c r="AB91" s="6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2"/>
      <c r="AU91" s="192"/>
      <c r="BA91">
        <v>28</v>
      </c>
      <c r="BB91" s="28">
        <f>'Riskiarviointi TÄYTTÖPOHJA'!C33</f>
        <v>0</v>
      </c>
      <c r="BC91" s="28">
        <f>'Riskiarviointi TÄYTTÖPOHJA'!D33</f>
        <v>0</v>
      </c>
      <c r="BD91" s="28" t="str">
        <f>'Riskiarviointi TÄYTTÖPOHJA'!E33</f>
        <v>Täytä arvo 1-6</v>
      </c>
      <c r="BE91" s="28">
        <f>'Riskiarviointi TÄYTTÖPOHJA'!F33</f>
        <v>0</v>
      </c>
      <c r="BF91" s="28">
        <f>'Riskiarviointi TÄYTTÖPOHJA'!G33</f>
        <v>0</v>
      </c>
      <c r="BG91" s="28">
        <f>'Riskiarviointi TÄYTTÖPOHJA'!H33</f>
        <v>0</v>
      </c>
      <c r="BH91" s="28">
        <f>'Riskiarviointi TÄYTTÖPOHJA'!I33</f>
        <v>0</v>
      </c>
      <c r="BI91" s="28" t="str">
        <f>'Riskiarviointi TÄYTTÖPOHJA'!J33</f>
        <v>Ei arvioitu</v>
      </c>
      <c r="BJ91" s="28">
        <f>'Riskiarviointi TÄYTTÖPOHJA'!K33</f>
        <v>0</v>
      </c>
      <c r="BK91" s="28" t="str">
        <f>'Riskiarviointi TÄYTTÖPOHJA'!L33</f>
        <v>Ei arvioitu</v>
      </c>
      <c r="BL91" s="28">
        <f>'Riskiarviointi TÄYTTÖPOHJA'!M33</f>
        <v>0</v>
      </c>
      <c r="BM91" s="28" t="str">
        <f>'Riskiarviointi TÄYTTÖPOHJA'!N33</f>
        <v>Ei arvioitu</v>
      </c>
      <c r="BN91" s="28">
        <f>'Riskiarviointi TÄYTTÖPOHJA'!O33</f>
        <v>0</v>
      </c>
      <c r="BO91" s="28" t="str">
        <f>'Riskiarviointi TÄYTTÖPOHJA'!P33</f>
        <v>Ei arvioitu</v>
      </c>
      <c r="BP91" s="28">
        <f>'Riskiarviointi TÄYTTÖPOHJA'!Q33</f>
        <v>0</v>
      </c>
      <c r="BQ91" s="28" t="str">
        <f>'Riskiarviointi TÄYTTÖPOHJA'!R33</f>
        <v>Ei arvioitu</v>
      </c>
      <c r="BR91" s="28">
        <f>'Riskiarviointi TÄYTTÖPOHJA'!S33</f>
        <v>0</v>
      </c>
      <c r="BS91" s="28">
        <f>'Riskiarviointi TÄYTTÖPOHJA'!T33</f>
        <v>0</v>
      </c>
      <c r="BT91" s="28">
        <f>'Riskiarviointi TÄYTTÖPOHJA'!U33</f>
        <v>0</v>
      </c>
      <c r="BU91" s="28">
        <f>'Riskiarviointi TÄYTTÖPOHJA'!V33</f>
        <v>0</v>
      </c>
      <c r="BV91" s="28">
        <f>'Riskiarviointi TÄYTTÖPOHJA'!W33</f>
        <v>0</v>
      </c>
      <c r="BW91" s="28">
        <f>'Riskiarviointi TÄYTTÖPOHJA'!X33</f>
        <v>0</v>
      </c>
      <c r="BX91" s="28" t="str">
        <f>'Riskiarviointi TÄYTTÖPOHJA'!Y33</f>
        <v>Ei arvioitu</v>
      </c>
      <c r="BY91" s="28">
        <f>'Riskiarviointi TÄYTTÖPOHJA'!Z33</f>
        <v>0</v>
      </c>
      <c r="BZ91" s="28">
        <f>'Riskiarviointi TÄYTTÖPOHJA'!AA33</f>
        <v>0</v>
      </c>
    </row>
    <row r="92" spans="1:78" ht="15" customHeight="1" x14ac:dyDescent="0.25">
      <c r="A92" s="26">
        <v>29</v>
      </c>
      <c r="C92" s="1"/>
      <c r="D92" s="87">
        <f t="shared" si="18"/>
        <v>0</v>
      </c>
      <c r="E92" s="212">
        <f t="shared" si="19"/>
        <v>0</v>
      </c>
      <c r="F92" s="212"/>
      <c r="G92" s="212"/>
      <c r="H92" s="212"/>
      <c r="I92" s="88">
        <f t="shared" si="20"/>
        <v>0</v>
      </c>
      <c r="J92" s="217" t="str">
        <f t="shared" si="21"/>
        <v>Ei arvioitu</v>
      </c>
      <c r="K92" s="217"/>
      <c r="L92" s="217"/>
      <c r="M92" s="217"/>
      <c r="N92" s="218">
        <f t="shared" si="22"/>
        <v>0</v>
      </c>
      <c r="O92" s="218"/>
      <c r="P92" s="218"/>
      <c r="Q92" s="218"/>
      <c r="R92" s="218"/>
      <c r="S92" s="218"/>
      <c r="T92" s="219">
        <f t="shared" si="23"/>
        <v>0</v>
      </c>
      <c r="U92" s="219"/>
      <c r="V92" s="219"/>
      <c r="W92" s="219"/>
      <c r="X92" s="219"/>
      <c r="Y92" s="220">
        <f t="shared" si="24"/>
        <v>0</v>
      </c>
      <c r="Z92" s="220"/>
      <c r="AA92" s="220"/>
      <c r="AB92" s="6"/>
      <c r="AJ92" s="193" t="s">
        <v>120</v>
      </c>
      <c r="AK92" s="193"/>
      <c r="AL92" s="193"/>
      <c r="AM92" s="193"/>
      <c r="AN92" s="193"/>
      <c r="AO92" s="193"/>
      <c r="AP92" s="193"/>
      <c r="AQ92" s="193"/>
      <c r="AR92" s="193"/>
      <c r="AS92" s="193"/>
      <c r="AT92" s="193"/>
      <c r="AU92" s="193"/>
      <c r="BA92">
        <v>29</v>
      </c>
      <c r="BB92" s="28">
        <f>'Riskiarviointi TÄYTTÖPOHJA'!C34</f>
        <v>0</v>
      </c>
      <c r="BC92" s="28">
        <f>'Riskiarviointi TÄYTTÖPOHJA'!D34</f>
        <v>0</v>
      </c>
      <c r="BD92" s="28" t="str">
        <f>'Riskiarviointi TÄYTTÖPOHJA'!E34</f>
        <v>Täytä arvo 1-6</v>
      </c>
      <c r="BE92" s="28">
        <f>'Riskiarviointi TÄYTTÖPOHJA'!F34</f>
        <v>0</v>
      </c>
      <c r="BF92" s="28">
        <f>'Riskiarviointi TÄYTTÖPOHJA'!G34</f>
        <v>0</v>
      </c>
      <c r="BG92" s="28">
        <f>'Riskiarviointi TÄYTTÖPOHJA'!H34</f>
        <v>0</v>
      </c>
      <c r="BH92" s="28">
        <f>'Riskiarviointi TÄYTTÖPOHJA'!I34</f>
        <v>0</v>
      </c>
      <c r="BI92" s="28" t="str">
        <f>'Riskiarviointi TÄYTTÖPOHJA'!J34</f>
        <v>Ei arvioitu</v>
      </c>
      <c r="BJ92" s="28">
        <f>'Riskiarviointi TÄYTTÖPOHJA'!K34</f>
        <v>0</v>
      </c>
      <c r="BK92" s="28" t="str">
        <f>'Riskiarviointi TÄYTTÖPOHJA'!L34</f>
        <v>Ei arvioitu</v>
      </c>
      <c r="BL92" s="28">
        <f>'Riskiarviointi TÄYTTÖPOHJA'!M34</f>
        <v>0</v>
      </c>
      <c r="BM92" s="28" t="str">
        <f>'Riskiarviointi TÄYTTÖPOHJA'!N34</f>
        <v>Ei arvioitu</v>
      </c>
      <c r="BN92" s="28">
        <f>'Riskiarviointi TÄYTTÖPOHJA'!O34</f>
        <v>0</v>
      </c>
      <c r="BO92" s="28" t="str">
        <f>'Riskiarviointi TÄYTTÖPOHJA'!P34</f>
        <v>Ei arvioitu</v>
      </c>
      <c r="BP92" s="28">
        <f>'Riskiarviointi TÄYTTÖPOHJA'!Q34</f>
        <v>0</v>
      </c>
      <c r="BQ92" s="28" t="str">
        <f>'Riskiarviointi TÄYTTÖPOHJA'!R34</f>
        <v>Ei arvioitu</v>
      </c>
      <c r="BR92" s="28">
        <f>'Riskiarviointi TÄYTTÖPOHJA'!S34</f>
        <v>0</v>
      </c>
      <c r="BS92" s="28">
        <f>'Riskiarviointi TÄYTTÖPOHJA'!T34</f>
        <v>0</v>
      </c>
      <c r="BT92" s="28">
        <f>'Riskiarviointi TÄYTTÖPOHJA'!U34</f>
        <v>0</v>
      </c>
      <c r="BU92" s="28">
        <f>'Riskiarviointi TÄYTTÖPOHJA'!V34</f>
        <v>0</v>
      </c>
      <c r="BV92" s="28">
        <f>'Riskiarviointi TÄYTTÖPOHJA'!W34</f>
        <v>0</v>
      </c>
      <c r="BW92" s="28">
        <f>'Riskiarviointi TÄYTTÖPOHJA'!X34</f>
        <v>0</v>
      </c>
      <c r="BX92" s="28" t="str">
        <f>'Riskiarviointi TÄYTTÖPOHJA'!Y34</f>
        <v>Ei arvioitu</v>
      </c>
      <c r="BY92" s="28">
        <f>'Riskiarviointi TÄYTTÖPOHJA'!Z34</f>
        <v>0</v>
      </c>
      <c r="BZ92" s="28">
        <f>'Riskiarviointi TÄYTTÖPOHJA'!AA34</f>
        <v>0</v>
      </c>
    </row>
    <row r="93" spans="1:78" ht="15" customHeight="1" x14ac:dyDescent="0.25">
      <c r="A93" s="26">
        <v>30</v>
      </c>
      <c r="C93" s="1"/>
      <c r="D93" s="87">
        <f t="shared" si="18"/>
        <v>0</v>
      </c>
      <c r="E93" s="212">
        <f t="shared" si="19"/>
        <v>0</v>
      </c>
      <c r="F93" s="212"/>
      <c r="G93" s="212"/>
      <c r="H93" s="212"/>
      <c r="I93" s="88">
        <f t="shared" si="20"/>
        <v>0</v>
      </c>
      <c r="J93" s="217" t="str">
        <f t="shared" si="21"/>
        <v>Ei arvioitu</v>
      </c>
      <c r="K93" s="217"/>
      <c r="L93" s="217"/>
      <c r="M93" s="217"/>
      <c r="N93" s="218">
        <f t="shared" si="22"/>
        <v>0</v>
      </c>
      <c r="O93" s="218"/>
      <c r="P93" s="218"/>
      <c r="Q93" s="218"/>
      <c r="R93" s="218"/>
      <c r="S93" s="218"/>
      <c r="T93" s="219">
        <f t="shared" si="23"/>
        <v>0</v>
      </c>
      <c r="U93" s="219"/>
      <c r="V93" s="219"/>
      <c r="W93" s="219"/>
      <c r="X93" s="219"/>
      <c r="Y93" s="220">
        <f t="shared" si="24"/>
        <v>0</v>
      </c>
      <c r="Z93" s="220"/>
      <c r="AA93" s="220"/>
      <c r="AB93" s="6"/>
      <c r="AJ93" s="193"/>
      <c r="AK93" s="193"/>
      <c r="AL93" s="193"/>
      <c r="AM93" s="193"/>
      <c r="AN93" s="193"/>
      <c r="AO93" s="193"/>
      <c r="AP93" s="193"/>
      <c r="AQ93" s="193"/>
      <c r="AR93" s="193"/>
      <c r="AS93" s="193"/>
      <c r="AT93" s="193"/>
      <c r="AU93" s="193"/>
      <c r="BA93">
        <v>30</v>
      </c>
      <c r="BB93" s="28">
        <f>'Riskiarviointi TÄYTTÖPOHJA'!C35</f>
        <v>0</v>
      </c>
      <c r="BC93" s="28">
        <f>'Riskiarviointi TÄYTTÖPOHJA'!D35</f>
        <v>0</v>
      </c>
      <c r="BD93" s="28" t="str">
        <f>'Riskiarviointi TÄYTTÖPOHJA'!E35</f>
        <v>Täytä arvo 1-6</v>
      </c>
      <c r="BE93" s="28">
        <f>'Riskiarviointi TÄYTTÖPOHJA'!F35</f>
        <v>0</v>
      </c>
      <c r="BF93" s="28">
        <f>'Riskiarviointi TÄYTTÖPOHJA'!G35</f>
        <v>0</v>
      </c>
      <c r="BG93" s="28">
        <f>'Riskiarviointi TÄYTTÖPOHJA'!H35</f>
        <v>0</v>
      </c>
      <c r="BH93" s="28">
        <f>'Riskiarviointi TÄYTTÖPOHJA'!I35</f>
        <v>0</v>
      </c>
      <c r="BI93" s="28" t="str">
        <f>'Riskiarviointi TÄYTTÖPOHJA'!J35</f>
        <v>Ei arvioitu</v>
      </c>
      <c r="BJ93" s="28">
        <f>'Riskiarviointi TÄYTTÖPOHJA'!K35</f>
        <v>0</v>
      </c>
      <c r="BK93" s="28" t="str">
        <f>'Riskiarviointi TÄYTTÖPOHJA'!L35</f>
        <v>Ei arvioitu</v>
      </c>
      <c r="BL93" s="28">
        <f>'Riskiarviointi TÄYTTÖPOHJA'!M35</f>
        <v>0</v>
      </c>
      <c r="BM93" s="28" t="str">
        <f>'Riskiarviointi TÄYTTÖPOHJA'!N35</f>
        <v>Ei arvioitu</v>
      </c>
      <c r="BN93" s="28">
        <f>'Riskiarviointi TÄYTTÖPOHJA'!O35</f>
        <v>0</v>
      </c>
      <c r="BO93" s="28" t="str">
        <f>'Riskiarviointi TÄYTTÖPOHJA'!P35</f>
        <v>Ei arvioitu</v>
      </c>
      <c r="BP93" s="28">
        <f>'Riskiarviointi TÄYTTÖPOHJA'!Q35</f>
        <v>0</v>
      </c>
      <c r="BQ93" s="28" t="str">
        <f>'Riskiarviointi TÄYTTÖPOHJA'!R35</f>
        <v>Ei arvioitu</v>
      </c>
      <c r="BR93" s="28">
        <f>'Riskiarviointi TÄYTTÖPOHJA'!S35</f>
        <v>0</v>
      </c>
      <c r="BS93" s="28">
        <f>'Riskiarviointi TÄYTTÖPOHJA'!T35</f>
        <v>0</v>
      </c>
      <c r="BT93" s="28">
        <f>'Riskiarviointi TÄYTTÖPOHJA'!U35</f>
        <v>0</v>
      </c>
      <c r="BU93" s="28">
        <f>'Riskiarviointi TÄYTTÖPOHJA'!V35</f>
        <v>0</v>
      </c>
      <c r="BV93" s="28">
        <f>'Riskiarviointi TÄYTTÖPOHJA'!W35</f>
        <v>0</v>
      </c>
      <c r="BW93" s="28">
        <f>'Riskiarviointi TÄYTTÖPOHJA'!X35</f>
        <v>0</v>
      </c>
      <c r="BX93" s="28" t="str">
        <f>'Riskiarviointi TÄYTTÖPOHJA'!Y35</f>
        <v>Ei arvioitu</v>
      </c>
      <c r="BY93" s="28">
        <f>'Riskiarviointi TÄYTTÖPOHJA'!Z35</f>
        <v>0</v>
      </c>
      <c r="BZ93" s="28">
        <f>'Riskiarviointi TÄYTTÖPOHJA'!AA35</f>
        <v>0</v>
      </c>
    </row>
    <row r="94" spans="1:78" ht="15" customHeight="1" x14ac:dyDescent="0.25">
      <c r="A94" s="26">
        <v>31</v>
      </c>
      <c r="C94" s="1"/>
      <c r="D94" s="87">
        <f t="shared" si="18"/>
        <v>0</v>
      </c>
      <c r="E94" s="212">
        <f t="shared" si="19"/>
        <v>0</v>
      </c>
      <c r="F94" s="212"/>
      <c r="G94" s="212"/>
      <c r="H94" s="212"/>
      <c r="I94" s="88">
        <f t="shared" si="20"/>
        <v>0</v>
      </c>
      <c r="J94" s="217" t="str">
        <f t="shared" si="21"/>
        <v>Ei arvioitu</v>
      </c>
      <c r="K94" s="217"/>
      <c r="L94" s="217"/>
      <c r="M94" s="217"/>
      <c r="N94" s="218">
        <f t="shared" si="22"/>
        <v>0</v>
      </c>
      <c r="O94" s="218"/>
      <c r="P94" s="218"/>
      <c r="Q94" s="218"/>
      <c r="R94" s="218"/>
      <c r="S94" s="218"/>
      <c r="T94" s="219">
        <f t="shared" si="23"/>
        <v>0</v>
      </c>
      <c r="U94" s="219"/>
      <c r="V94" s="219"/>
      <c r="W94" s="219"/>
      <c r="X94" s="219"/>
      <c r="Y94" s="220">
        <f t="shared" si="24"/>
        <v>0</v>
      </c>
      <c r="Z94" s="220"/>
      <c r="AA94" s="220"/>
      <c r="AB94" s="6"/>
      <c r="AJ94" s="193"/>
      <c r="AK94" s="193"/>
      <c r="AL94" s="193"/>
      <c r="AM94" s="193"/>
      <c r="AN94" s="193"/>
      <c r="AO94" s="193"/>
      <c r="AP94" s="193"/>
      <c r="AQ94" s="193"/>
      <c r="AR94" s="193"/>
      <c r="AS94" s="193"/>
      <c r="AT94" s="193"/>
      <c r="AU94" s="193"/>
      <c r="BA94">
        <v>31</v>
      </c>
      <c r="BB94" s="28">
        <f>'Riskiarviointi TÄYTTÖPOHJA'!C36</f>
        <v>0</v>
      </c>
      <c r="BC94" s="28">
        <f>'Riskiarviointi TÄYTTÖPOHJA'!D36</f>
        <v>0</v>
      </c>
      <c r="BD94" s="28" t="str">
        <f>'Riskiarviointi TÄYTTÖPOHJA'!E36</f>
        <v>Täytä arvo 1-6</v>
      </c>
      <c r="BE94" s="28">
        <f>'Riskiarviointi TÄYTTÖPOHJA'!F36</f>
        <v>0</v>
      </c>
      <c r="BF94" s="28">
        <f>'Riskiarviointi TÄYTTÖPOHJA'!G36</f>
        <v>0</v>
      </c>
      <c r="BG94" s="28">
        <f>'Riskiarviointi TÄYTTÖPOHJA'!H36</f>
        <v>0</v>
      </c>
      <c r="BH94" s="28">
        <f>'Riskiarviointi TÄYTTÖPOHJA'!I36</f>
        <v>0</v>
      </c>
      <c r="BI94" s="28" t="str">
        <f>'Riskiarviointi TÄYTTÖPOHJA'!J36</f>
        <v>Ei arvioitu</v>
      </c>
      <c r="BJ94" s="28">
        <f>'Riskiarviointi TÄYTTÖPOHJA'!K36</f>
        <v>0</v>
      </c>
      <c r="BK94" s="28" t="str">
        <f>'Riskiarviointi TÄYTTÖPOHJA'!L36</f>
        <v>Ei arvioitu</v>
      </c>
      <c r="BL94" s="28">
        <f>'Riskiarviointi TÄYTTÖPOHJA'!M36</f>
        <v>0</v>
      </c>
      <c r="BM94" s="28" t="str">
        <f>'Riskiarviointi TÄYTTÖPOHJA'!N36</f>
        <v>Ei arvioitu</v>
      </c>
      <c r="BN94" s="28">
        <f>'Riskiarviointi TÄYTTÖPOHJA'!O36</f>
        <v>0</v>
      </c>
      <c r="BO94" s="28" t="str">
        <f>'Riskiarviointi TÄYTTÖPOHJA'!P36</f>
        <v>Ei arvioitu</v>
      </c>
      <c r="BP94" s="28">
        <f>'Riskiarviointi TÄYTTÖPOHJA'!Q36</f>
        <v>0</v>
      </c>
      <c r="BQ94" s="28" t="str">
        <f>'Riskiarviointi TÄYTTÖPOHJA'!R36</f>
        <v>Ei arvioitu</v>
      </c>
      <c r="BR94" s="28">
        <f>'Riskiarviointi TÄYTTÖPOHJA'!S36</f>
        <v>0</v>
      </c>
      <c r="BS94" s="28">
        <f>'Riskiarviointi TÄYTTÖPOHJA'!T36</f>
        <v>0</v>
      </c>
      <c r="BT94" s="28">
        <f>'Riskiarviointi TÄYTTÖPOHJA'!U36</f>
        <v>0</v>
      </c>
      <c r="BU94" s="28">
        <f>'Riskiarviointi TÄYTTÖPOHJA'!V36</f>
        <v>0</v>
      </c>
      <c r="BV94" s="28">
        <f>'Riskiarviointi TÄYTTÖPOHJA'!W36</f>
        <v>0</v>
      </c>
      <c r="BW94" s="28">
        <f>'Riskiarviointi TÄYTTÖPOHJA'!X36</f>
        <v>0</v>
      </c>
      <c r="BX94" s="28" t="str">
        <f>'Riskiarviointi TÄYTTÖPOHJA'!Y36</f>
        <v>Ei arvioitu</v>
      </c>
      <c r="BY94" s="28">
        <f>'Riskiarviointi TÄYTTÖPOHJA'!Z36</f>
        <v>0</v>
      </c>
      <c r="BZ94" s="28">
        <f>'Riskiarviointi TÄYTTÖPOHJA'!AA36</f>
        <v>0</v>
      </c>
    </row>
    <row r="95" spans="1:78" ht="15" customHeight="1" x14ac:dyDescent="0.25">
      <c r="A95" s="26">
        <v>32</v>
      </c>
      <c r="C95" s="1"/>
      <c r="D95" s="87">
        <f t="shared" si="18"/>
        <v>0</v>
      </c>
      <c r="E95" s="212">
        <f t="shared" si="19"/>
        <v>0</v>
      </c>
      <c r="F95" s="212"/>
      <c r="G95" s="212"/>
      <c r="H95" s="212"/>
      <c r="I95" s="88">
        <f t="shared" si="20"/>
        <v>0</v>
      </c>
      <c r="J95" s="217" t="str">
        <f t="shared" si="21"/>
        <v>Ei arvioitu</v>
      </c>
      <c r="K95" s="217"/>
      <c r="L95" s="217"/>
      <c r="M95" s="217"/>
      <c r="N95" s="218">
        <f t="shared" si="22"/>
        <v>0</v>
      </c>
      <c r="O95" s="218"/>
      <c r="P95" s="218"/>
      <c r="Q95" s="218"/>
      <c r="R95" s="218"/>
      <c r="S95" s="218"/>
      <c r="T95" s="219">
        <f t="shared" si="23"/>
        <v>0</v>
      </c>
      <c r="U95" s="219"/>
      <c r="V95" s="219"/>
      <c r="W95" s="219"/>
      <c r="X95" s="219"/>
      <c r="Y95" s="220">
        <f t="shared" si="24"/>
        <v>0</v>
      </c>
      <c r="Z95" s="220"/>
      <c r="AA95" s="220"/>
      <c r="AB95" s="6"/>
      <c r="AJ95" s="194" t="s">
        <v>120</v>
      </c>
      <c r="AK95" s="194"/>
      <c r="AL95" s="194"/>
      <c r="AM95" s="194"/>
      <c r="AN95" s="194"/>
      <c r="AO95" s="194"/>
      <c r="AP95" s="194"/>
      <c r="AQ95" s="194"/>
      <c r="AR95" s="194"/>
      <c r="AS95" s="194"/>
      <c r="AT95" s="194"/>
      <c r="AU95" s="194"/>
      <c r="BA95">
        <v>32</v>
      </c>
      <c r="BB95" s="28">
        <f>'Riskiarviointi TÄYTTÖPOHJA'!C37</f>
        <v>0</v>
      </c>
      <c r="BC95" s="28">
        <f>'Riskiarviointi TÄYTTÖPOHJA'!D37</f>
        <v>0</v>
      </c>
      <c r="BD95" s="28" t="str">
        <f>'Riskiarviointi TÄYTTÖPOHJA'!E37</f>
        <v>Täytä arvo 1-6</v>
      </c>
      <c r="BE95" s="28">
        <f>'Riskiarviointi TÄYTTÖPOHJA'!F37</f>
        <v>0</v>
      </c>
      <c r="BF95" s="28">
        <f>'Riskiarviointi TÄYTTÖPOHJA'!G37</f>
        <v>0</v>
      </c>
      <c r="BG95" s="28">
        <f>'Riskiarviointi TÄYTTÖPOHJA'!H37</f>
        <v>0</v>
      </c>
      <c r="BH95" s="28">
        <f>'Riskiarviointi TÄYTTÖPOHJA'!I37</f>
        <v>0</v>
      </c>
      <c r="BI95" s="28" t="str">
        <f>'Riskiarviointi TÄYTTÖPOHJA'!J37</f>
        <v>Ei arvioitu</v>
      </c>
      <c r="BJ95" s="28">
        <f>'Riskiarviointi TÄYTTÖPOHJA'!K37</f>
        <v>0</v>
      </c>
      <c r="BK95" s="28" t="str">
        <f>'Riskiarviointi TÄYTTÖPOHJA'!L37</f>
        <v>Ei arvioitu</v>
      </c>
      <c r="BL95" s="28">
        <f>'Riskiarviointi TÄYTTÖPOHJA'!M37</f>
        <v>0</v>
      </c>
      <c r="BM95" s="28" t="str">
        <f>'Riskiarviointi TÄYTTÖPOHJA'!N37</f>
        <v>Ei arvioitu</v>
      </c>
      <c r="BN95" s="28">
        <f>'Riskiarviointi TÄYTTÖPOHJA'!O37</f>
        <v>0</v>
      </c>
      <c r="BO95" s="28" t="str">
        <f>'Riskiarviointi TÄYTTÖPOHJA'!P37</f>
        <v>Ei arvioitu</v>
      </c>
      <c r="BP95" s="28">
        <f>'Riskiarviointi TÄYTTÖPOHJA'!Q37</f>
        <v>0</v>
      </c>
      <c r="BQ95" s="28" t="str">
        <f>'Riskiarviointi TÄYTTÖPOHJA'!R37</f>
        <v>Ei arvioitu</v>
      </c>
      <c r="BR95" s="28">
        <f>'Riskiarviointi TÄYTTÖPOHJA'!S37</f>
        <v>0</v>
      </c>
      <c r="BS95" s="28">
        <f>'Riskiarviointi TÄYTTÖPOHJA'!T37</f>
        <v>0</v>
      </c>
      <c r="BT95" s="28">
        <f>'Riskiarviointi TÄYTTÖPOHJA'!U37</f>
        <v>0</v>
      </c>
      <c r="BU95" s="28">
        <f>'Riskiarviointi TÄYTTÖPOHJA'!V37</f>
        <v>0</v>
      </c>
      <c r="BV95" s="28">
        <f>'Riskiarviointi TÄYTTÖPOHJA'!W37</f>
        <v>0</v>
      </c>
      <c r="BW95" s="28">
        <f>'Riskiarviointi TÄYTTÖPOHJA'!X37</f>
        <v>0</v>
      </c>
      <c r="BX95" s="28" t="str">
        <f>'Riskiarviointi TÄYTTÖPOHJA'!Y37</f>
        <v>Ei arvioitu</v>
      </c>
      <c r="BY95" s="28">
        <f>'Riskiarviointi TÄYTTÖPOHJA'!Z37</f>
        <v>0</v>
      </c>
      <c r="BZ95" s="28">
        <f>'Riskiarviointi TÄYTTÖPOHJA'!AA37</f>
        <v>0</v>
      </c>
    </row>
    <row r="96" spans="1:78" ht="15" customHeight="1" x14ac:dyDescent="0.25">
      <c r="A96" s="26">
        <v>33</v>
      </c>
      <c r="C96" s="1"/>
      <c r="D96" s="87">
        <f t="shared" si="18"/>
        <v>0</v>
      </c>
      <c r="E96" s="212">
        <f t="shared" si="19"/>
        <v>0</v>
      </c>
      <c r="F96" s="212"/>
      <c r="G96" s="212"/>
      <c r="H96" s="212"/>
      <c r="I96" s="88">
        <f t="shared" si="20"/>
        <v>0</v>
      </c>
      <c r="J96" s="217" t="str">
        <f t="shared" si="21"/>
        <v>Ei arvioitu</v>
      </c>
      <c r="K96" s="217"/>
      <c r="L96" s="217"/>
      <c r="M96" s="217"/>
      <c r="N96" s="218">
        <f t="shared" si="22"/>
        <v>0</v>
      </c>
      <c r="O96" s="218"/>
      <c r="P96" s="218"/>
      <c r="Q96" s="218"/>
      <c r="R96" s="218"/>
      <c r="S96" s="218"/>
      <c r="T96" s="219">
        <f t="shared" si="23"/>
        <v>0</v>
      </c>
      <c r="U96" s="219"/>
      <c r="V96" s="219"/>
      <c r="W96" s="219"/>
      <c r="X96" s="219"/>
      <c r="Y96" s="220">
        <f t="shared" si="24"/>
        <v>0</v>
      </c>
      <c r="Z96" s="220"/>
      <c r="AA96" s="220"/>
      <c r="AB96" s="6"/>
      <c r="AJ96" s="194"/>
      <c r="AK96" s="194"/>
      <c r="AL96" s="194"/>
      <c r="AM96" s="194"/>
      <c r="AN96" s="194"/>
      <c r="AO96" s="194"/>
      <c r="AP96" s="194"/>
      <c r="AQ96" s="194"/>
      <c r="AR96" s="194"/>
      <c r="AS96" s="194"/>
      <c r="AT96" s="194"/>
      <c r="AU96" s="194"/>
      <c r="BA96">
        <v>33</v>
      </c>
      <c r="BB96" s="28">
        <f>'Riskiarviointi TÄYTTÖPOHJA'!C38</f>
        <v>0</v>
      </c>
      <c r="BC96" s="28">
        <f>'Riskiarviointi TÄYTTÖPOHJA'!D38</f>
        <v>0</v>
      </c>
      <c r="BD96" s="28" t="str">
        <f>'Riskiarviointi TÄYTTÖPOHJA'!E38</f>
        <v>Täytä arvo 1-6</v>
      </c>
      <c r="BE96" s="28">
        <f>'Riskiarviointi TÄYTTÖPOHJA'!F38</f>
        <v>0</v>
      </c>
      <c r="BF96" s="28">
        <f>'Riskiarviointi TÄYTTÖPOHJA'!G38</f>
        <v>0</v>
      </c>
      <c r="BG96" s="28">
        <f>'Riskiarviointi TÄYTTÖPOHJA'!H38</f>
        <v>0</v>
      </c>
      <c r="BH96" s="28">
        <f>'Riskiarviointi TÄYTTÖPOHJA'!I38</f>
        <v>0</v>
      </c>
      <c r="BI96" s="28" t="str">
        <f>'Riskiarviointi TÄYTTÖPOHJA'!J38</f>
        <v>Ei arvioitu</v>
      </c>
      <c r="BJ96" s="28">
        <f>'Riskiarviointi TÄYTTÖPOHJA'!K38</f>
        <v>0</v>
      </c>
      <c r="BK96" s="28" t="str">
        <f>'Riskiarviointi TÄYTTÖPOHJA'!L38</f>
        <v>Ei arvioitu</v>
      </c>
      <c r="BL96" s="28">
        <f>'Riskiarviointi TÄYTTÖPOHJA'!M38</f>
        <v>0</v>
      </c>
      <c r="BM96" s="28" t="str">
        <f>'Riskiarviointi TÄYTTÖPOHJA'!N38</f>
        <v>Ei arvioitu</v>
      </c>
      <c r="BN96" s="28">
        <f>'Riskiarviointi TÄYTTÖPOHJA'!O38</f>
        <v>0</v>
      </c>
      <c r="BO96" s="28" t="str">
        <f>'Riskiarviointi TÄYTTÖPOHJA'!P38</f>
        <v>Ei arvioitu</v>
      </c>
      <c r="BP96" s="28">
        <f>'Riskiarviointi TÄYTTÖPOHJA'!Q38</f>
        <v>0</v>
      </c>
      <c r="BQ96" s="28" t="str">
        <f>'Riskiarviointi TÄYTTÖPOHJA'!R38</f>
        <v>Ei arvioitu</v>
      </c>
      <c r="BR96" s="28">
        <f>'Riskiarviointi TÄYTTÖPOHJA'!S38</f>
        <v>0</v>
      </c>
      <c r="BS96" s="28">
        <f>'Riskiarviointi TÄYTTÖPOHJA'!T38</f>
        <v>0</v>
      </c>
      <c r="BT96" s="28">
        <f>'Riskiarviointi TÄYTTÖPOHJA'!U38</f>
        <v>0</v>
      </c>
      <c r="BU96" s="28">
        <f>'Riskiarviointi TÄYTTÖPOHJA'!V38</f>
        <v>0</v>
      </c>
      <c r="BV96" s="28">
        <f>'Riskiarviointi TÄYTTÖPOHJA'!W38</f>
        <v>0</v>
      </c>
      <c r="BW96" s="28">
        <f>'Riskiarviointi TÄYTTÖPOHJA'!X38</f>
        <v>0</v>
      </c>
      <c r="BX96" s="28" t="str">
        <f>'Riskiarviointi TÄYTTÖPOHJA'!Y38</f>
        <v>Ei arvioitu</v>
      </c>
      <c r="BY96" s="28">
        <f>'Riskiarviointi TÄYTTÖPOHJA'!Z38</f>
        <v>0</v>
      </c>
      <c r="BZ96" s="28">
        <f>'Riskiarviointi TÄYTTÖPOHJA'!AA38</f>
        <v>0</v>
      </c>
    </row>
    <row r="97" spans="1:78" ht="15" customHeight="1" x14ac:dyDescent="0.25">
      <c r="A97" s="26">
        <v>34</v>
      </c>
      <c r="C97" s="1"/>
      <c r="D97" s="87">
        <f t="shared" si="18"/>
        <v>0</v>
      </c>
      <c r="E97" s="212">
        <f t="shared" si="19"/>
        <v>0</v>
      </c>
      <c r="F97" s="212"/>
      <c r="G97" s="212"/>
      <c r="H97" s="212"/>
      <c r="I97" s="88">
        <f t="shared" si="20"/>
        <v>0</v>
      </c>
      <c r="J97" s="217" t="str">
        <f t="shared" si="21"/>
        <v>Ei arvioitu</v>
      </c>
      <c r="K97" s="217"/>
      <c r="L97" s="217"/>
      <c r="M97" s="217"/>
      <c r="N97" s="218">
        <f t="shared" si="22"/>
        <v>0</v>
      </c>
      <c r="O97" s="218"/>
      <c r="P97" s="218"/>
      <c r="Q97" s="218"/>
      <c r="R97" s="218"/>
      <c r="S97" s="218"/>
      <c r="T97" s="219">
        <f t="shared" si="23"/>
        <v>0</v>
      </c>
      <c r="U97" s="219"/>
      <c r="V97" s="219"/>
      <c r="W97" s="219"/>
      <c r="X97" s="219"/>
      <c r="Y97" s="220">
        <f t="shared" si="24"/>
        <v>0</v>
      </c>
      <c r="Z97" s="220"/>
      <c r="AA97" s="220"/>
      <c r="AB97" s="6"/>
      <c r="AJ97" s="194"/>
      <c r="AK97" s="194"/>
      <c r="AL97" s="194"/>
      <c r="AM97" s="194"/>
      <c r="AN97" s="194"/>
      <c r="AO97" s="194"/>
      <c r="AP97" s="194"/>
      <c r="AQ97" s="194"/>
      <c r="AR97" s="194"/>
      <c r="AS97" s="194"/>
      <c r="AT97" s="194"/>
      <c r="AU97" s="194"/>
      <c r="BA97">
        <v>34</v>
      </c>
      <c r="BB97" s="28">
        <f>'Riskiarviointi TÄYTTÖPOHJA'!C39</f>
        <v>0</v>
      </c>
      <c r="BC97" s="28">
        <f>'Riskiarviointi TÄYTTÖPOHJA'!D39</f>
        <v>0</v>
      </c>
      <c r="BD97" s="28" t="str">
        <f>'Riskiarviointi TÄYTTÖPOHJA'!E39</f>
        <v>Täytä arvo 1-6</v>
      </c>
      <c r="BE97" s="28">
        <f>'Riskiarviointi TÄYTTÖPOHJA'!F39</f>
        <v>0</v>
      </c>
      <c r="BF97" s="28">
        <f>'Riskiarviointi TÄYTTÖPOHJA'!G39</f>
        <v>0</v>
      </c>
      <c r="BG97" s="28">
        <f>'Riskiarviointi TÄYTTÖPOHJA'!H39</f>
        <v>0</v>
      </c>
      <c r="BH97" s="28">
        <f>'Riskiarviointi TÄYTTÖPOHJA'!I39</f>
        <v>0</v>
      </c>
      <c r="BI97" s="28" t="str">
        <f>'Riskiarviointi TÄYTTÖPOHJA'!J39</f>
        <v>Ei arvioitu</v>
      </c>
      <c r="BJ97" s="28">
        <f>'Riskiarviointi TÄYTTÖPOHJA'!K39</f>
        <v>0</v>
      </c>
      <c r="BK97" s="28" t="str">
        <f>'Riskiarviointi TÄYTTÖPOHJA'!L39</f>
        <v>Ei arvioitu</v>
      </c>
      <c r="BL97" s="28">
        <f>'Riskiarviointi TÄYTTÖPOHJA'!M39</f>
        <v>0</v>
      </c>
      <c r="BM97" s="28" t="str">
        <f>'Riskiarviointi TÄYTTÖPOHJA'!N39</f>
        <v>Ei arvioitu</v>
      </c>
      <c r="BN97" s="28">
        <f>'Riskiarviointi TÄYTTÖPOHJA'!O39</f>
        <v>0</v>
      </c>
      <c r="BO97" s="28" t="str">
        <f>'Riskiarviointi TÄYTTÖPOHJA'!P39</f>
        <v>Ei arvioitu</v>
      </c>
      <c r="BP97" s="28">
        <f>'Riskiarviointi TÄYTTÖPOHJA'!Q39</f>
        <v>0</v>
      </c>
      <c r="BQ97" s="28" t="str">
        <f>'Riskiarviointi TÄYTTÖPOHJA'!R39</f>
        <v>Ei arvioitu</v>
      </c>
      <c r="BR97" s="28">
        <f>'Riskiarviointi TÄYTTÖPOHJA'!S39</f>
        <v>0</v>
      </c>
      <c r="BS97" s="28">
        <f>'Riskiarviointi TÄYTTÖPOHJA'!T39</f>
        <v>0</v>
      </c>
      <c r="BT97" s="28">
        <f>'Riskiarviointi TÄYTTÖPOHJA'!U39</f>
        <v>0</v>
      </c>
      <c r="BU97" s="28">
        <f>'Riskiarviointi TÄYTTÖPOHJA'!V39</f>
        <v>0</v>
      </c>
      <c r="BV97" s="28">
        <f>'Riskiarviointi TÄYTTÖPOHJA'!W39</f>
        <v>0</v>
      </c>
      <c r="BW97" s="28">
        <f>'Riskiarviointi TÄYTTÖPOHJA'!X39</f>
        <v>0</v>
      </c>
      <c r="BX97" s="28" t="str">
        <f>'Riskiarviointi TÄYTTÖPOHJA'!Y39</f>
        <v>Ei arvioitu</v>
      </c>
      <c r="BY97" s="28">
        <f>'Riskiarviointi TÄYTTÖPOHJA'!Z39</f>
        <v>0</v>
      </c>
      <c r="BZ97" s="28">
        <f>'Riskiarviointi TÄYTTÖPOHJA'!AA39</f>
        <v>0</v>
      </c>
    </row>
    <row r="98" spans="1:78" ht="15" customHeight="1" x14ac:dyDescent="0.25">
      <c r="A98" s="26">
        <v>35</v>
      </c>
      <c r="C98" s="1"/>
      <c r="D98" s="87">
        <f t="shared" si="18"/>
        <v>0</v>
      </c>
      <c r="E98" s="212">
        <f t="shared" si="19"/>
        <v>0</v>
      </c>
      <c r="F98" s="212"/>
      <c r="G98" s="212"/>
      <c r="H98" s="212"/>
      <c r="I98" s="88">
        <f t="shared" si="20"/>
        <v>0</v>
      </c>
      <c r="J98" s="217" t="str">
        <f t="shared" si="21"/>
        <v>Ei arvioitu</v>
      </c>
      <c r="K98" s="217"/>
      <c r="L98" s="217"/>
      <c r="M98" s="217"/>
      <c r="N98" s="218">
        <f t="shared" si="22"/>
        <v>0</v>
      </c>
      <c r="O98" s="218"/>
      <c r="P98" s="218"/>
      <c r="Q98" s="218"/>
      <c r="R98" s="218"/>
      <c r="S98" s="218"/>
      <c r="T98" s="219">
        <f t="shared" si="23"/>
        <v>0</v>
      </c>
      <c r="U98" s="219"/>
      <c r="V98" s="219"/>
      <c r="W98" s="219"/>
      <c r="X98" s="219"/>
      <c r="Y98" s="220">
        <f t="shared" si="24"/>
        <v>0</v>
      </c>
      <c r="Z98" s="220"/>
      <c r="AA98" s="220"/>
      <c r="AB98" s="6"/>
      <c r="AJ98" s="195" t="s">
        <v>120</v>
      </c>
      <c r="AK98" s="195"/>
      <c r="AL98" s="195"/>
      <c r="AM98" s="195"/>
      <c r="AN98" s="195"/>
      <c r="AO98" s="195"/>
      <c r="AP98" s="195"/>
      <c r="AQ98" s="195"/>
      <c r="AR98" s="195"/>
      <c r="AS98" s="195"/>
      <c r="AT98" s="195"/>
      <c r="AU98" s="195"/>
      <c r="BA98">
        <v>35</v>
      </c>
      <c r="BB98" s="28">
        <f>'Riskiarviointi TÄYTTÖPOHJA'!C40</f>
        <v>0</v>
      </c>
      <c r="BC98" s="28">
        <f>'Riskiarviointi TÄYTTÖPOHJA'!D40</f>
        <v>0</v>
      </c>
      <c r="BD98" s="28" t="str">
        <f>'Riskiarviointi TÄYTTÖPOHJA'!E40</f>
        <v>Täytä arvo 1-6</v>
      </c>
      <c r="BE98" s="28">
        <f>'Riskiarviointi TÄYTTÖPOHJA'!F40</f>
        <v>0</v>
      </c>
      <c r="BF98" s="28">
        <f>'Riskiarviointi TÄYTTÖPOHJA'!G40</f>
        <v>0</v>
      </c>
      <c r="BG98" s="28">
        <f>'Riskiarviointi TÄYTTÖPOHJA'!H40</f>
        <v>0</v>
      </c>
      <c r="BH98" s="28">
        <f>'Riskiarviointi TÄYTTÖPOHJA'!I40</f>
        <v>0</v>
      </c>
      <c r="BI98" s="28" t="str">
        <f>'Riskiarviointi TÄYTTÖPOHJA'!J40</f>
        <v>Ei arvioitu</v>
      </c>
      <c r="BJ98" s="28">
        <f>'Riskiarviointi TÄYTTÖPOHJA'!K40</f>
        <v>0</v>
      </c>
      <c r="BK98" s="28" t="str">
        <f>'Riskiarviointi TÄYTTÖPOHJA'!L40</f>
        <v>Ei arvioitu</v>
      </c>
      <c r="BL98" s="28">
        <f>'Riskiarviointi TÄYTTÖPOHJA'!M40</f>
        <v>0</v>
      </c>
      <c r="BM98" s="28" t="str">
        <f>'Riskiarviointi TÄYTTÖPOHJA'!N40</f>
        <v>Ei arvioitu</v>
      </c>
      <c r="BN98" s="28">
        <f>'Riskiarviointi TÄYTTÖPOHJA'!O40</f>
        <v>0</v>
      </c>
      <c r="BO98" s="28" t="str">
        <f>'Riskiarviointi TÄYTTÖPOHJA'!P40</f>
        <v>Ei arvioitu</v>
      </c>
      <c r="BP98" s="28">
        <f>'Riskiarviointi TÄYTTÖPOHJA'!Q40</f>
        <v>0</v>
      </c>
      <c r="BQ98" s="28" t="str">
        <f>'Riskiarviointi TÄYTTÖPOHJA'!R40</f>
        <v>Ei arvioitu</v>
      </c>
      <c r="BR98" s="28">
        <f>'Riskiarviointi TÄYTTÖPOHJA'!S40</f>
        <v>0</v>
      </c>
      <c r="BS98" s="28">
        <f>'Riskiarviointi TÄYTTÖPOHJA'!T40</f>
        <v>0</v>
      </c>
      <c r="BT98" s="28">
        <f>'Riskiarviointi TÄYTTÖPOHJA'!U40</f>
        <v>0</v>
      </c>
      <c r="BU98" s="28">
        <f>'Riskiarviointi TÄYTTÖPOHJA'!V40</f>
        <v>0</v>
      </c>
      <c r="BV98" s="28">
        <f>'Riskiarviointi TÄYTTÖPOHJA'!W40</f>
        <v>0</v>
      </c>
      <c r="BW98" s="28">
        <f>'Riskiarviointi TÄYTTÖPOHJA'!X40</f>
        <v>0</v>
      </c>
      <c r="BX98" s="28" t="str">
        <f>'Riskiarviointi TÄYTTÖPOHJA'!Y40</f>
        <v>Ei arvioitu</v>
      </c>
      <c r="BY98" s="28">
        <f>'Riskiarviointi TÄYTTÖPOHJA'!Z40</f>
        <v>0</v>
      </c>
      <c r="BZ98" s="28">
        <f>'Riskiarviointi TÄYTTÖPOHJA'!AA40</f>
        <v>0</v>
      </c>
    </row>
    <row r="99" spans="1:78" ht="15" customHeight="1" x14ac:dyDescent="0.25">
      <c r="A99" s="26">
        <v>36</v>
      </c>
      <c r="C99" s="1"/>
      <c r="D99" s="87">
        <f t="shared" si="18"/>
        <v>0</v>
      </c>
      <c r="E99" s="212">
        <f t="shared" si="19"/>
        <v>0</v>
      </c>
      <c r="F99" s="212"/>
      <c r="G99" s="212"/>
      <c r="H99" s="212"/>
      <c r="I99" s="88">
        <f t="shared" si="20"/>
        <v>0</v>
      </c>
      <c r="J99" s="217" t="str">
        <f t="shared" si="21"/>
        <v>Ei arvioitu</v>
      </c>
      <c r="K99" s="217"/>
      <c r="L99" s="217"/>
      <c r="M99" s="217"/>
      <c r="N99" s="218">
        <f t="shared" si="22"/>
        <v>0</v>
      </c>
      <c r="O99" s="218"/>
      <c r="P99" s="218"/>
      <c r="Q99" s="218"/>
      <c r="R99" s="218"/>
      <c r="S99" s="218"/>
      <c r="T99" s="219">
        <f t="shared" si="23"/>
        <v>0</v>
      </c>
      <c r="U99" s="219"/>
      <c r="V99" s="219"/>
      <c r="W99" s="219"/>
      <c r="X99" s="219"/>
      <c r="Y99" s="220">
        <f t="shared" si="24"/>
        <v>0</v>
      </c>
      <c r="Z99" s="220"/>
      <c r="AA99" s="220"/>
      <c r="AB99" s="6"/>
      <c r="AJ99" s="195"/>
      <c r="AK99" s="195"/>
      <c r="AL99" s="195"/>
      <c r="AM99" s="195"/>
      <c r="AN99" s="195"/>
      <c r="AO99" s="195"/>
      <c r="AP99" s="195"/>
      <c r="AQ99" s="195"/>
      <c r="AR99" s="195"/>
      <c r="AS99" s="195"/>
      <c r="AT99" s="195"/>
      <c r="AU99" s="195"/>
      <c r="BA99">
        <v>36</v>
      </c>
      <c r="BB99" s="28">
        <f>'Riskiarviointi TÄYTTÖPOHJA'!C41</f>
        <v>0</v>
      </c>
      <c r="BC99" s="28">
        <f>'Riskiarviointi TÄYTTÖPOHJA'!D41</f>
        <v>0</v>
      </c>
      <c r="BD99" s="28" t="str">
        <f>'Riskiarviointi TÄYTTÖPOHJA'!E41</f>
        <v>Täytä arvo 1-6</v>
      </c>
      <c r="BE99" s="28">
        <f>'Riskiarviointi TÄYTTÖPOHJA'!F41</f>
        <v>0</v>
      </c>
      <c r="BF99" s="28">
        <f>'Riskiarviointi TÄYTTÖPOHJA'!G41</f>
        <v>0</v>
      </c>
      <c r="BG99" s="28">
        <f>'Riskiarviointi TÄYTTÖPOHJA'!H41</f>
        <v>0</v>
      </c>
      <c r="BH99" s="28">
        <f>'Riskiarviointi TÄYTTÖPOHJA'!I41</f>
        <v>0</v>
      </c>
      <c r="BI99" s="28" t="str">
        <f>'Riskiarviointi TÄYTTÖPOHJA'!J41</f>
        <v>Ei arvioitu</v>
      </c>
      <c r="BJ99" s="28">
        <f>'Riskiarviointi TÄYTTÖPOHJA'!K41</f>
        <v>0</v>
      </c>
      <c r="BK99" s="28" t="str">
        <f>'Riskiarviointi TÄYTTÖPOHJA'!L41</f>
        <v>Ei arvioitu</v>
      </c>
      <c r="BL99" s="28">
        <f>'Riskiarviointi TÄYTTÖPOHJA'!M41</f>
        <v>0</v>
      </c>
      <c r="BM99" s="28" t="str">
        <f>'Riskiarviointi TÄYTTÖPOHJA'!N41</f>
        <v>Ei arvioitu</v>
      </c>
      <c r="BN99" s="28">
        <f>'Riskiarviointi TÄYTTÖPOHJA'!O41</f>
        <v>0</v>
      </c>
      <c r="BO99" s="28" t="str">
        <f>'Riskiarviointi TÄYTTÖPOHJA'!P41</f>
        <v>Ei arvioitu</v>
      </c>
      <c r="BP99" s="28">
        <f>'Riskiarviointi TÄYTTÖPOHJA'!Q41</f>
        <v>0</v>
      </c>
      <c r="BQ99" s="28" t="str">
        <f>'Riskiarviointi TÄYTTÖPOHJA'!R41</f>
        <v>Ei arvioitu</v>
      </c>
      <c r="BR99" s="28">
        <f>'Riskiarviointi TÄYTTÖPOHJA'!S41</f>
        <v>0</v>
      </c>
      <c r="BS99" s="28">
        <f>'Riskiarviointi TÄYTTÖPOHJA'!T41</f>
        <v>0</v>
      </c>
      <c r="BT99" s="28">
        <f>'Riskiarviointi TÄYTTÖPOHJA'!U41</f>
        <v>0</v>
      </c>
      <c r="BU99" s="28">
        <f>'Riskiarviointi TÄYTTÖPOHJA'!V41</f>
        <v>0</v>
      </c>
      <c r="BV99" s="28">
        <f>'Riskiarviointi TÄYTTÖPOHJA'!W41</f>
        <v>0</v>
      </c>
      <c r="BW99" s="28">
        <f>'Riskiarviointi TÄYTTÖPOHJA'!X41</f>
        <v>0</v>
      </c>
      <c r="BX99" s="28" t="str">
        <f>'Riskiarviointi TÄYTTÖPOHJA'!Y41</f>
        <v>Ei arvioitu</v>
      </c>
      <c r="BY99" s="28">
        <f>'Riskiarviointi TÄYTTÖPOHJA'!Z41</f>
        <v>0</v>
      </c>
      <c r="BZ99" s="28">
        <f>'Riskiarviointi TÄYTTÖPOHJA'!AA41</f>
        <v>0</v>
      </c>
    </row>
    <row r="100" spans="1:78" ht="15" customHeight="1" x14ac:dyDescent="0.25">
      <c r="A100" s="26">
        <v>37</v>
      </c>
      <c r="C100" s="1"/>
      <c r="D100" s="87">
        <f t="shared" si="18"/>
        <v>0</v>
      </c>
      <c r="E100" s="212">
        <f t="shared" si="19"/>
        <v>0</v>
      </c>
      <c r="F100" s="212"/>
      <c r="G100" s="212"/>
      <c r="H100" s="212"/>
      <c r="I100" s="88">
        <f t="shared" si="20"/>
        <v>0</v>
      </c>
      <c r="J100" s="217" t="str">
        <f t="shared" si="21"/>
        <v>Ei arvioitu</v>
      </c>
      <c r="K100" s="217"/>
      <c r="L100" s="217"/>
      <c r="M100" s="217"/>
      <c r="N100" s="218">
        <f t="shared" si="22"/>
        <v>0</v>
      </c>
      <c r="O100" s="218"/>
      <c r="P100" s="218"/>
      <c r="Q100" s="218"/>
      <c r="R100" s="218"/>
      <c r="S100" s="218"/>
      <c r="T100" s="219">
        <f t="shared" si="23"/>
        <v>0</v>
      </c>
      <c r="U100" s="219"/>
      <c r="V100" s="219"/>
      <c r="W100" s="219"/>
      <c r="X100" s="219"/>
      <c r="Y100" s="220">
        <f t="shared" si="24"/>
        <v>0</v>
      </c>
      <c r="Z100" s="220"/>
      <c r="AA100" s="220"/>
      <c r="AB100" s="6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BA100">
        <v>37</v>
      </c>
      <c r="BB100" s="28">
        <f>'Riskiarviointi TÄYTTÖPOHJA'!C42</f>
        <v>0</v>
      </c>
      <c r="BC100" s="28">
        <f>'Riskiarviointi TÄYTTÖPOHJA'!D42</f>
        <v>0</v>
      </c>
      <c r="BD100" s="28" t="str">
        <f>'Riskiarviointi TÄYTTÖPOHJA'!E42</f>
        <v>Täytä arvo 1-6</v>
      </c>
      <c r="BE100" s="28">
        <f>'Riskiarviointi TÄYTTÖPOHJA'!F42</f>
        <v>0</v>
      </c>
      <c r="BF100" s="28">
        <f>'Riskiarviointi TÄYTTÖPOHJA'!G42</f>
        <v>0</v>
      </c>
      <c r="BG100" s="28">
        <f>'Riskiarviointi TÄYTTÖPOHJA'!H42</f>
        <v>0</v>
      </c>
      <c r="BH100" s="28">
        <f>'Riskiarviointi TÄYTTÖPOHJA'!I42</f>
        <v>0</v>
      </c>
      <c r="BI100" s="28" t="str">
        <f>'Riskiarviointi TÄYTTÖPOHJA'!J42</f>
        <v>Ei arvioitu</v>
      </c>
      <c r="BJ100" s="28">
        <f>'Riskiarviointi TÄYTTÖPOHJA'!K42</f>
        <v>0</v>
      </c>
      <c r="BK100" s="28" t="str">
        <f>'Riskiarviointi TÄYTTÖPOHJA'!L42</f>
        <v>Ei arvioitu</v>
      </c>
      <c r="BL100" s="28">
        <f>'Riskiarviointi TÄYTTÖPOHJA'!M42</f>
        <v>0</v>
      </c>
      <c r="BM100" s="28" t="str">
        <f>'Riskiarviointi TÄYTTÖPOHJA'!N42</f>
        <v>Ei arvioitu</v>
      </c>
      <c r="BN100" s="28">
        <f>'Riskiarviointi TÄYTTÖPOHJA'!O42</f>
        <v>0</v>
      </c>
      <c r="BO100" s="28" t="str">
        <f>'Riskiarviointi TÄYTTÖPOHJA'!P42</f>
        <v>Ei arvioitu</v>
      </c>
      <c r="BP100" s="28">
        <f>'Riskiarviointi TÄYTTÖPOHJA'!Q42</f>
        <v>0</v>
      </c>
      <c r="BQ100" s="28" t="str">
        <f>'Riskiarviointi TÄYTTÖPOHJA'!R42</f>
        <v>Ei arvioitu</v>
      </c>
      <c r="BR100" s="28">
        <f>'Riskiarviointi TÄYTTÖPOHJA'!S42</f>
        <v>0</v>
      </c>
      <c r="BS100" s="28">
        <f>'Riskiarviointi TÄYTTÖPOHJA'!T42</f>
        <v>0</v>
      </c>
      <c r="BT100" s="28">
        <f>'Riskiarviointi TÄYTTÖPOHJA'!U42</f>
        <v>0</v>
      </c>
      <c r="BU100" s="28">
        <f>'Riskiarviointi TÄYTTÖPOHJA'!V42</f>
        <v>0</v>
      </c>
      <c r="BV100" s="28">
        <f>'Riskiarviointi TÄYTTÖPOHJA'!W42</f>
        <v>0</v>
      </c>
      <c r="BW100" s="28">
        <f>'Riskiarviointi TÄYTTÖPOHJA'!X42</f>
        <v>0</v>
      </c>
      <c r="BX100" s="28" t="str">
        <f>'Riskiarviointi TÄYTTÖPOHJA'!Y42</f>
        <v>Ei arvioitu</v>
      </c>
      <c r="BY100" s="28">
        <f>'Riskiarviointi TÄYTTÖPOHJA'!Z42</f>
        <v>0</v>
      </c>
      <c r="BZ100" s="28">
        <f>'Riskiarviointi TÄYTTÖPOHJA'!AA42</f>
        <v>0</v>
      </c>
    </row>
    <row r="101" spans="1:78" ht="15" customHeight="1" x14ac:dyDescent="0.25">
      <c r="A101" s="26">
        <v>38</v>
      </c>
      <c r="C101" s="1"/>
      <c r="D101" s="87">
        <f t="shared" si="18"/>
        <v>0</v>
      </c>
      <c r="E101" s="212">
        <f t="shared" si="19"/>
        <v>0</v>
      </c>
      <c r="F101" s="212"/>
      <c r="G101" s="212"/>
      <c r="H101" s="212"/>
      <c r="I101" s="88">
        <f t="shared" si="20"/>
        <v>0</v>
      </c>
      <c r="J101" s="217" t="str">
        <f t="shared" si="21"/>
        <v>Ei arvioitu</v>
      </c>
      <c r="K101" s="217"/>
      <c r="L101" s="217"/>
      <c r="M101" s="217"/>
      <c r="N101" s="218">
        <f t="shared" si="22"/>
        <v>0</v>
      </c>
      <c r="O101" s="218"/>
      <c r="P101" s="218"/>
      <c r="Q101" s="218"/>
      <c r="R101" s="218"/>
      <c r="S101" s="218"/>
      <c r="T101" s="219">
        <f t="shared" si="23"/>
        <v>0</v>
      </c>
      <c r="U101" s="219"/>
      <c r="V101" s="219"/>
      <c r="W101" s="219"/>
      <c r="X101" s="219"/>
      <c r="Y101" s="220">
        <f t="shared" si="24"/>
        <v>0</v>
      </c>
      <c r="Z101" s="220"/>
      <c r="AA101" s="220"/>
      <c r="AB101" s="6"/>
      <c r="AJ101" s="196" t="s">
        <v>120</v>
      </c>
      <c r="AK101" s="196"/>
      <c r="AL101" s="196"/>
      <c r="AM101" s="196"/>
      <c r="AN101" s="196"/>
      <c r="AO101" s="196"/>
      <c r="AP101" s="196"/>
      <c r="AQ101" s="196"/>
      <c r="AR101" s="196"/>
      <c r="AS101" s="196"/>
      <c r="AT101" s="196"/>
      <c r="AU101" s="196"/>
      <c r="BA101">
        <v>38</v>
      </c>
      <c r="BB101" s="28">
        <f>'Riskiarviointi TÄYTTÖPOHJA'!C43</f>
        <v>0</v>
      </c>
      <c r="BC101" s="28">
        <f>'Riskiarviointi TÄYTTÖPOHJA'!D43</f>
        <v>0</v>
      </c>
      <c r="BD101" s="28" t="str">
        <f>'Riskiarviointi TÄYTTÖPOHJA'!E43</f>
        <v>Täytä arvo 1-6</v>
      </c>
      <c r="BE101" s="28">
        <f>'Riskiarviointi TÄYTTÖPOHJA'!F43</f>
        <v>0</v>
      </c>
      <c r="BF101" s="28">
        <f>'Riskiarviointi TÄYTTÖPOHJA'!G43</f>
        <v>0</v>
      </c>
      <c r="BG101" s="28">
        <f>'Riskiarviointi TÄYTTÖPOHJA'!H43</f>
        <v>0</v>
      </c>
      <c r="BH101" s="28">
        <f>'Riskiarviointi TÄYTTÖPOHJA'!I43</f>
        <v>0</v>
      </c>
      <c r="BI101" s="28" t="str">
        <f>'Riskiarviointi TÄYTTÖPOHJA'!J43</f>
        <v>Ei arvioitu</v>
      </c>
      <c r="BJ101" s="28">
        <f>'Riskiarviointi TÄYTTÖPOHJA'!K43</f>
        <v>0</v>
      </c>
      <c r="BK101" s="28" t="str">
        <f>'Riskiarviointi TÄYTTÖPOHJA'!L43</f>
        <v>Ei arvioitu</v>
      </c>
      <c r="BL101" s="28">
        <f>'Riskiarviointi TÄYTTÖPOHJA'!M43</f>
        <v>0</v>
      </c>
      <c r="BM101" s="28" t="str">
        <f>'Riskiarviointi TÄYTTÖPOHJA'!N43</f>
        <v>Ei arvioitu</v>
      </c>
      <c r="BN101" s="28">
        <f>'Riskiarviointi TÄYTTÖPOHJA'!O43</f>
        <v>0</v>
      </c>
      <c r="BO101" s="28" t="str">
        <f>'Riskiarviointi TÄYTTÖPOHJA'!P43</f>
        <v>Ei arvioitu</v>
      </c>
      <c r="BP101" s="28">
        <f>'Riskiarviointi TÄYTTÖPOHJA'!Q43</f>
        <v>0</v>
      </c>
      <c r="BQ101" s="28" t="str">
        <f>'Riskiarviointi TÄYTTÖPOHJA'!R43</f>
        <v>Ei arvioitu</v>
      </c>
      <c r="BR101" s="28">
        <f>'Riskiarviointi TÄYTTÖPOHJA'!S43</f>
        <v>0</v>
      </c>
      <c r="BS101" s="28">
        <f>'Riskiarviointi TÄYTTÖPOHJA'!T43</f>
        <v>0</v>
      </c>
      <c r="BT101" s="28">
        <f>'Riskiarviointi TÄYTTÖPOHJA'!U43</f>
        <v>0</v>
      </c>
      <c r="BU101" s="28">
        <f>'Riskiarviointi TÄYTTÖPOHJA'!V43</f>
        <v>0</v>
      </c>
      <c r="BV101" s="28">
        <f>'Riskiarviointi TÄYTTÖPOHJA'!W43</f>
        <v>0</v>
      </c>
      <c r="BW101" s="28">
        <f>'Riskiarviointi TÄYTTÖPOHJA'!X43</f>
        <v>0</v>
      </c>
      <c r="BX101" s="28" t="str">
        <f>'Riskiarviointi TÄYTTÖPOHJA'!Y43</f>
        <v>Ei arvioitu</v>
      </c>
      <c r="BY101" s="28">
        <f>'Riskiarviointi TÄYTTÖPOHJA'!Z43</f>
        <v>0</v>
      </c>
      <c r="BZ101" s="28">
        <f>'Riskiarviointi TÄYTTÖPOHJA'!AA43</f>
        <v>0</v>
      </c>
    </row>
    <row r="102" spans="1:78" ht="15" customHeight="1" x14ac:dyDescent="0.25">
      <c r="A102" s="26">
        <v>39</v>
      </c>
      <c r="C102" s="1"/>
      <c r="D102" s="87">
        <f t="shared" si="18"/>
        <v>0</v>
      </c>
      <c r="E102" s="212">
        <f t="shared" si="19"/>
        <v>0</v>
      </c>
      <c r="F102" s="212"/>
      <c r="G102" s="212"/>
      <c r="H102" s="212"/>
      <c r="I102" s="88">
        <f t="shared" si="20"/>
        <v>0</v>
      </c>
      <c r="J102" s="217" t="str">
        <f t="shared" si="21"/>
        <v>Ei arvioitu</v>
      </c>
      <c r="K102" s="217"/>
      <c r="L102" s="217"/>
      <c r="M102" s="217"/>
      <c r="N102" s="218">
        <f t="shared" si="22"/>
        <v>0</v>
      </c>
      <c r="O102" s="218"/>
      <c r="P102" s="218"/>
      <c r="Q102" s="218"/>
      <c r="R102" s="218"/>
      <c r="S102" s="218"/>
      <c r="T102" s="219">
        <f t="shared" si="23"/>
        <v>0</v>
      </c>
      <c r="U102" s="219"/>
      <c r="V102" s="219"/>
      <c r="W102" s="219"/>
      <c r="X102" s="219"/>
      <c r="Y102" s="220">
        <f t="shared" si="24"/>
        <v>0</v>
      </c>
      <c r="Z102" s="220"/>
      <c r="AA102" s="220"/>
      <c r="AB102" s="6"/>
      <c r="AJ102" s="196"/>
      <c r="AK102" s="196"/>
      <c r="AL102" s="196"/>
      <c r="AM102" s="196"/>
      <c r="AN102" s="196"/>
      <c r="AO102" s="196"/>
      <c r="AP102" s="196"/>
      <c r="AQ102" s="196"/>
      <c r="AR102" s="196"/>
      <c r="AS102" s="196"/>
      <c r="AT102" s="196"/>
      <c r="AU102" s="196"/>
      <c r="BA102">
        <v>39</v>
      </c>
      <c r="BB102" s="28">
        <f>'Riskiarviointi TÄYTTÖPOHJA'!C44</f>
        <v>0</v>
      </c>
      <c r="BC102" s="28">
        <f>'Riskiarviointi TÄYTTÖPOHJA'!D44</f>
        <v>0</v>
      </c>
      <c r="BD102" s="28" t="str">
        <f>'Riskiarviointi TÄYTTÖPOHJA'!E44</f>
        <v>Täytä arvo 1-6</v>
      </c>
      <c r="BE102" s="28">
        <f>'Riskiarviointi TÄYTTÖPOHJA'!F44</f>
        <v>0</v>
      </c>
      <c r="BF102" s="28">
        <f>'Riskiarviointi TÄYTTÖPOHJA'!G44</f>
        <v>0</v>
      </c>
      <c r="BG102" s="28">
        <f>'Riskiarviointi TÄYTTÖPOHJA'!H44</f>
        <v>0</v>
      </c>
      <c r="BH102" s="28">
        <f>'Riskiarviointi TÄYTTÖPOHJA'!I44</f>
        <v>0</v>
      </c>
      <c r="BI102" s="28" t="str">
        <f>'Riskiarviointi TÄYTTÖPOHJA'!J44</f>
        <v>Ei arvioitu</v>
      </c>
      <c r="BJ102" s="28">
        <f>'Riskiarviointi TÄYTTÖPOHJA'!K44</f>
        <v>0</v>
      </c>
      <c r="BK102" s="28" t="str">
        <f>'Riskiarviointi TÄYTTÖPOHJA'!L44</f>
        <v>Ei arvioitu</v>
      </c>
      <c r="BL102" s="28">
        <f>'Riskiarviointi TÄYTTÖPOHJA'!M44</f>
        <v>0</v>
      </c>
      <c r="BM102" s="28" t="str">
        <f>'Riskiarviointi TÄYTTÖPOHJA'!N44</f>
        <v>Ei arvioitu</v>
      </c>
      <c r="BN102" s="28">
        <f>'Riskiarviointi TÄYTTÖPOHJA'!O44</f>
        <v>0</v>
      </c>
      <c r="BO102" s="28" t="str">
        <f>'Riskiarviointi TÄYTTÖPOHJA'!P44</f>
        <v>Ei arvioitu</v>
      </c>
      <c r="BP102" s="28">
        <f>'Riskiarviointi TÄYTTÖPOHJA'!Q44</f>
        <v>0</v>
      </c>
      <c r="BQ102" s="28" t="str">
        <f>'Riskiarviointi TÄYTTÖPOHJA'!R44</f>
        <v>Ei arvioitu</v>
      </c>
      <c r="BR102" s="28">
        <f>'Riskiarviointi TÄYTTÖPOHJA'!S44</f>
        <v>0</v>
      </c>
      <c r="BS102" s="28">
        <f>'Riskiarviointi TÄYTTÖPOHJA'!T44</f>
        <v>0</v>
      </c>
      <c r="BT102" s="28">
        <f>'Riskiarviointi TÄYTTÖPOHJA'!U44</f>
        <v>0</v>
      </c>
      <c r="BU102" s="28">
        <f>'Riskiarviointi TÄYTTÖPOHJA'!V44</f>
        <v>0</v>
      </c>
      <c r="BV102" s="28">
        <f>'Riskiarviointi TÄYTTÖPOHJA'!W44</f>
        <v>0</v>
      </c>
      <c r="BW102" s="28">
        <f>'Riskiarviointi TÄYTTÖPOHJA'!X44</f>
        <v>0</v>
      </c>
      <c r="BX102" s="28" t="str">
        <f>'Riskiarviointi TÄYTTÖPOHJA'!Y44</f>
        <v>Ei arvioitu</v>
      </c>
      <c r="BY102" s="28">
        <f>'Riskiarviointi TÄYTTÖPOHJA'!Z44</f>
        <v>0</v>
      </c>
      <c r="BZ102" s="28">
        <f>'Riskiarviointi TÄYTTÖPOHJA'!AA44</f>
        <v>0</v>
      </c>
    </row>
    <row r="103" spans="1:78" ht="15" customHeight="1" x14ac:dyDescent="0.25">
      <c r="A103" s="26">
        <v>40</v>
      </c>
      <c r="C103" s="1"/>
      <c r="D103" s="87">
        <f t="shared" si="18"/>
        <v>0</v>
      </c>
      <c r="E103" s="212">
        <f t="shared" si="19"/>
        <v>0</v>
      </c>
      <c r="F103" s="212"/>
      <c r="G103" s="212"/>
      <c r="H103" s="212"/>
      <c r="I103" s="88">
        <f t="shared" si="20"/>
        <v>0</v>
      </c>
      <c r="J103" s="217" t="str">
        <f t="shared" si="21"/>
        <v>Ei arvioitu</v>
      </c>
      <c r="K103" s="217"/>
      <c r="L103" s="217"/>
      <c r="M103" s="217"/>
      <c r="N103" s="218">
        <f t="shared" si="22"/>
        <v>0</v>
      </c>
      <c r="O103" s="218"/>
      <c r="P103" s="218"/>
      <c r="Q103" s="218"/>
      <c r="R103" s="218"/>
      <c r="S103" s="218"/>
      <c r="T103" s="219">
        <f t="shared" si="23"/>
        <v>0</v>
      </c>
      <c r="U103" s="219"/>
      <c r="V103" s="219"/>
      <c r="W103" s="219"/>
      <c r="X103" s="219"/>
      <c r="Y103" s="220">
        <f t="shared" si="24"/>
        <v>0</v>
      </c>
      <c r="Z103" s="220"/>
      <c r="AA103" s="220"/>
      <c r="AB103" s="6"/>
      <c r="AJ103" s="196"/>
      <c r="AK103" s="196"/>
      <c r="AL103" s="196"/>
      <c r="AM103" s="196"/>
      <c r="AN103" s="196"/>
      <c r="AO103" s="196"/>
      <c r="AP103" s="196"/>
      <c r="AQ103" s="196"/>
      <c r="AR103" s="196"/>
      <c r="AS103" s="196"/>
      <c r="AT103" s="196"/>
      <c r="AU103" s="196"/>
      <c r="BA103">
        <v>40</v>
      </c>
      <c r="BB103" s="28">
        <f>'Riskiarviointi TÄYTTÖPOHJA'!C45</f>
        <v>0</v>
      </c>
      <c r="BC103" s="28">
        <f>'Riskiarviointi TÄYTTÖPOHJA'!D45</f>
        <v>0</v>
      </c>
      <c r="BD103" s="28" t="str">
        <f>'Riskiarviointi TÄYTTÖPOHJA'!E45</f>
        <v>Täytä arvo 1-6</v>
      </c>
      <c r="BE103" s="28">
        <f>'Riskiarviointi TÄYTTÖPOHJA'!F45</f>
        <v>0</v>
      </c>
      <c r="BF103" s="28">
        <f>'Riskiarviointi TÄYTTÖPOHJA'!G45</f>
        <v>0</v>
      </c>
      <c r="BG103" s="28">
        <f>'Riskiarviointi TÄYTTÖPOHJA'!H45</f>
        <v>0</v>
      </c>
      <c r="BH103" s="28">
        <f>'Riskiarviointi TÄYTTÖPOHJA'!I45</f>
        <v>0</v>
      </c>
      <c r="BI103" s="28" t="str">
        <f>'Riskiarviointi TÄYTTÖPOHJA'!J45</f>
        <v>Ei arvioitu</v>
      </c>
      <c r="BJ103" s="28">
        <f>'Riskiarviointi TÄYTTÖPOHJA'!K45</f>
        <v>0</v>
      </c>
      <c r="BK103" s="28" t="str">
        <f>'Riskiarviointi TÄYTTÖPOHJA'!L45</f>
        <v>Ei arvioitu</v>
      </c>
      <c r="BL103" s="28">
        <f>'Riskiarviointi TÄYTTÖPOHJA'!M45</f>
        <v>0</v>
      </c>
      <c r="BM103" s="28" t="str">
        <f>'Riskiarviointi TÄYTTÖPOHJA'!N45</f>
        <v>Ei arvioitu</v>
      </c>
      <c r="BN103" s="28">
        <f>'Riskiarviointi TÄYTTÖPOHJA'!O45</f>
        <v>0</v>
      </c>
      <c r="BO103" s="28" t="str">
        <f>'Riskiarviointi TÄYTTÖPOHJA'!P45</f>
        <v>Ei arvioitu</v>
      </c>
      <c r="BP103" s="28">
        <f>'Riskiarviointi TÄYTTÖPOHJA'!Q45</f>
        <v>0</v>
      </c>
      <c r="BQ103" s="28" t="str">
        <f>'Riskiarviointi TÄYTTÖPOHJA'!R45</f>
        <v>Ei arvioitu</v>
      </c>
      <c r="BR103" s="28">
        <f>'Riskiarviointi TÄYTTÖPOHJA'!S45</f>
        <v>0</v>
      </c>
      <c r="BS103" s="28">
        <f>'Riskiarviointi TÄYTTÖPOHJA'!T45</f>
        <v>0</v>
      </c>
      <c r="BT103" s="28">
        <f>'Riskiarviointi TÄYTTÖPOHJA'!U45</f>
        <v>0</v>
      </c>
      <c r="BU103" s="28">
        <f>'Riskiarviointi TÄYTTÖPOHJA'!V45</f>
        <v>0</v>
      </c>
      <c r="BV103" s="28">
        <f>'Riskiarviointi TÄYTTÖPOHJA'!W45</f>
        <v>0</v>
      </c>
      <c r="BW103" s="28">
        <f>'Riskiarviointi TÄYTTÖPOHJA'!X45</f>
        <v>0</v>
      </c>
      <c r="BX103" s="28" t="str">
        <f>'Riskiarviointi TÄYTTÖPOHJA'!Y45</f>
        <v>Ei arvioitu</v>
      </c>
      <c r="BY103" s="28">
        <f>'Riskiarviointi TÄYTTÖPOHJA'!Z45</f>
        <v>0</v>
      </c>
      <c r="BZ103" s="28">
        <f>'Riskiarviointi TÄYTTÖPOHJA'!AA45</f>
        <v>0</v>
      </c>
    </row>
    <row r="104" spans="1:78" ht="15" customHeight="1" x14ac:dyDescent="0.25">
      <c r="A104" s="26">
        <v>41</v>
      </c>
      <c r="C104" s="1"/>
      <c r="D104" s="87">
        <f t="shared" si="18"/>
        <v>0</v>
      </c>
      <c r="E104" s="212">
        <f t="shared" si="19"/>
        <v>0</v>
      </c>
      <c r="F104" s="212"/>
      <c r="G104" s="212"/>
      <c r="H104" s="212"/>
      <c r="I104" s="88">
        <f t="shared" si="20"/>
        <v>0</v>
      </c>
      <c r="J104" s="217" t="str">
        <f t="shared" si="21"/>
        <v>Ei arvioitu</v>
      </c>
      <c r="K104" s="217"/>
      <c r="L104" s="217"/>
      <c r="M104" s="217"/>
      <c r="N104" s="218">
        <f t="shared" si="22"/>
        <v>0</v>
      </c>
      <c r="O104" s="218"/>
      <c r="P104" s="218"/>
      <c r="Q104" s="218"/>
      <c r="R104" s="218"/>
      <c r="S104" s="218"/>
      <c r="T104" s="219">
        <f t="shared" si="23"/>
        <v>0</v>
      </c>
      <c r="U104" s="219"/>
      <c r="V104" s="219"/>
      <c r="W104" s="219"/>
      <c r="X104" s="219"/>
      <c r="Y104" s="220">
        <f t="shared" si="24"/>
        <v>0</v>
      </c>
      <c r="Z104" s="220"/>
      <c r="AA104" s="220"/>
      <c r="AB104" s="6"/>
      <c r="AJ104" s="192" t="s">
        <v>120</v>
      </c>
      <c r="AK104" s="192"/>
      <c r="AL104" s="192"/>
      <c r="AM104" s="192"/>
      <c r="AN104" s="192"/>
      <c r="AO104" s="192"/>
      <c r="AP104" s="192"/>
      <c r="AQ104" s="192"/>
      <c r="AR104" s="192"/>
      <c r="AS104" s="192"/>
      <c r="AT104" s="192"/>
      <c r="AU104" s="192"/>
      <c r="BA104">
        <v>41</v>
      </c>
      <c r="BB104" s="28">
        <f>'Riskiarviointi TÄYTTÖPOHJA'!C46</f>
        <v>0</v>
      </c>
      <c r="BC104" s="28">
        <f>'Riskiarviointi TÄYTTÖPOHJA'!D46</f>
        <v>0</v>
      </c>
      <c r="BD104" s="28" t="str">
        <f>'Riskiarviointi TÄYTTÖPOHJA'!E46</f>
        <v>Täytä arvo 1-6</v>
      </c>
      <c r="BE104" s="28">
        <f>'Riskiarviointi TÄYTTÖPOHJA'!F46</f>
        <v>0</v>
      </c>
      <c r="BF104" s="28">
        <f>'Riskiarviointi TÄYTTÖPOHJA'!G46</f>
        <v>0</v>
      </c>
      <c r="BG104" s="28">
        <f>'Riskiarviointi TÄYTTÖPOHJA'!H46</f>
        <v>0</v>
      </c>
      <c r="BH104" s="28">
        <f>'Riskiarviointi TÄYTTÖPOHJA'!I46</f>
        <v>0</v>
      </c>
      <c r="BI104" s="28" t="str">
        <f>'Riskiarviointi TÄYTTÖPOHJA'!J46</f>
        <v>Ei arvioitu</v>
      </c>
      <c r="BJ104" s="28">
        <f>'Riskiarviointi TÄYTTÖPOHJA'!K46</f>
        <v>0</v>
      </c>
      <c r="BK104" s="28" t="str">
        <f>'Riskiarviointi TÄYTTÖPOHJA'!L46</f>
        <v>Ei arvioitu</v>
      </c>
      <c r="BL104" s="28">
        <f>'Riskiarviointi TÄYTTÖPOHJA'!M46</f>
        <v>0</v>
      </c>
      <c r="BM104" s="28" t="str">
        <f>'Riskiarviointi TÄYTTÖPOHJA'!N46</f>
        <v>Ei arvioitu</v>
      </c>
      <c r="BN104" s="28">
        <f>'Riskiarviointi TÄYTTÖPOHJA'!O46</f>
        <v>0</v>
      </c>
      <c r="BO104" s="28" t="str">
        <f>'Riskiarviointi TÄYTTÖPOHJA'!P46</f>
        <v>Ei arvioitu</v>
      </c>
      <c r="BP104" s="28">
        <f>'Riskiarviointi TÄYTTÖPOHJA'!Q46</f>
        <v>0</v>
      </c>
      <c r="BQ104" s="28" t="str">
        <f>'Riskiarviointi TÄYTTÖPOHJA'!R46</f>
        <v>Ei arvioitu</v>
      </c>
      <c r="BR104" s="28">
        <f>'Riskiarviointi TÄYTTÖPOHJA'!S46</f>
        <v>0</v>
      </c>
      <c r="BS104" s="28">
        <f>'Riskiarviointi TÄYTTÖPOHJA'!T46</f>
        <v>0</v>
      </c>
      <c r="BT104" s="28">
        <f>'Riskiarviointi TÄYTTÖPOHJA'!U46</f>
        <v>0</v>
      </c>
      <c r="BU104" s="28">
        <f>'Riskiarviointi TÄYTTÖPOHJA'!V46</f>
        <v>0</v>
      </c>
      <c r="BV104" s="28">
        <f>'Riskiarviointi TÄYTTÖPOHJA'!W46</f>
        <v>0</v>
      </c>
      <c r="BW104" s="28">
        <f>'Riskiarviointi TÄYTTÖPOHJA'!X46</f>
        <v>0</v>
      </c>
      <c r="BX104" s="28" t="str">
        <f>'Riskiarviointi TÄYTTÖPOHJA'!Y46</f>
        <v>Ei arvioitu</v>
      </c>
      <c r="BY104" s="28">
        <f>'Riskiarviointi TÄYTTÖPOHJA'!Z46</f>
        <v>0</v>
      </c>
      <c r="BZ104" s="28">
        <f>'Riskiarviointi TÄYTTÖPOHJA'!AA46</f>
        <v>0</v>
      </c>
    </row>
    <row r="105" spans="1:78" ht="15" customHeight="1" x14ac:dyDescent="0.25">
      <c r="A105" s="26">
        <v>42</v>
      </c>
      <c r="C105" s="1"/>
      <c r="D105" s="87">
        <f t="shared" si="18"/>
        <v>0</v>
      </c>
      <c r="E105" s="212">
        <f t="shared" si="19"/>
        <v>0</v>
      </c>
      <c r="F105" s="212"/>
      <c r="G105" s="212"/>
      <c r="H105" s="212"/>
      <c r="I105" s="88">
        <f t="shared" si="20"/>
        <v>0</v>
      </c>
      <c r="J105" s="217" t="str">
        <f t="shared" si="21"/>
        <v>Ei arvioitu</v>
      </c>
      <c r="K105" s="217"/>
      <c r="L105" s="217"/>
      <c r="M105" s="217"/>
      <c r="N105" s="218">
        <f t="shared" si="22"/>
        <v>0</v>
      </c>
      <c r="O105" s="218"/>
      <c r="P105" s="218"/>
      <c r="Q105" s="218"/>
      <c r="R105" s="218"/>
      <c r="S105" s="218"/>
      <c r="T105" s="219">
        <f t="shared" si="23"/>
        <v>0</v>
      </c>
      <c r="U105" s="219"/>
      <c r="V105" s="219"/>
      <c r="W105" s="219"/>
      <c r="X105" s="219"/>
      <c r="Y105" s="220">
        <f t="shared" si="24"/>
        <v>0</v>
      </c>
      <c r="Z105" s="220"/>
      <c r="AA105" s="220"/>
      <c r="AB105" s="6"/>
      <c r="AJ105" s="192"/>
      <c r="AK105" s="192"/>
      <c r="AL105" s="192"/>
      <c r="AM105" s="192"/>
      <c r="AN105" s="192"/>
      <c r="AO105" s="192"/>
      <c r="AP105" s="192"/>
      <c r="AQ105" s="192"/>
      <c r="AR105" s="192"/>
      <c r="AS105" s="192"/>
      <c r="AT105" s="192"/>
      <c r="AU105" s="192"/>
      <c r="BA105">
        <v>42</v>
      </c>
      <c r="BB105" s="28">
        <f>'Riskiarviointi TÄYTTÖPOHJA'!C47</f>
        <v>0</v>
      </c>
      <c r="BC105" s="28">
        <f>'Riskiarviointi TÄYTTÖPOHJA'!D47</f>
        <v>0</v>
      </c>
      <c r="BD105" s="28" t="str">
        <f>'Riskiarviointi TÄYTTÖPOHJA'!E47</f>
        <v>Täytä arvo 1-6</v>
      </c>
      <c r="BE105" s="28">
        <f>'Riskiarviointi TÄYTTÖPOHJA'!F47</f>
        <v>0</v>
      </c>
      <c r="BF105" s="28">
        <f>'Riskiarviointi TÄYTTÖPOHJA'!G47</f>
        <v>0</v>
      </c>
      <c r="BG105" s="28">
        <f>'Riskiarviointi TÄYTTÖPOHJA'!H47</f>
        <v>0</v>
      </c>
      <c r="BH105" s="28">
        <f>'Riskiarviointi TÄYTTÖPOHJA'!I47</f>
        <v>0</v>
      </c>
      <c r="BI105" s="28" t="str">
        <f>'Riskiarviointi TÄYTTÖPOHJA'!J47</f>
        <v>Ei arvioitu</v>
      </c>
      <c r="BJ105" s="28">
        <f>'Riskiarviointi TÄYTTÖPOHJA'!K47</f>
        <v>0</v>
      </c>
      <c r="BK105" s="28" t="str">
        <f>'Riskiarviointi TÄYTTÖPOHJA'!L47</f>
        <v>Ei arvioitu</v>
      </c>
      <c r="BL105" s="28">
        <f>'Riskiarviointi TÄYTTÖPOHJA'!M47</f>
        <v>0</v>
      </c>
      <c r="BM105" s="28" t="str">
        <f>'Riskiarviointi TÄYTTÖPOHJA'!N47</f>
        <v>Ei arvioitu</v>
      </c>
      <c r="BN105" s="28">
        <f>'Riskiarviointi TÄYTTÖPOHJA'!O47</f>
        <v>0</v>
      </c>
      <c r="BO105" s="28" t="str">
        <f>'Riskiarviointi TÄYTTÖPOHJA'!P47</f>
        <v>Ei arvioitu</v>
      </c>
      <c r="BP105" s="28">
        <f>'Riskiarviointi TÄYTTÖPOHJA'!Q47</f>
        <v>0</v>
      </c>
      <c r="BQ105" s="28" t="str">
        <f>'Riskiarviointi TÄYTTÖPOHJA'!R47</f>
        <v>Ei arvioitu</v>
      </c>
      <c r="BR105" s="28">
        <f>'Riskiarviointi TÄYTTÖPOHJA'!S47</f>
        <v>0</v>
      </c>
      <c r="BS105" s="28">
        <f>'Riskiarviointi TÄYTTÖPOHJA'!T47</f>
        <v>0</v>
      </c>
      <c r="BT105" s="28">
        <f>'Riskiarviointi TÄYTTÖPOHJA'!U47</f>
        <v>0</v>
      </c>
      <c r="BU105" s="28">
        <f>'Riskiarviointi TÄYTTÖPOHJA'!V47</f>
        <v>0</v>
      </c>
      <c r="BV105" s="28">
        <f>'Riskiarviointi TÄYTTÖPOHJA'!W47</f>
        <v>0</v>
      </c>
      <c r="BW105" s="28">
        <f>'Riskiarviointi TÄYTTÖPOHJA'!X47</f>
        <v>0</v>
      </c>
      <c r="BX105" s="28" t="str">
        <f>'Riskiarviointi TÄYTTÖPOHJA'!Y47</f>
        <v>Ei arvioitu</v>
      </c>
      <c r="BY105" s="28">
        <f>'Riskiarviointi TÄYTTÖPOHJA'!Z47</f>
        <v>0</v>
      </c>
      <c r="BZ105" s="28">
        <f>'Riskiarviointi TÄYTTÖPOHJA'!AA47</f>
        <v>0</v>
      </c>
    </row>
    <row r="106" spans="1:78" ht="15" customHeight="1" x14ac:dyDescent="0.25">
      <c r="A106" s="26">
        <v>43</v>
      </c>
      <c r="C106" s="1"/>
      <c r="D106" s="87">
        <f t="shared" si="18"/>
        <v>0</v>
      </c>
      <c r="E106" s="212">
        <f t="shared" si="19"/>
        <v>0</v>
      </c>
      <c r="F106" s="212"/>
      <c r="G106" s="212"/>
      <c r="H106" s="212"/>
      <c r="I106" s="88">
        <f t="shared" si="20"/>
        <v>0</v>
      </c>
      <c r="J106" s="217" t="str">
        <f t="shared" si="21"/>
        <v>Ei arvioitu</v>
      </c>
      <c r="K106" s="217"/>
      <c r="L106" s="217"/>
      <c r="M106" s="217"/>
      <c r="N106" s="218">
        <f t="shared" si="22"/>
        <v>0</v>
      </c>
      <c r="O106" s="218"/>
      <c r="P106" s="218"/>
      <c r="Q106" s="218"/>
      <c r="R106" s="218"/>
      <c r="S106" s="218"/>
      <c r="T106" s="219">
        <f t="shared" si="23"/>
        <v>0</v>
      </c>
      <c r="U106" s="219"/>
      <c r="V106" s="219"/>
      <c r="W106" s="219"/>
      <c r="X106" s="219"/>
      <c r="Y106" s="220">
        <f t="shared" si="24"/>
        <v>0</v>
      </c>
      <c r="Z106" s="220"/>
      <c r="AA106" s="220"/>
      <c r="AB106" s="6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192"/>
      <c r="AT106" s="192"/>
      <c r="AU106" s="192"/>
      <c r="BA106">
        <v>43</v>
      </c>
      <c r="BB106" s="28">
        <f>'Riskiarviointi TÄYTTÖPOHJA'!C48</f>
        <v>0</v>
      </c>
      <c r="BC106" s="28">
        <f>'Riskiarviointi TÄYTTÖPOHJA'!D48</f>
        <v>0</v>
      </c>
      <c r="BD106" s="28" t="str">
        <f>'Riskiarviointi TÄYTTÖPOHJA'!E48</f>
        <v>Täytä arvo 1-6</v>
      </c>
      <c r="BE106" s="28">
        <f>'Riskiarviointi TÄYTTÖPOHJA'!F48</f>
        <v>0</v>
      </c>
      <c r="BF106" s="28">
        <f>'Riskiarviointi TÄYTTÖPOHJA'!G48</f>
        <v>0</v>
      </c>
      <c r="BG106" s="28">
        <f>'Riskiarviointi TÄYTTÖPOHJA'!H48</f>
        <v>0</v>
      </c>
      <c r="BH106" s="28">
        <f>'Riskiarviointi TÄYTTÖPOHJA'!I48</f>
        <v>0</v>
      </c>
      <c r="BI106" s="28" t="str">
        <f>'Riskiarviointi TÄYTTÖPOHJA'!J48</f>
        <v>Ei arvioitu</v>
      </c>
      <c r="BJ106" s="28">
        <f>'Riskiarviointi TÄYTTÖPOHJA'!K48</f>
        <v>0</v>
      </c>
      <c r="BK106" s="28" t="str">
        <f>'Riskiarviointi TÄYTTÖPOHJA'!L48</f>
        <v>Ei arvioitu</v>
      </c>
      <c r="BL106" s="28">
        <f>'Riskiarviointi TÄYTTÖPOHJA'!M48</f>
        <v>0</v>
      </c>
      <c r="BM106" s="28" t="str">
        <f>'Riskiarviointi TÄYTTÖPOHJA'!N48</f>
        <v>Ei arvioitu</v>
      </c>
      <c r="BN106" s="28">
        <f>'Riskiarviointi TÄYTTÖPOHJA'!O48</f>
        <v>0</v>
      </c>
      <c r="BO106" s="28" t="str">
        <f>'Riskiarviointi TÄYTTÖPOHJA'!P48</f>
        <v>Ei arvioitu</v>
      </c>
      <c r="BP106" s="28">
        <f>'Riskiarviointi TÄYTTÖPOHJA'!Q48</f>
        <v>0</v>
      </c>
      <c r="BQ106" s="28" t="str">
        <f>'Riskiarviointi TÄYTTÖPOHJA'!R48</f>
        <v>Ei arvioitu</v>
      </c>
      <c r="BR106" s="28">
        <f>'Riskiarviointi TÄYTTÖPOHJA'!S48</f>
        <v>0</v>
      </c>
      <c r="BS106" s="28">
        <f>'Riskiarviointi TÄYTTÖPOHJA'!T48</f>
        <v>0</v>
      </c>
      <c r="BT106" s="28">
        <f>'Riskiarviointi TÄYTTÖPOHJA'!U48</f>
        <v>0</v>
      </c>
      <c r="BU106" s="28">
        <f>'Riskiarviointi TÄYTTÖPOHJA'!V48</f>
        <v>0</v>
      </c>
      <c r="BV106" s="28">
        <f>'Riskiarviointi TÄYTTÖPOHJA'!W48</f>
        <v>0</v>
      </c>
      <c r="BW106" s="28">
        <f>'Riskiarviointi TÄYTTÖPOHJA'!X48</f>
        <v>0</v>
      </c>
      <c r="BX106" s="28" t="str">
        <f>'Riskiarviointi TÄYTTÖPOHJA'!Y48</f>
        <v>Ei arvioitu</v>
      </c>
      <c r="BY106" s="28">
        <f>'Riskiarviointi TÄYTTÖPOHJA'!Z48</f>
        <v>0</v>
      </c>
      <c r="BZ106" s="28">
        <f>'Riskiarviointi TÄYTTÖPOHJA'!AA48</f>
        <v>0</v>
      </c>
    </row>
    <row r="107" spans="1:78" ht="15" customHeight="1" x14ac:dyDescent="0.25">
      <c r="A107" s="26">
        <v>44</v>
      </c>
      <c r="C107" s="1"/>
      <c r="D107" s="87">
        <f t="shared" si="18"/>
        <v>0</v>
      </c>
      <c r="E107" s="212">
        <f t="shared" si="19"/>
        <v>0</v>
      </c>
      <c r="F107" s="212"/>
      <c r="G107" s="212"/>
      <c r="H107" s="212"/>
      <c r="I107" s="88">
        <f t="shared" si="20"/>
        <v>0</v>
      </c>
      <c r="J107" s="217" t="str">
        <f t="shared" si="21"/>
        <v>Ei arvioitu</v>
      </c>
      <c r="K107" s="217"/>
      <c r="L107" s="217"/>
      <c r="M107" s="217"/>
      <c r="N107" s="218">
        <f t="shared" si="22"/>
        <v>0</v>
      </c>
      <c r="O107" s="218"/>
      <c r="P107" s="218"/>
      <c r="Q107" s="218"/>
      <c r="R107" s="218"/>
      <c r="S107" s="218"/>
      <c r="T107" s="219">
        <f t="shared" si="23"/>
        <v>0</v>
      </c>
      <c r="U107" s="219"/>
      <c r="V107" s="219"/>
      <c r="W107" s="219"/>
      <c r="X107" s="219"/>
      <c r="Y107" s="220">
        <f t="shared" si="24"/>
        <v>0</v>
      </c>
      <c r="Z107" s="220"/>
      <c r="AA107" s="220"/>
      <c r="AB107" s="6"/>
      <c r="AJ107" s="193" t="s">
        <v>120</v>
      </c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BA107">
        <v>44</v>
      </c>
      <c r="BB107" s="28">
        <f>'Riskiarviointi TÄYTTÖPOHJA'!C49</f>
        <v>0</v>
      </c>
      <c r="BC107" s="28">
        <f>'Riskiarviointi TÄYTTÖPOHJA'!D49</f>
        <v>0</v>
      </c>
      <c r="BD107" s="28" t="str">
        <f>'Riskiarviointi TÄYTTÖPOHJA'!E49</f>
        <v>Täytä arvo 1-6</v>
      </c>
      <c r="BE107" s="28">
        <f>'Riskiarviointi TÄYTTÖPOHJA'!F49</f>
        <v>0</v>
      </c>
      <c r="BF107" s="28">
        <f>'Riskiarviointi TÄYTTÖPOHJA'!G49</f>
        <v>0</v>
      </c>
      <c r="BG107" s="28">
        <f>'Riskiarviointi TÄYTTÖPOHJA'!H49</f>
        <v>0</v>
      </c>
      <c r="BH107" s="28">
        <f>'Riskiarviointi TÄYTTÖPOHJA'!I49</f>
        <v>0</v>
      </c>
      <c r="BI107" s="28" t="str">
        <f>'Riskiarviointi TÄYTTÖPOHJA'!J49</f>
        <v>Ei arvioitu</v>
      </c>
      <c r="BJ107" s="28">
        <f>'Riskiarviointi TÄYTTÖPOHJA'!K49</f>
        <v>0</v>
      </c>
      <c r="BK107" s="28" t="str">
        <f>'Riskiarviointi TÄYTTÖPOHJA'!L49</f>
        <v>Ei arvioitu</v>
      </c>
      <c r="BL107" s="28">
        <f>'Riskiarviointi TÄYTTÖPOHJA'!M49</f>
        <v>0</v>
      </c>
      <c r="BM107" s="28" t="str">
        <f>'Riskiarviointi TÄYTTÖPOHJA'!N49</f>
        <v>Ei arvioitu</v>
      </c>
      <c r="BN107" s="28">
        <f>'Riskiarviointi TÄYTTÖPOHJA'!O49</f>
        <v>0</v>
      </c>
      <c r="BO107" s="28" t="str">
        <f>'Riskiarviointi TÄYTTÖPOHJA'!P49</f>
        <v>Ei arvioitu</v>
      </c>
      <c r="BP107" s="28">
        <f>'Riskiarviointi TÄYTTÖPOHJA'!Q49</f>
        <v>0</v>
      </c>
      <c r="BQ107" s="28" t="str">
        <f>'Riskiarviointi TÄYTTÖPOHJA'!R49</f>
        <v>Ei arvioitu</v>
      </c>
      <c r="BR107" s="28">
        <f>'Riskiarviointi TÄYTTÖPOHJA'!S49</f>
        <v>0</v>
      </c>
      <c r="BS107" s="28">
        <f>'Riskiarviointi TÄYTTÖPOHJA'!T49</f>
        <v>0</v>
      </c>
      <c r="BT107" s="28">
        <f>'Riskiarviointi TÄYTTÖPOHJA'!U49</f>
        <v>0</v>
      </c>
      <c r="BU107" s="28">
        <f>'Riskiarviointi TÄYTTÖPOHJA'!V49</f>
        <v>0</v>
      </c>
      <c r="BV107" s="28">
        <f>'Riskiarviointi TÄYTTÖPOHJA'!W49</f>
        <v>0</v>
      </c>
      <c r="BW107" s="28">
        <f>'Riskiarviointi TÄYTTÖPOHJA'!X49</f>
        <v>0</v>
      </c>
      <c r="BX107" s="28" t="str">
        <f>'Riskiarviointi TÄYTTÖPOHJA'!Y49</f>
        <v>Ei arvioitu</v>
      </c>
      <c r="BY107" s="28">
        <f>'Riskiarviointi TÄYTTÖPOHJA'!Z49</f>
        <v>0</v>
      </c>
      <c r="BZ107" s="28">
        <f>'Riskiarviointi TÄYTTÖPOHJA'!AA49</f>
        <v>0</v>
      </c>
    </row>
    <row r="108" spans="1:78" ht="15" customHeight="1" x14ac:dyDescent="0.25">
      <c r="A108" s="26">
        <v>45</v>
      </c>
      <c r="C108" s="1"/>
      <c r="D108" s="87">
        <f t="shared" si="18"/>
        <v>0</v>
      </c>
      <c r="E108" s="212">
        <f t="shared" si="19"/>
        <v>0</v>
      </c>
      <c r="F108" s="212"/>
      <c r="G108" s="212"/>
      <c r="H108" s="212"/>
      <c r="I108" s="88">
        <f t="shared" si="20"/>
        <v>0</v>
      </c>
      <c r="J108" s="217" t="str">
        <f t="shared" si="21"/>
        <v>Ei arvioitu</v>
      </c>
      <c r="K108" s="217"/>
      <c r="L108" s="217"/>
      <c r="M108" s="217"/>
      <c r="N108" s="218">
        <f t="shared" si="22"/>
        <v>0</v>
      </c>
      <c r="O108" s="218"/>
      <c r="P108" s="218"/>
      <c r="Q108" s="218"/>
      <c r="R108" s="218"/>
      <c r="S108" s="218"/>
      <c r="T108" s="219">
        <f t="shared" si="23"/>
        <v>0</v>
      </c>
      <c r="U108" s="219"/>
      <c r="V108" s="219"/>
      <c r="W108" s="219"/>
      <c r="X108" s="219"/>
      <c r="Y108" s="220">
        <f t="shared" si="24"/>
        <v>0</v>
      </c>
      <c r="Z108" s="220"/>
      <c r="AA108" s="220"/>
      <c r="AB108" s="6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3"/>
      <c r="AT108" s="193"/>
      <c r="AU108" s="193"/>
      <c r="BA108">
        <v>45</v>
      </c>
      <c r="BB108" s="28">
        <f>'Riskiarviointi TÄYTTÖPOHJA'!C50</f>
        <v>0</v>
      </c>
      <c r="BC108" s="28">
        <f>'Riskiarviointi TÄYTTÖPOHJA'!D50</f>
        <v>0</v>
      </c>
      <c r="BD108" s="28" t="str">
        <f>'Riskiarviointi TÄYTTÖPOHJA'!E50</f>
        <v>Täytä arvo 1-6</v>
      </c>
      <c r="BE108" s="28">
        <f>'Riskiarviointi TÄYTTÖPOHJA'!F50</f>
        <v>0</v>
      </c>
      <c r="BF108" s="28">
        <f>'Riskiarviointi TÄYTTÖPOHJA'!G50</f>
        <v>0</v>
      </c>
      <c r="BG108" s="28">
        <f>'Riskiarviointi TÄYTTÖPOHJA'!H50</f>
        <v>0</v>
      </c>
      <c r="BH108" s="28">
        <f>'Riskiarviointi TÄYTTÖPOHJA'!I50</f>
        <v>0</v>
      </c>
      <c r="BI108" s="28" t="str">
        <f>'Riskiarviointi TÄYTTÖPOHJA'!J50</f>
        <v>Ei arvioitu</v>
      </c>
      <c r="BJ108" s="28">
        <f>'Riskiarviointi TÄYTTÖPOHJA'!K50</f>
        <v>0</v>
      </c>
      <c r="BK108" s="28" t="str">
        <f>'Riskiarviointi TÄYTTÖPOHJA'!L50</f>
        <v>Ei arvioitu</v>
      </c>
      <c r="BL108" s="28">
        <f>'Riskiarviointi TÄYTTÖPOHJA'!M50</f>
        <v>0</v>
      </c>
      <c r="BM108" s="28" t="str">
        <f>'Riskiarviointi TÄYTTÖPOHJA'!N50</f>
        <v>Ei arvioitu</v>
      </c>
      <c r="BN108" s="28">
        <f>'Riskiarviointi TÄYTTÖPOHJA'!O50</f>
        <v>0</v>
      </c>
      <c r="BO108" s="28" t="str">
        <f>'Riskiarviointi TÄYTTÖPOHJA'!P50</f>
        <v>Ei arvioitu</v>
      </c>
      <c r="BP108" s="28">
        <f>'Riskiarviointi TÄYTTÖPOHJA'!Q50</f>
        <v>0</v>
      </c>
      <c r="BQ108" s="28" t="str">
        <f>'Riskiarviointi TÄYTTÖPOHJA'!R50</f>
        <v>Ei arvioitu</v>
      </c>
      <c r="BR108" s="28">
        <f>'Riskiarviointi TÄYTTÖPOHJA'!S50</f>
        <v>0</v>
      </c>
      <c r="BS108" s="28">
        <f>'Riskiarviointi TÄYTTÖPOHJA'!T50</f>
        <v>0</v>
      </c>
      <c r="BT108" s="28">
        <f>'Riskiarviointi TÄYTTÖPOHJA'!U50</f>
        <v>0</v>
      </c>
      <c r="BU108" s="28">
        <f>'Riskiarviointi TÄYTTÖPOHJA'!V50</f>
        <v>0</v>
      </c>
      <c r="BV108" s="28">
        <f>'Riskiarviointi TÄYTTÖPOHJA'!W50</f>
        <v>0</v>
      </c>
      <c r="BW108" s="28">
        <f>'Riskiarviointi TÄYTTÖPOHJA'!X50</f>
        <v>0</v>
      </c>
      <c r="BX108" s="28" t="str">
        <f>'Riskiarviointi TÄYTTÖPOHJA'!Y50</f>
        <v>Ei arvioitu</v>
      </c>
      <c r="BY108" s="28">
        <f>'Riskiarviointi TÄYTTÖPOHJA'!Z50</f>
        <v>0</v>
      </c>
      <c r="BZ108" s="28">
        <f>'Riskiarviointi TÄYTTÖPOHJA'!AA50</f>
        <v>0</v>
      </c>
    </row>
    <row r="109" spans="1:78" ht="15" customHeight="1" x14ac:dyDescent="0.25">
      <c r="A109" s="26">
        <v>46</v>
      </c>
      <c r="C109" s="1"/>
      <c r="D109" s="87">
        <f t="shared" si="18"/>
        <v>0</v>
      </c>
      <c r="E109" s="212">
        <f t="shared" si="19"/>
        <v>0</v>
      </c>
      <c r="F109" s="212"/>
      <c r="G109" s="212"/>
      <c r="H109" s="212"/>
      <c r="I109" s="88">
        <f t="shared" si="20"/>
        <v>0</v>
      </c>
      <c r="J109" s="217" t="str">
        <f t="shared" si="21"/>
        <v>Ei arvioitu</v>
      </c>
      <c r="K109" s="217"/>
      <c r="L109" s="217"/>
      <c r="M109" s="217"/>
      <c r="N109" s="218">
        <f t="shared" si="22"/>
        <v>0</v>
      </c>
      <c r="O109" s="218"/>
      <c r="P109" s="218"/>
      <c r="Q109" s="218"/>
      <c r="R109" s="218"/>
      <c r="S109" s="218"/>
      <c r="T109" s="219">
        <f t="shared" si="23"/>
        <v>0</v>
      </c>
      <c r="U109" s="219"/>
      <c r="V109" s="219"/>
      <c r="W109" s="219"/>
      <c r="X109" s="219"/>
      <c r="Y109" s="220">
        <f t="shared" si="24"/>
        <v>0</v>
      </c>
      <c r="Z109" s="220"/>
      <c r="AA109" s="220"/>
      <c r="AB109" s="6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BA109">
        <v>46</v>
      </c>
      <c r="BB109" s="28">
        <f>'Riskiarviointi TÄYTTÖPOHJA'!C51</f>
        <v>0</v>
      </c>
      <c r="BC109" s="28">
        <f>'Riskiarviointi TÄYTTÖPOHJA'!D51</f>
        <v>0</v>
      </c>
      <c r="BD109" s="28" t="str">
        <f>'Riskiarviointi TÄYTTÖPOHJA'!E51</f>
        <v>Täytä arvo 1-6</v>
      </c>
      <c r="BE109" s="28">
        <f>'Riskiarviointi TÄYTTÖPOHJA'!F51</f>
        <v>0</v>
      </c>
      <c r="BF109" s="28">
        <f>'Riskiarviointi TÄYTTÖPOHJA'!G51</f>
        <v>0</v>
      </c>
      <c r="BG109" s="28">
        <f>'Riskiarviointi TÄYTTÖPOHJA'!H51</f>
        <v>0</v>
      </c>
      <c r="BH109" s="28">
        <f>'Riskiarviointi TÄYTTÖPOHJA'!I51</f>
        <v>0</v>
      </c>
      <c r="BI109" s="28" t="str">
        <f>'Riskiarviointi TÄYTTÖPOHJA'!J51</f>
        <v>Ei arvioitu</v>
      </c>
      <c r="BJ109" s="28">
        <f>'Riskiarviointi TÄYTTÖPOHJA'!K51</f>
        <v>0</v>
      </c>
      <c r="BK109" s="28" t="str">
        <f>'Riskiarviointi TÄYTTÖPOHJA'!L51</f>
        <v>Ei arvioitu</v>
      </c>
      <c r="BL109" s="28">
        <f>'Riskiarviointi TÄYTTÖPOHJA'!M51</f>
        <v>0</v>
      </c>
      <c r="BM109" s="28" t="str">
        <f>'Riskiarviointi TÄYTTÖPOHJA'!N51</f>
        <v>Ei arvioitu</v>
      </c>
      <c r="BN109" s="28">
        <f>'Riskiarviointi TÄYTTÖPOHJA'!O51</f>
        <v>0</v>
      </c>
      <c r="BO109" s="28" t="str">
        <f>'Riskiarviointi TÄYTTÖPOHJA'!P51</f>
        <v>Ei arvioitu</v>
      </c>
      <c r="BP109" s="28">
        <f>'Riskiarviointi TÄYTTÖPOHJA'!Q51</f>
        <v>0</v>
      </c>
      <c r="BQ109" s="28" t="str">
        <f>'Riskiarviointi TÄYTTÖPOHJA'!R51</f>
        <v>Ei arvioitu</v>
      </c>
      <c r="BR109" s="28">
        <f>'Riskiarviointi TÄYTTÖPOHJA'!S51</f>
        <v>0</v>
      </c>
      <c r="BS109" s="28">
        <f>'Riskiarviointi TÄYTTÖPOHJA'!T51</f>
        <v>0</v>
      </c>
      <c r="BT109" s="28">
        <f>'Riskiarviointi TÄYTTÖPOHJA'!U51</f>
        <v>0</v>
      </c>
      <c r="BU109" s="28">
        <f>'Riskiarviointi TÄYTTÖPOHJA'!V51</f>
        <v>0</v>
      </c>
      <c r="BV109" s="28">
        <f>'Riskiarviointi TÄYTTÖPOHJA'!W51</f>
        <v>0</v>
      </c>
      <c r="BW109" s="28">
        <f>'Riskiarviointi TÄYTTÖPOHJA'!X51</f>
        <v>0</v>
      </c>
      <c r="BX109" s="28" t="str">
        <f>'Riskiarviointi TÄYTTÖPOHJA'!Y51</f>
        <v>Ei arvioitu</v>
      </c>
      <c r="BY109" s="28">
        <f>'Riskiarviointi TÄYTTÖPOHJA'!Z51</f>
        <v>0</v>
      </c>
      <c r="BZ109" s="28">
        <f>'Riskiarviointi TÄYTTÖPOHJA'!AA51</f>
        <v>0</v>
      </c>
    </row>
    <row r="110" spans="1:78" ht="15" customHeight="1" x14ac:dyDescent="0.25">
      <c r="A110" s="26">
        <v>47</v>
      </c>
      <c r="C110" s="1"/>
      <c r="D110" s="87">
        <f t="shared" si="18"/>
        <v>0</v>
      </c>
      <c r="E110" s="212">
        <f t="shared" si="19"/>
        <v>0</v>
      </c>
      <c r="F110" s="212"/>
      <c r="G110" s="212"/>
      <c r="H110" s="212"/>
      <c r="I110" s="88">
        <f t="shared" si="20"/>
        <v>0</v>
      </c>
      <c r="J110" s="217" t="str">
        <f t="shared" si="21"/>
        <v>Ei arvioitu</v>
      </c>
      <c r="K110" s="217"/>
      <c r="L110" s="217"/>
      <c r="M110" s="217"/>
      <c r="N110" s="218">
        <f t="shared" si="22"/>
        <v>0</v>
      </c>
      <c r="O110" s="218"/>
      <c r="P110" s="218"/>
      <c r="Q110" s="218"/>
      <c r="R110" s="218"/>
      <c r="S110" s="218"/>
      <c r="T110" s="219">
        <f t="shared" si="23"/>
        <v>0</v>
      </c>
      <c r="U110" s="219"/>
      <c r="V110" s="219"/>
      <c r="W110" s="219"/>
      <c r="X110" s="219"/>
      <c r="Y110" s="220">
        <f t="shared" si="24"/>
        <v>0</v>
      </c>
      <c r="Z110" s="220"/>
      <c r="AA110" s="220"/>
      <c r="AB110" s="6"/>
      <c r="AJ110" s="194" t="s">
        <v>120</v>
      </c>
      <c r="AK110" s="194"/>
      <c r="AL110" s="194"/>
      <c r="AM110" s="194"/>
      <c r="AN110" s="194"/>
      <c r="AO110" s="194"/>
      <c r="AP110" s="194"/>
      <c r="AQ110" s="194"/>
      <c r="AR110" s="194"/>
      <c r="AS110" s="194"/>
      <c r="AT110" s="194"/>
      <c r="AU110" s="194"/>
      <c r="BA110">
        <v>47</v>
      </c>
      <c r="BB110" s="28">
        <f>'Riskiarviointi TÄYTTÖPOHJA'!C52</f>
        <v>0</v>
      </c>
      <c r="BC110" s="28">
        <f>'Riskiarviointi TÄYTTÖPOHJA'!D52</f>
        <v>0</v>
      </c>
      <c r="BD110" s="28" t="str">
        <f>'Riskiarviointi TÄYTTÖPOHJA'!E52</f>
        <v>Täytä arvo 1-6</v>
      </c>
      <c r="BE110" s="28">
        <f>'Riskiarviointi TÄYTTÖPOHJA'!F52</f>
        <v>0</v>
      </c>
      <c r="BF110" s="28">
        <f>'Riskiarviointi TÄYTTÖPOHJA'!G52</f>
        <v>0</v>
      </c>
      <c r="BG110" s="28">
        <f>'Riskiarviointi TÄYTTÖPOHJA'!H52</f>
        <v>0</v>
      </c>
      <c r="BH110" s="28">
        <f>'Riskiarviointi TÄYTTÖPOHJA'!I52</f>
        <v>0</v>
      </c>
      <c r="BI110" s="28" t="str">
        <f>'Riskiarviointi TÄYTTÖPOHJA'!J52</f>
        <v>Ei arvioitu</v>
      </c>
      <c r="BJ110" s="28">
        <f>'Riskiarviointi TÄYTTÖPOHJA'!K52</f>
        <v>0</v>
      </c>
      <c r="BK110" s="28" t="str">
        <f>'Riskiarviointi TÄYTTÖPOHJA'!L52</f>
        <v>Ei arvioitu</v>
      </c>
      <c r="BL110" s="28">
        <f>'Riskiarviointi TÄYTTÖPOHJA'!M52</f>
        <v>0</v>
      </c>
      <c r="BM110" s="28" t="str">
        <f>'Riskiarviointi TÄYTTÖPOHJA'!N52</f>
        <v>Ei arvioitu</v>
      </c>
      <c r="BN110" s="28">
        <f>'Riskiarviointi TÄYTTÖPOHJA'!O52</f>
        <v>0</v>
      </c>
      <c r="BO110" s="28" t="str">
        <f>'Riskiarviointi TÄYTTÖPOHJA'!P52</f>
        <v>Ei arvioitu</v>
      </c>
      <c r="BP110" s="28">
        <f>'Riskiarviointi TÄYTTÖPOHJA'!Q52</f>
        <v>0</v>
      </c>
      <c r="BQ110" s="28" t="str">
        <f>'Riskiarviointi TÄYTTÖPOHJA'!R52</f>
        <v>Ei arvioitu</v>
      </c>
      <c r="BR110" s="28">
        <f>'Riskiarviointi TÄYTTÖPOHJA'!S52</f>
        <v>0</v>
      </c>
      <c r="BS110" s="28">
        <f>'Riskiarviointi TÄYTTÖPOHJA'!T52</f>
        <v>0</v>
      </c>
      <c r="BT110" s="28">
        <f>'Riskiarviointi TÄYTTÖPOHJA'!U52</f>
        <v>0</v>
      </c>
      <c r="BU110" s="28">
        <f>'Riskiarviointi TÄYTTÖPOHJA'!V52</f>
        <v>0</v>
      </c>
      <c r="BV110" s="28">
        <f>'Riskiarviointi TÄYTTÖPOHJA'!W52</f>
        <v>0</v>
      </c>
      <c r="BW110" s="28">
        <f>'Riskiarviointi TÄYTTÖPOHJA'!X52</f>
        <v>0</v>
      </c>
      <c r="BX110" s="28" t="str">
        <f>'Riskiarviointi TÄYTTÖPOHJA'!Y52</f>
        <v>Ei arvioitu</v>
      </c>
      <c r="BY110" s="28">
        <f>'Riskiarviointi TÄYTTÖPOHJA'!Z52</f>
        <v>0</v>
      </c>
      <c r="BZ110" s="28">
        <f>'Riskiarviointi TÄYTTÖPOHJA'!AA52</f>
        <v>0</v>
      </c>
    </row>
    <row r="111" spans="1:78" ht="15" customHeight="1" x14ac:dyDescent="0.25">
      <c r="A111" s="26">
        <v>48</v>
      </c>
      <c r="C111" s="1"/>
      <c r="D111" s="87">
        <f t="shared" si="18"/>
        <v>0</v>
      </c>
      <c r="E111" s="212">
        <f t="shared" si="19"/>
        <v>0</v>
      </c>
      <c r="F111" s="212"/>
      <c r="G111" s="212"/>
      <c r="H111" s="212"/>
      <c r="I111" s="88">
        <f t="shared" si="20"/>
        <v>0</v>
      </c>
      <c r="J111" s="217" t="str">
        <f t="shared" si="21"/>
        <v>Ei arvioitu</v>
      </c>
      <c r="K111" s="217"/>
      <c r="L111" s="217"/>
      <c r="M111" s="217"/>
      <c r="N111" s="218">
        <f t="shared" si="22"/>
        <v>0</v>
      </c>
      <c r="O111" s="218"/>
      <c r="P111" s="218"/>
      <c r="Q111" s="218"/>
      <c r="R111" s="218"/>
      <c r="S111" s="218"/>
      <c r="T111" s="219">
        <f t="shared" si="23"/>
        <v>0</v>
      </c>
      <c r="U111" s="219"/>
      <c r="V111" s="219"/>
      <c r="W111" s="219"/>
      <c r="X111" s="219"/>
      <c r="Y111" s="220">
        <f t="shared" si="24"/>
        <v>0</v>
      </c>
      <c r="Z111" s="220"/>
      <c r="AA111" s="220"/>
      <c r="AB111" s="6"/>
      <c r="AJ111" s="194"/>
      <c r="AK111" s="194"/>
      <c r="AL111" s="194"/>
      <c r="AM111" s="194"/>
      <c r="AN111" s="194"/>
      <c r="AO111" s="194"/>
      <c r="AP111" s="194"/>
      <c r="AQ111" s="194"/>
      <c r="AR111" s="194"/>
      <c r="AS111" s="194"/>
      <c r="AT111" s="194"/>
      <c r="AU111" s="194"/>
      <c r="BA111">
        <v>48</v>
      </c>
      <c r="BB111" s="28">
        <f>'Riskiarviointi TÄYTTÖPOHJA'!C53</f>
        <v>0</v>
      </c>
      <c r="BC111" s="28">
        <f>'Riskiarviointi TÄYTTÖPOHJA'!D53</f>
        <v>0</v>
      </c>
      <c r="BD111" s="28" t="str">
        <f>'Riskiarviointi TÄYTTÖPOHJA'!E53</f>
        <v>Täytä arvo 1-6</v>
      </c>
      <c r="BE111" s="28">
        <f>'Riskiarviointi TÄYTTÖPOHJA'!F53</f>
        <v>0</v>
      </c>
      <c r="BF111" s="28">
        <f>'Riskiarviointi TÄYTTÖPOHJA'!G53</f>
        <v>0</v>
      </c>
      <c r="BG111" s="28">
        <f>'Riskiarviointi TÄYTTÖPOHJA'!H53</f>
        <v>0</v>
      </c>
      <c r="BH111" s="28">
        <f>'Riskiarviointi TÄYTTÖPOHJA'!I53</f>
        <v>0</v>
      </c>
      <c r="BI111" s="28" t="str">
        <f>'Riskiarviointi TÄYTTÖPOHJA'!J53</f>
        <v>Ei arvioitu</v>
      </c>
      <c r="BJ111" s="28">
        <f>'Riskiarviointi TÄYTTÖPOHJA'!K53</f>
        <v>0</v>
      </c>
      <c r="BK111" s="28" t="str">
        <f>'Riskiarviointi TÄYTTÖPOHJA'!L53</f>
        <v>Ei arvioitu</v>
      </c>
      <c r="BL111" s="28">
        <f>'Riskiarviointi TÄYTTÖPOHJA'!M53</f>
        <v>0</v>
      </c>
      <c r="BM111" s="28" t="str">
        <f>'Riskiarviointi TÄYTTÖPOHJA'!N53</f>
        <v>Ei arvioitu</v>
      </c>
      <c r="BN111" s="28">
        <f>'Riskiarviointi TÄYTTÖPOHJA'!O53</f>
        <v>0</v>
      </c>
      <c r="BO111" s="28" t="str">
        <f>'Riskiarviointi TÄYTTÖPOHJA'!P53</f>
        <v>Ei arvioitu</v>
      </c>
      <c r="BP111" s="28">
        <f>'Riskiarviointi TÄYTTÖPOHJA'!Q53</f>
        <v>0</v>
      </c>
      <c r="BQ111" s="28" t="str">
        <f>'Riskiarviointi TÄYTTÖPOHJA'!R53</f>
        <v>Ei arvioitu</v>
      </c>
      <c r="BR111" s="28">
        <f>'Riskiarviointi TÄYTTÖPOHJA'!S53</f>
        <v>0</v>
      </c>
      <c r="BS111" s="28">
        <f>'Riskiarviointi TÄYTTÖPOHJA'!T53</f>
        <v>0</v>
      </c>
      <c r="BT111" s="28">
        <f>'Riskiarviointi TÄYTTÖPOHJA'!U53</f>
        <v>0</v>
      </c>
      <c r="BU111" s="28">
        <f>'Riskiarviointi TÄYTTÖPOHJA'!V53</f>
        <v>0</v>
      </c>
      <c r="BV111" s="28">
        <f>'Riskiarviointi TÄYTTÖPOHJA'!W53</f>
        <v>0</v>
      </c>
      <c r="BW111" s="28">
        <f>'Riskiarviointi TÄYTTÖPOHJA'!X53</f>
        <v>0</v>
      </c>
      <c r="BX111" s="28" t="str">
        <f>'Riskiarviointi TÄYTTÖPOHJA'!Y53</f>
        <v>Ei arvioitu</v>
      </c>
      <c r="BY111" s="28">
        <f>'Riskiarviointi TÄYTTÖPOHJA'!Z53</f>
        <v>0</v>
      </c>
      <c r="BZ111" s="28">
        <f>'Riskiarviointi TÄYTTÖPOHJA'!AA53</f>
        <v>0</v>
      </c>
    </row>
    <row r="112" spans="1:78" ht="15" customHeight="1" x14ac:dyDescent="0.25">
      <c r="A112" s="26">
        <v>49</v>
      </c>
      <c r="C112" s="1"/>
      <c r="D112" s="87">
        <f t="shared" si="18"/>
        <v>0</v>
      </c>
      <c r="E112" s="212">
        <f t="shared" si="19"/>
        <v>0</v>
      </c>
      <c r="F112" s="212"/>
      <c r="G112" s="212"/>
      <c r="H112" s="212"/>
      <c r="I112" s="88">
        <f t="shared" si="20"/>
        <v>0</v>
      </c>
      <c r="J112" s="217" t="str">
        <f t="shared" si="21"/>
        <v>Ei arvioitu</v>
      </c>
      <c r="K112" s="217"/>
      <c r="L112" s="217"/>
      <c r="M112" s="217"/>
      <c r="N112" s="218">
        <f t="shared" si="22"/>
        <v>0</v>
      </c>
      <c r="O112" s="218"/>
      <c r="P112" s="218"/>
      <c r="Q112" s="218"/>
      <c r="R112" s="218"/>
      <c r="S112" s="218"/>
      <c r="T112" s="219">
        <f t="shared" si="23"/>
        <v>0</v>
      </c>
      <c r="U112" s="219"/>
      <c r="V112" s="219"/>
      <c r="W112" s="219"/>
      <c r="X112" s="219"/>
      <c r="Y112" s="220">
        <f t="shared" si="24"/>
        <v>0</v>
      </c>
      <c r="Z112" s="220"/>
      <c r="AA112" s="220"/>
      <c r="AB112" s="6"/>
      <c r="AJ112" s="194"/>
      <c r="AK112" s="194"/>
      <c r="AL112" s="194"/>
      <c r="AM112" s="194"/>
      <c r="AN112" s="194"/>
      <c r="AO112" s="194"/>
      <c r="AP112" s="194"/>
      <c r="AQ112" s="194"/>
      <c r="AR112" s="194"/>
      <c r="AS112" s="194"/>
      <c r="AT112" s="194"/>
      <c r="AU112" s="194"/>
      <c r="BA112">
        <v>49</v>
      </c>
      <c r="BB112" s="28">
        <f>'Riskiarviointi TÄYTTÖPOHJA'!C54</f>
        <v>0</v>
      </c>
      <c r="BC112" s="28">
        <f>'Riskiarviointi TÄYTTÖPOHJA'!D54</f>
        <v>0</v>
      </c>
      <c r="BD112" s="28" t="str">
        <f>'Riskiarviointi TÄYTTÖPOHJA'!E54</f>
        <v>Täytä arvo 1-6</v>
      </c>
      <c r="BE112" s="28">
        <f>'Riskiarviointi TÄYTTÖPOHJA'!F54</f>
        <v>0</v>
      </c>
      <c r="BF112" s="28">
        <f>'Riskiarviointi TÄYTTÖPOHJA'!G54</f>
        <v>0</v>
      </c>
      <c r="BG112" s="28">
        <f>'Riskiarviointi TÄYTTÖPOHJA'!H54</f>
        <v>0</v>
      </c>
      <c r="BH112" s="28">
        <f>'Riskiarviointi TÄYTTÖPOHJA'!I54</f>
        <v>0</v>
      </c>
      <c r="BI112" s="28" t="str">
        <f>'Riskiarviointi TÄYTTÖPOHJA'!J54</f>
        <v>Ei arvioitu</v>
      </c>
      <c r="BJ112" s="28">
        <f>'Riskiarviointi TÄYTTÖPOHJA'!K54</f>
        <v>0</v>
      </c>
      <c r="BK112" s="28" t="str">
        <f>'Riskiarviointi TÄYTTÖPOHJA'!L54</f>
        <v>Ei arvioitu</v>
      </c>
      <c r="BL112" s="28">
        <f>'Riskiarviointi TÄYTTÖPOHJA'!M54</f>
        <v>0</v>
      </c>
      <c r="BM112" s="28" t="str">
        <f>'Riskiarviointi TÄYTTÖPOHJA'!N54</f>
        <v>Ei arvioitu</v>
      </c>
      <c r="BN112" s="28">
        <f>'Riskiarviointi TÄYTTÖPOHJA'!O54</f>
        <v>0</v>
      </c>
      <c r="BO112" s="28" t="str">
        <f>'Riskiarviointi TÄYTTÖPOHJA'!P54</f>
        <v>Ei arvioitu</v>
      </c>
      <c r="BP112" s="28">
        <f>'Riskiarviointi TÄYTTÖPOHJA'!Q54</f>
        <v>0</v>
      </c>
      <c r="BQ112" s="28" t="str">
        <f>'Riskiarviointi TÄYTTÖPOHJA'!R54</f>
        <v>Ei arvioitu</v>
      </c>
      <c r="BR112" s="28">
        <f>'Riskiarviointi TÄYTTÖPOHJA'!S54</f>
        <v>0</v>
      </c>
      <c r="BS112" s="28">
        <f>'Riskiarviointi TÄYTTÖPOHJA'!T54</f>
        <v>0</v>
      </c>
      <c r="BT112" s="28">
        <f>'Riskiarviointi TÄYTTÖPOHJA'!U54</f>
        <v>0</v>
      </c>
      <c r="BU112" s="28">
        <f>'Riskiarviointi TÄYTTÖPOHJA'!V54</f>
        <v>0</v>
      </c>
      <c r="BV112" s="28">
        <f>'Riskiarviointi TÄYTTÖPOHJA'!W54</f>
        <v>0</v>
      </c>
      <c r="BW112" s="28">
        <f>'Riskiarviointi TÄYTTÖPOHJA'!X54</f>
        <v>0</v>
      </c>
      <c r="BX112" s="28" t="str">
        <f>'Riskiarviointi TÄYTTÖPOHJA'!Y54</f>
        <v>Ei arvioitu</v>
      </c>
      <c r="BY112" s="28">
        <f>'Riskiarviointi TÄYTTÖPOHJA'!Z54</f>
        <v>0</v>
      </c>
      <c r="BZ112" s="28">
        <f>'Riskiarviointi TÄYTTÖPOHJA'!AA54</f>
        <v>0</v>
      </c>
    </row>
    <row r="113" spans="1:78" ht="15" customHeight="1" x14ac:dyDescent="0.25">
      <c r="A113" s="26">
        <v>50</v>
      </c>
      <c r="C113" s="1"/>
      <c r="D113" s="87">
        <f t="shared" si="18"/>
        <v>0</v>
      </c>
      <c r="E113" s="212">
        <f t="shared" si="19"/>
        <v>0</v>
      </c>
      <c r="F113" s="212"/>
      <c r="G113" s="212"/>
      <c r="H113" s="212"/>
      <c r="I113" s="88">
        <f t="shared" si="20"/>
        <v>0</v>
      </c>
      <c r="J113" s="217" t="str">
        <f t="shared" si="21"/>
        <v>Ei arvioitu</v>
      </c>
      <c r="K113" s="217"/>
      <c r="L113" s="217"/>
      <c r="M113" s="217"/>
      <c r="N113" s="218">
        <f t="shared" si="22"/>
        <v>0</v>
      </c>
      <c r="O113" s="218"/>
      <c r="P113" s="218"/>
      <c r="Q113" s="218"/>
      <c r="R113" s="218"/>
      <c r="S113" s="218"/>
      <c r="T113" s="219">
        <f t="shared" si="23"/>
        <v>0</v>
      </c>
      <c r="U113" s="219"/>
      <c r="V113" s="219"/>
      <c r="W113" s="219"/>
      <c r="X113" s="219"/>
      <c r="Y113" s="220">
        <f t="shared" si="24"/>
        <v>0</v>
      </c>
      <c r="Z113" s="220"/>
      <c r="AA113" s="220"/>
      <c r="AB113" s="6"/>
      <c r="AJ113" s="195" t="s">
        <v>120</v>
      </c>
      <c r="AK113" s="195"/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BA113">
        <v>50</v>
      </c>
      <c r="BB113" s="28">
        <f>'Riskiarviointi TÄYTTÖPOHJA'!C55</f>
        <v>0</v>
      </c>
      <c r="BC113" s="28">
        <f>'Riskiarviointi TÄYTTÖPOHJA'!D55</f>
        <v>0</v>
      </c>
      <c r="BD113" s="28" t="str">
        <f>'Riskiarviointi TÄYTTÖPOHJA'!E55</f>
        <v>Täytä arvo 1-6</v>
      </c>
      <c r="BE113" s="28">
        <f>'Riskiarviointi TÄYTTÖPOHJA'!F55</f>
        <v>0</v>
      </c>
      <c r="BF113" s="28">
        <f>'Riskiarviointi TÄYTTÖPOHJA'!G55</f>
        <v>0</v>
      </c>
      <c r="BG113" s="28">
        <f>'Riskiarviointi TÄYTTÖPOHJA'!H55</f>
        <v>0</v>
      </c>
      <c r="BH113" s="28">
        <f>'Riskiarviointi TÄYTTÖPOHJA'!I55</f>
        <v>0</v>
      </c>
      <c r="BI113" s="28" t="str">
        <f>'Riskiarviointi TÄYTTÖPOHJA'!J55</f>
        <v>Ei arvioitu</v>
      </c>
      <c r="BJ113" s="28">
        <f>'Riskiarviointi TÄYTTÖPOHJA'!K55</f>
        <v>0</v>
      </c>
      <c r="BK113" s="28" t="str">
        <f>'Riskiarviointi TÄYTTÖPOHJA'!L55</f>
        <v>Ei arvioitu</v>
      </c>
      <c r="BL113" s="28">
        <f>'Riskiarviointi TÄYTTÖPOHJA'!M55</f>
        <v>0</v>
      </c>
      <c r="BM113" s="28" t="str">
        <f>'Riskiarviointi TÄYTTÖPOHJA'!N55</f>
        <v>Ei arvioitu</v>
      </c>
      <c r="BN113" s="28">
        <f>'Riskiarviointi TÄYTTÖPOHJA'!O55</f>
        <v>0</v>
      </c>
      <c r="BO113" s="28" t="str">
        <f>'Riskiarviointi TÄYTTÖPOHJA'!P55</f>
        <v>Ei arvioitu</v>
      </c>
      <c r="BP113" s="28">
        <f>'Riskiarviointi TÄYTTÖPOHJA'!Q55</f>
        <v>0</v>
      </c>
      <c r="BQ113" s="28" t="str">
        <f>'Riskiarviointi TÄYTTÖPOHJA'!R55</f>
        <v>Ei arvioitu</v>
      </c>
      <c r="BR113" s="28">
        <f>'Riskiarviointi TÄYTTÖPOHJA'!S55</f>
        <v>0</v>
      </c>
      <c r="BS113" s="28">
        <f>'Riskiarviointi TÄYTTÖPOHJA'!T55</f>
        <v>0</v>
      </c>
      <c r="BT113" s="28">
        <f>'Riskiarviointi TÄYTTÖPOHJA'!U55</f>
        <v>0</v>
      </c>
      <c r="BU113" s="28">
        <f>'Riskiarviointi TÄYTTÖPOHJA'!V55</f>
        <v>0</v>
      </c>
      <c r="BV113" s="28">
        <f>'Riskiarviointi TÄYTTÖPOHJA'!W55</f>
        <v>0</v>
      </c>
      <c r="BW113" s="28">
        <f>'Riskiarviointi TÄYTTÖPOHJA'!X55</f>
        <v>0</v>
      </c>
      <c r="BX113" s="28" t="str">
        <f>'Riskiarviointi TÄYTTÖPOHJA'!Y55</f>
        <v>Ei arvioitu</v>
      </c>
      <c r="BY113" s="28">
        <f>'Riskiarviointi TÄYTTÖPOHJA'!Z55</f>
        <v>0</v>
      </c>
      <c r="BZ113" s="28">
        <f>'Riskiarviointi TÄYTTÖPOHJA'!AA55</f>
        <v>0</v>
      </c>
    </row>
    <row r="114" spans="1:78" ht="15" customHeight="1" thickBot="1" x14ac:dyDescent="0.3">
      <c r="A114" s="26">
        <v>51</v>
      </c>
      <c r="C114" s="2"/>
      <c r="D114" s="118">
        <f t="shared" si="18"/>
        <v>0</v>
      </c>
      <c r="E114" s="213">
        <f t="shared" si="19"/>
        <v>0</v>
      </c>
      <c r="F114" s="213"/>
      <c r="G114" s="213"/>
      <c r="H114" s="213"/>
      <c r="I114" s="119">
        <f t="shared" si="20"/>
        <v>0</v>
      </c>
      <c r="J114" s="265" t="str">
        <f t="shared" si="21"/>
        <v>Ei arvioitu</v>
      </c>
      <c r="K114" s="265"/>
      <c r="L114" s="265"/>
      <c r="M114" s="265"/>
      <c r="N114" s="266">
        <f t="shared" si="22"/>
        <v>0</v>
      </c>
      <c r="O114" s="266"/>
      <c r="P114" s="266"/>
      <c r="Q114" s="266"/>
      <c r="R114" s="266"/>
      <c r="S114" s="266"/>
      <c r="T114" s="267">
        <f t="shared" si="23"/>
        <v>0</v>
      </c>
      <c r="U114" s="267"/>
      <c r="V114" s="267"/>
      <c r="W114" s="267"/>
      <c r="X114" s="267"/>
      <c r="Y114" s="268">
        <f t="shared" si="24"/>
        <v>0</v>
      </c>
      <c r="Z114" s="268"/>
      <c r="AA114" s="268"/>
      <c r="AB114" s="9"/>
      <c r="AJ114" s="195"/>
      <c r="AK114" s="195"/>
      <c r="AL114" s="195"/>
      <c r="AM114" s="195"/>
      <c r="AN114" s="195"/>
      <c r="AO114" s="195"/>
      <c r="AP114" s="195"/>
      <c r="AQ114" s="195"/>
      <c r="AR114" s="195"/>
      <c r="AS114" s="195"/>
      <c r="AT114" s="195"/>
      <c r="AU114" s="195"/>
      <c r="BA114">
        <v>51</v>
      </c>
      <c r="BB114" s="28">
        <f>'Riskiarviointi TÄYTTÖPOHJA'!C56</f>
        <v>0</v>
      </c>
      <c r="BC114" s="28">
        <f>'Riskiarviointi TÄYTTÖPOHJA'!D56</f>
        <v>0</v>
      </c>
      <c r="BD114" s="28" t="str">
        <f>'Riskiarviointi TÄYTTÖPOHJA'!E56</f>
        <v>Täytä arvo 1-6</v>
      </c>
      <c r="BE114" s="28">
        <f>'Riskiarviointi TÄYTTÖPOHJA'!F56</f>
        <v>0</v>
      </c>
      <c r="BF114" s="28">
        <f>'Riskiarviointi TÄYTTÖPOHJA'!G56</f>
        <v>0</v>
      </c>
      <c r="BG114" s="28">
        <f>'Riskiarviointi TÄYTTÖPOHJA'!H56</f>
        <v>0</v>
      </c>
      <c r="BH114" s="28">
        <f>'Riskiarviointi TÄYTTÖPOHJA'!I56</f>
        <v>0</v>
      </c>
      <c r="BI114" s="28" t="str">
        <f>'Riskiarviointi TÄYTTÖPOHJA'!J56</f>
        <v>Ei arvioitu</v>
      </c>
      <c r="BJ114" s="28">
        <f>'Riskiarviointi TÄYTTÖPOHJA'!K56</f>
        <v>0</v>
      </c>
      <c r="BK114" s="28" t="str">
        <f>'Riskiarviointi TÄYTTÖPOHJA'!L56</f>
        <v>Ei arvioitu</v>
      </c>
      <c r="BL114" s="28">
        <f>'Riskiarviointi TÄYTTÖPOHJA'!M56</f>
        <v>0</v>
      </c>
      <c r="BM114" s="28" t="str">
        <f>'Riskiarviointi TÄYTTÖPOHJA'!N56</f>
        <v>Ei arvioitu</v>
      </c>
      <c r="BN114" s="28">
        <f>'Riskiarviointi TÄYTTÖPOHJA'!O56</f>
        <v>0</v>
      </c>
      <c r="BO114" s="28" t="str">
        <f>'Riskiarviointi TÄYTTÖPOHJA'!P56</f>
        <v>Ei arvioitu</v>
      </c>
      <c r="BP114" s="28">
        <f>'Riskiarviointi TÄYTTÖPOHJA'!Q56</f>
        <v>0</v>
      </c>
      <c r="BQ114" s="28" t="str">
        <f>'Riskiarviointi TÄYTTÖPOHJA'!R56</f>
        <v>Ei arvioitu</v>
      </c>
      <c r="BR114" s="28">
        <f>'Riskiarviointi TÄYTTÖPOHJA'!S56</f>
        <v>0</v>
      </c>
      <c r="BS114" s="28">
        <f>'Riskiarviointi TÄYTTÖPOHJA'!T56</f>
        <v>0</v>
      </c>
      <c r="BT114" s="28">
        <f>'Riskiarviointi TÄYTTÖPOHJA'!U56</f>
        <v>0</v>
      </c>
      <c r="BU114" s="28">
        <f>'Riskiarviointi TÄYTTÖPOHJA'!V56</f>
        <v>0</v>
      </c>
      <c r="BV114" s="28">
        <f>'Riskiarviointi TÄYTTÖPOHJA'!W56</f>
        <v>0</v>
      </c>
      <c r="BW114" s="28">
        <f>'Riskiarviointi TÄYTTÖPOHJA'!X56</f>
        <v>0</v>
      </c>
      <c r="BX114" s="28" t="str">
        <f>'Riskiarviointi TÄYTTÖPOHJA'!Y56</f>
        <v>Ei arvioitu</v>
      </c>
      <c r="BY114" s="28">
        <f>'Riskiarviointi TÄYTTÖPOHJA'!Z56</f>
        <v>0</v>
      </c>
      <c r="BZ114" s="28">
        <f>'Riskiarviointi TÄYTTÖPOHJA'!AA56</f>
        <v>0</v>
      </c>
    </row>
    <row r="115" spans="1:78" ht="15" customHeight="1" thickBot="1" x14ac:dyDescent="0.3">
      <c r="A115" s="26">
        <v>52</v>
      </c>
      <c r="C115" s="3"/>
      <c r="D115" s="214" t="s">
        <v>100</v>
      </c>
      <c r="E115" s="215"/>
      <c r="F115" s="215"/>
      <c r="G115" s="215"/>
      <c r="H115" s="216"/>
      <c r="I115" s="262" t="s">
        <v>101</v>
      </c>
      <c r="J115" s="263"/>
      <c r="K115" s="263"/>
      <c r="L115" s="263"/>
      <c r="M115" s="264"/>
      <c r="N115" s="214" t="s">
        <v>102</v>
      </c>
      <c r="O115" s="215"/>
      <c r="P115" s="215"/>
      <c r="Q115" s="215"/>
      <c r="R115" s="215"/>
      <c r="S115" s="216"/>
      <c r="T115" s="214" t="s">
        <v>103</v>
      </c>
      <c r="U115" s="215"/>
      <c r="V115" s="215"/>
      <c r="W115" s="215"/>
      <c r="X115" s="215"/>
      <c r="Y115" s="215"/>
      <c r="Z115" s="215"/>
      <c r="AA115" s="216"/>
      <c r="AB115" s="5"/>
      <c r="AJ115" s="195"/>
      <c r="AK115" s="195"/>
      <c r="AL115" s="195"/>
      <c r="AM115" s="195"/>
      <c r="AN115" s="195"/>
      <c r="AO115" s="195"/>
      <c r="AP115" s="195"/>
      <c r="AQ115" s="195"/>
      <c r="AR115" s="195"/>
      <c r="AS115" s="195"/>
      <c r="AT115" s="195"/>
      <c r="AU115" s="195"/>
      <c r="BA115">
        <v>52</v>
      </c>
      <c r="BB115" s="28">
        <f>'Riskiarviointi TÄYTTÖPOHJA'!C57</f>
        <v>0</v>
      </c>
      <c r="BC115" s="28">
        <f>'Riskiarviointi TÄYTTÖPOHJA'!D57</f>
        <v>0</v>
      </c>
      <c r="BD115" s="28" t="str">
        <f>'Riskiarviointi TÄYTTÖPOHJA'!E57</f>
        <v>Täytä arvo 1-6</v>
      </c>
      <c r="BE115" s="28">
        <f>'Riskiarviointi TÄYTTÖPOHJA'!F57</f>
        <v>0</v>
      </c>
      <c r="BF115" s="28">
        <f>'Riskiarviointi TÄYTTÖPOHJA'!G57</f>
        <v>0</v>
      </c>
      <c r="BG115" s="28">
        <f>'Riskiarviointi TÄYTTÖPOHJA'!H57</f>
        <v>0</v>
      </c>
      <c r="BH115" s="28">
        <f>'Riskiarviointi TÄYTTÖPOHJA'!I57</f>
        <v>0</v>
      </c>
      <c r="BI115" s="28" t="str">
        <f>'Riskiarviointi TÄYTTÖPOHJA'!J57</f>
        <v>Ei arvioitu</v>
      </c>
      <c r="BJ115" s="28">
        <f>'Riskiarviointi TÄYTTÖPOHJA'!K57</f>
        <v>0</v>
      </c>
      <c r="BK115" s="28" t="str">
        <f>'Riskiarviointi TÄYTTÖPOHJA'!L57</f>
        <v>Ei arvioitu</v>
      </c>
      <c r="BL115" s="28">
        <f>'Riskiarviointi TÄYTTÖPOHJA'!M57</f>
        <v>0</v>
      </c>
      <c r="BM115" s="28" t="str">
        <f>'Riskiarviointi TÄYTTÖPOHJA'!N57</f>
        <v>Ei arvioitu</v>
      </c>
      <c r="BN115" s="28">
        <f>'Riskiarviointi TÄYTTÖPOHJA'!O57</f>
        <v>0</v>
      </c>
      <c r="BO115" s="28" t="str">
        <f>'Riskiarviointi TÄYTTÖPOHJA'!P57</f>
        <v>Ei arvioitu</v>
      </c>
      <c r="BP115" s="28">
        <f>'Riskiarviointi TÄYTTÖPOHJA'!Q57</f>
        <v>0</v>
      </c>
      <c r="BQ115" s="28" t="str">
        <f>'Riskiarviointi TÄYTTÖPOHJA'!R57</f>
        <v>Ei arvioitu</v>
      </c>
      <c r="BR115" s="28">
        <f>'Riskiarviointi TÄYTTÖPOHJA'!S57</f>
        <v>0</v>
      </c>
      <c r="BS115" s="28">
        <f>'Riskiarviointi TÄYTTÖPOHJA'!T57</f>
        <v>0</v>
      </c>
      <c r="BT115" s="28">
        <f>'Riskiarviointi TÄYTTÖPOHJA'!U57</f>
        <v>0</v>
      </c>
      <c r="BU115" s="28">
        <f>'Riskiarviointi TÄYTTÖPOHJA'!V57</f>
        <v>0</v>
      </c>
      <c r="BV115" s="28">
        <f>'Riskiarviointi TÄYTTÖPOHJA'!W57</f>
        <v>0</v>
      </c>
      <c r="BW115" s="28">
        <f>'Riskiarviointi TÄYTTÖPOHJA'!X57</f>
        <v>0</v>
      </c>
      <c r="BX115" s="28" t="str">
        <f>'Riskiarviointi TÄYTTÖPOHJA'!Y57</f>
        <v>Ei arvioitu</v>
      </c>
      <c r="BY115" s="28">
        <f>'Riskiarviointi TÄYTTÖPOHJA'!Z57</f>
        <v>0</v>
      </c>
      <c r="BZ115" s="28">
        <f>'Riskiarviointi TÄYTTÖPOHJA'!AA57</f>
        <v>0</v>
      </c>
    </row>
    <row r="116" spans="1:78" ht="15" customHeight="1" x14ac:dyDescent="0.25">
      <c r="A116" s="26">
        <v>53</v>
      </c>
      <c r="C116" s="1"/>
      <c r="D116" s="87">
        <f t="shared" ref="D116:D130" si="25">BB114</f>
        <v>0</v>
      </c>
      <c r="E116" s="212">
        <f t="shared" ref="E116:E130" si="26">BE114</f>
        <v>0</v>
      </c>
      <c r="F116" s="212"/>
      <c r="G116" s="212"/>
      <c r="H116" s="212"/>
      <c r="I116" s="88">
        <f t="shared" ref="I116:I130" si="27">BL114</f>
        <v>0</v>
      </c>
      <c r="J116" s="217" t="str">
        <f t="shared" ref="J116:J130" si="28">BM114</f>
        <v>Ei arvioitu</v>
      </c>
      <c r="K116" s="217"/>
      <c r="L116" s="217"/>
      <c r="M116" s="217"/>
      <c r="N116" s="218">
        <f t="shared" ref="N116:N130" si="29">BR114</f>
        <v>0</v>
      </c>
      <c r="O116" s="218"/>
      <c r="P116" s="218"/>
      <c r="Q116" s="218"/>
      <c r="R116" s="218"/>
      <c r="S116" s="218"/>
      <c r="T116" s="219">
        <f t="shared" ref="T116:T130" si="30">BS114</f>
        <v>0</v>
      </c>
      <c r="U116" s="219"/>
      <c r="V116" s="219"/>
      <c r="W116" s="219"/>
      <c r="X116" s="219"/>
      <c r="Y116" s="220">
        <f t="shared" ref="Y116:Y130" si="31">BT114</f>
        <v>0</v>
      </c>
      <c r="Z116" s="220"/>
      <c r="AA116" s="220"/>
      <c r="AB116" s="6"/>
      <c r="AJ116" s="196" t="s">
        <v>120</v>
      </c>
      <c r="AK116" s="196"/>
      <c r="AL116" s="196"/>
      <c r="AM116" s="196"/>
      <c r="AN116" s="196"/>
      <c r="AO116" s="196"/>
      <c r="AP116" s="196"/>
      <c r="AQ116" s="196"/>
      <c r="AR116" s="196"/>
      <c r="AS116" s="196"/>
      <c r="AT116" s="196"/>
      <c r="AU116" s="196"/>
      <c r="BA116">
        <v>53</v>
      </c>
      <c r="BB116" s="28">
        <f>'Riskiarviointi TÄYTTÖPOHJA'!C58</f>
        <v>0</v>
      </c>
      <c r="BC116" s="28">
        <f>'Riskiarviointi TÄYTTÖPOHJA'!D58</f>
        <v>0</v>
      </c>
      <c r="BD116" s="28" t="str">
        <f>'Riskiarviointi TÄYTTÖPOHJA'!E58</f>
        <v>Täytä arvo 1-6</v>
      </c>
      <c r="BE116" s="28">
        <f>'Riskiarviointi TÄYTTÖPOHJA'!F58</f>
        <v>0</v>
      </c>
      <c r="BF116" s="28">
        <f>'Riskiarviointi TÄYTTÖPOHJA'!G58</f>
        <v>0</v>
      </c>
      <c r="BG116" s="28">
        <f>'Riskiarviointi TÄYTTÖPOHJA'!H58</f>
        <v>0</v>
      </c>
      <c r="BH116" s="28">
        <f>'Riskiarviointi TÄYTTÖPOHJA'!I58</f>
        <v>0</v>
      </c>
      <c r="BI116" s="28" t="str">
        <f>'Riskiarviointi TÄYTTÖPOHJA'!J58</f>
        <v>Ei arvioitu</v>
      </c>
      <c r="BJ116" s="28">
        <f>'Riskiarviointi TÄYTTÖPOHJA'!K58</f>
        <v>0</v>
      </c>
      <c r="BK116" s="28" t="str">
        <f>'Riskiarviointi TÄYTTÖPOHJA'!L58</f>
        <v>Ei arvioitu</v>
      </c>
      <c r="BL116" s="28">
        <f>'Riskiarviointi TÄYTTÖPOHJA'!M58</f>
        <v>0</v>
      </c>
      <c r="BM116" s="28" t="str">
        <f>'Riskiarviointi TÄYTTÖPOHJA'!N58</f>
        <v>Ei arvioitu</v>
      </c>
      <c r="BN116" s="28">
        <f>'Riskiarviointi TÄYTTÖPOHJA'!O58</f>
        <v>0</v>
      </c>
      <c r="BO116" s="28" t="str">
        <f>'Riskiarviointi TÄYTTÖPOHJA'!P58</f>
        <v>Ei arvioitu</v>
      </c>
      <c r="BP116" s="28">
        <f>'Riskiarviointi TÄYTTÖPOHJA'!Q58</f>
        <v>0</v>
      </c>
      <c r="BQ116" s="28" t="str">
        <f>'Riskiarviointi TÄYTTÖPOHJA'!R58</f>
        <v>Ei arvioitu</v>
      </c>
      <c r="BR116" s="28">
        <f>'Riskiarviointi TÄYTTÖPOHJA'!S58</f>
        <v>0</v>
      </c>
      <c r="BS116" s="28">
        <f>'Riskiarviointi TÄYTTÖPOHJA'!T58</f>
        <v>0</v>
      </c>
      <c r="BT116" s="28">
        <f>'Riskiarviointi TÄYTTÖPOHJA'!U58</f>
        <v>0</v>
      </c>
      <c r="BU116" s="28">
        <f>'Riskiarviointi TÄYTTÖPOHJA'!V58</f>
        <v>0</v>
      </c>
      <c r="BV116" s="28">
        <f>'Riskiarviointi TÄYTTÖPOHJA'!W58</f>
        <v>0</v>
      </c>
      <c r="BW116" s="28">
        <f>'Riskiarviointi TÄYTTÖPOHJA'!X58</f>
        <v>0</v>
      </c>
      <c r="BX116" s="28" t="str">
        <f>'Riskiarviointi TÄYTTÖPOHJA'!Y58</f>
        <v>Ei arvioitu</v>
      </c>
      <c r="BY116" s="28">
        <f>'Riskiarviointi TÄYTTÖPOHJA'!Z58</f>
        <v>0</v>
      </c>
      <c r="BZ116" s="28">
        <f>'Riskiarviointi TÄYTTÖPOHJA'!AA58</f>
        <v>0</v>
      </c>
    </row>
    <row r="117" spans="1:78" ht="15" customHeight="1" x14ac:dyDescent="0.25">
      <c r="A117" s="26">
        <v>54</v>
      </c>
      <c r="C117" s="1"/>
      <c r="D117" s="87">
        <f t="shared" si="25"/>
        <v>0</v>
      </c>
      <c r="E117" s="212">
        <f t="shared" si="26"/>
        <v>0</v>
      </c>
      <c r="F117" s="212"/>
      <c r="G117" s="212"/>
      <c r="H117" s="212"/>
      <c r="I117" s="88">
        <f t="shared" si="27"/>
        <v>0</v>
      </c>
      <c r="J117" s="217" t="str">
        <f t="shared" si="28"/>
        <v>Ei arvioitu</v>
      </c>
      <c r="K117" s="217"/>
      <c r="L117" s="217"/>
      <c r="M117" s="217"/>
      <c r="N117" s="218">
        <f t="shared" si="29"/>
        <v>0</v>
      </c>
      <c r="O117" s="218"/>
      <c r="P117" s="218"/>
      <c r="Q117" s="218"/>
      <c r="R117" s="218"/>
      <c r="S117" s="218"/>
      <c r="T117" s="219">
        <f t="shared" si="30"/>
        <v>0</v>
      </c>
      <c r="U117" s="219"/>
      <c r="V117" s="219"/>
      <c r="W117" s="219"/>
      <c r="X117" s="219"/>
      <c r="Y117" s="220">
        <f t="shared" si="31"/>
        <v>0</v>
      </c>
      <c r="Z117" s="220"/>
      <c r="AA117" s="220"/>
      <c r="AB117" s="6"/>
      <c r="AJ117" s="196"/>
      <c r="AK117" s="196"/>
      <c r="AL117" s="196"/>
      <c r="AM117" s="196"/>
      <c r="AN117" s="196"/>
      <c r="AO117" s="196"/>
      <c r="AP117" s="196"/>
      <c r="AQ117" s="196"/>
      <c r="AR117" s="196"/>
      <c r="AS117" s="196"/>
      <c r="AT117" s="196"/>
      <c r="AU117" s="196"/>
      <c r="BA117">
        <v>54</v>
      </c>
      <c r="BB117" s="28">
        <f>'Riskiarviointi TÄYTTÖPOHJA'!C59</f>
        <v>0</v>
      </c>
      <c r="BC117" s="28">
        <f>'Riskiarviointi TÄYTTÖPOHJA'!D59</f>
        <v>0</v>
      </c>
      <c r="BD117" s="28" t="str">
        <f>'Riskiarviointi TÄYTTÖPOHJA'!E59</f>
        <v>Täytä arvo 1-6</v>
      </c>
      <c r="BE117" s="28">
        <f>'Riskiarviointi TÄYTTÖPOHJA'!F59</f>
        <v>0</v>
      </c>
      <c r="BF117" s="28">
        <f>'Riskiarviointi TÄYTTÖPOHJA'!G59</f>
        <v>0</v>
      </c>
      <c r="BG117" s="28">
        <f>'Riskiarviointi TÄYTTÖPOHJA'!H59</f>
        <v>0</v>
      </c>
      <c r="BH117" s="28">
        <f>'Riskiarviointi TÄYTTÖPOHJA'!I59</f>
        <v>0</v>
      </c>
      <c r="BI117" s="28" t="str">
        <f>'Riskiarviointi TÄYTTÖPOHJA'!J59</f>
        <v>Ei arvioitu</v>
      </c>
      <c r="BJ117" s="28">
        <f>'Riskiarviointi TÄYTTÖPOHJA'!K59</f>
        <v>0</v>
      </c>
      <c r="BK117" s="28" t="str">
        <f>'Riskiarviointi TÄYTTÖPOHJA'!L59</f>
        <v>Ei arvioitu</v>
      </c>
      <c r="BL117" s="28">
        <f>'Riskiarviointi TÄYTTÖPOHJA'!M59</f>
        <v>0</v>
      </c>
      <c r="BM117" s="28" t="str">
        <f>'Riskiarviointi TÄYTTÖPOHJA'!N59</f>
        <v>Ei arvioitu</v>
      </c>
      <c r="BN117" s="28">
        <f>'Riskiarviointi TÄYTTÖPOHJA'!O59</f>
        <v>0</v>
      </c>
      <c r="BO117" s="28" t="str">
        <f>'Riskiarviointi TÄYTTÖPOHJA'!P59</f>
        <v>Ei arvioitu</v>
      </c>
      <c r="BP117" s="28">
        <f>'Riskiarviointi TÄYTTÖPOHJA'!Q59</f>
        <v>0</v>
      </c>
      <c r="BQ117" s="28" t="str">
        <f>'Riskiarviointi TÄYTTÖPOHJA'!R59</f>
        <v>Ei arvioitu</v>
      </c>
      <c r="BR117" s="28">
        <f>'Riskiarviointi TÄYTTÖPOHJA'!S59</f>
        <v>0</v>
      </c>
      <c r="BS117" s="28">
        <f>'Riskiarviointi TÄYTTÖPOHJA'!T59</f>
        <v>0</v>
      </c>
      <c r="BT117" s="28">
        <f>'Riskiarviointi TÄYTTÖPOHJA'!U59</f>
        <v>0</v>
      </c>
      <c r="BU117" s="28">
        <f>'Riskiarviointi TÄYTTÖPOHJA'!V59</f>
        <v>0</v>
      </c>
      <c r="BV117" s="28">
        <f>'Riskiarviointi TÄYTTÖPOHJA'!W59</f>
        <v>0</v>
      </c>
      <c r="BW117" s="28">
        <f>'Riskiarviointi TÄYTTÖPOHJA'!X59</f>
        <v>0</v>
      </c>
      <c r="BX117" s="28" t="str">
        <f>'Riskiarviointi TÄYTTÖPOHJA'!Y59</f>
        <v>Ei arvioitu</v>
      </c>
      <c r="BY117" s="28">
        <f>'Riskiarviointi TÄYTTÖPOHJA'!Z59</f>
        <v>0</v>
      </c>
      <c r="BZ117" s="28">
        <f>'Riskiarviointi TÄYTTÖPOHJA'!AA59</f>
        <v>0</v>
      </c>
    </row>
    <row r="118" spans="1:78" ht="15" customHeight="1" x14ac:dyDescent="0.25">
      <c r="A118" s="26">
        <v>55</v>
      </c>
      <c r="C118" s="1"/>
      <c r="D118" s="87">
        <f t="shared" si="25"/>
        <v>0</v>
      </c>
      <c r="E118" s="212">
        <f t="shared" si="26"/>
        <v>0</v>
      </c>
      <c r="F118" s="212"/>
      <c r="G118" s="212"/>
      <c r="H118" s="212"/>
      <c r="I118" s="88">
        <f t="shared" si="27"/>
        <v>0</v>
      </c>
      <c r="J118" s="217" t="str">
        <f t="shared" si="28"/>
        <v>Ei arvioitu</v>
      </c>
      <c r="K118" s="217"/>
      <c r="L118" s="217"/>
      <c r="M118" s="217"/>
      <c r="N118" s="218">
        <f t="shared" si="29"/>
        <v>0</v>
      </c>
      <c r="O118" s="218"/>
      <c r="P118" s="218"/>
      <c r="Q118" s="218"/>
      <c r="R118" s="218"/>
      <c r="S118" s="218"/>
      <c r="T118" s="219">
        <f t="shared" si="30"/>
        <v>0</v>
      </c>
      <c r="U118" s="219"/>
      <c r="V118" s="219"/>
      <c r="W118" s="219"/>
      <c r="X118" s="219"/>
      <c r="Y118" s="220">
        <f t="shared" si="31"/>
        <v>0</v>
      </c>
      <c r="Z118" s="220"/>
      <c r="AA118" s="220"/>
      <c r="AB118" s="6"/>
      <c r="AJ118" s="196"/>
      <c r="AK118" s="196"/>
      <c r="AL118" s="196"/>
      <c r="AM118" s="196"/>
      <c r="AN118" s="196"/>
      <c r="AO118" s="196"/>
      <c r="AP118" s="196"/>
      <c r="AQ118" s="196"/>
      <c r="AR118" s="196"/>
      <c r="AS118" s="196"/>
      <c r="AT118" s="196"/>
      <c r="AU118" s="196"/>
      <c r="BA118">
        <v>55</v>
      </c>
      <c r="BB118" s="28">
        <f>'Riskiarviointi TÄYTTÖPOHJA'!C60</f>
        <v>0</v>
      </c>
      <c r="BC118" s="28">
        <f>'Riskiarviointi TÄYTTÖPOHJA'!D60</f>
        <v>0</v>
      </c>
      <c r="BD118" s="28" t="str">
        <f>'Riskiarviointi TÄYTTÖPOHJA'!E60</f>
        <v>Täytä arvo 1-6</v>
      </c>
      <c r="BE118" s="28">
        <f>'Riskiarviointi TÄYTTÖPOHJA'!F60</f>
        <v>0</v>
      </c>
      <c r="BF118" s="28">
        <f>'Riskiarviointi TÄYTTÖPOHJA'!G60</f>
        <v>0</v>
      </c>
      <c r="BG118" s="28">
        <f>'Riskiarviointi TÄYTTÖPOHJA'!H60</f>
        <v>0</v>
      </c>
      <c r="BH118" s="28">
        <f>'Riskiarviointi TÄYTTÖPOHJA'!I60</f>
        <v>0</v>
      </c>
      <c r="BI118" s="28" t="str">
        <f>'Riskiarviointi TÄYTTÖPOHJA'!J60</f>
        <v>Ei arvioitu</v>
      </c>
      <c r="BJ118" s="28">
        <f>'Riskiarviointi TÄYTTÖPOHJA'!K60</f>
        <v>0</v>
      </c>
      <c r="BK118" s="28" t="str">
        <f>'Riskiarviointi TÄYTTÖPOHJA'!L60</f>
        <v>Ei arvioitu</v>
      </c>
      <c r="BL118" s="28">
        <f>'Riskiarviointi TÄYTTÖPOHJA'!M60</f>
        <v>0</v>
      </c>
      <c r="BM118" s="28" t="str">
        <f>'Riskiarviointi TÄYTTÖPOHJA'!N60</f>
        <v>Ei arvioitu</v>
      </c>
      <c r="BN118" s="28">
        <f>'Riskiarviointi TÄYTTÖPOHJA'!O60</f>
        <v>0</v>
      </c>
      <c r="BO118" s="28" t="str">
        <f>'Riskiarviointi TÄYTTÖPOHJA'!P60</f>
        <v>Ei arvioitu</v>
      </c>
      <c r="BP118" s="28">
        <f>'Riskiarviointi TÄYTTÖPOHJA'!Q60</f>
        <v>0</v>
      </c>
      <c r="BQ118" s="28" t="str">
        <f>'Riskiarviointi TÄYTTÖPOHJA'!R60</f>
        <v>Ei arvioitu</v>
      </c>
      <c r="BR118" s="28">
        <f>'Riskiarviointi TÄYTTÖPOHJA'!S60</f>
        <v>0</v>
      </c>
      <c r="BS118" s="28">
        <f>'Riskiarviointi TÄYTTÖPOHJA'!T60</f>
        <v>0</v>
      </c>
      <c r="BT118" s="28">
        <f>'Riskiarviointi TÄYTTÖPOHJA'!U60</f>
        <v>0</v>
      </c>
      <c r="BU118" s="28">
        <f>'Riskiarviointi TÄYTTÖPOHJA'!V60</f>
        <v>0</v>
      </c>
      <c r="BV118" s="28">
        <f>'Riskiarviointi TÄYTTÖPOHJA'!W60</f>
        <v>0</v>
      </c>
      <c r="BW118" s="28">
        <f>'Riskiarviointi TÄYTTÖPOHJA'!X60</f>
        <v>0</v>
      </c>
      <c r="BX118" s="28" t="str">
        <f>'Riskiarviointi TÄYTTÖPOHJA'!Y60</f>
        <v>Ei arvioitu</v>
      </c>
      <c r="BY118" s="28">
        <f>'Riskiarviointi TÄYTTÖPOHJA'!Z60</f>
        <v>0</v>
      </c>
      <c r="BZ118" s="28">
        <f>'Riskiarviointi TÄYTTÖPOHJA'!AA60</f>
        <v>0</v>
      </c>
    </row>
    <row r="119" spans="1:78" ht="15" customHeight="1" x14ac:dyDescent="0.25">
      <c r="A119" s="26">
        <v>56</v>
      </c>
      <c r="C119" s="1"/>
      <c r="D119" s="87">
        <f t="shared" si="25"/>
        <v>0</v>
      </c>
      <c r="E119" s="212">
        <f t="shared" si="26"/>
        <v>0</v>
      </c>
      <c r="F119" s="212"/>
      <c r="G119" s="212"/>
      <c r="H119" s="212"/>
      <c r="I119" s="88">
        <f t="shared" si="27"/>
        <v>0</v>
      </c>
      <c r="J119" s="217" t="str">
        <f t="shared" si="28"/>
        <v>Ei arvioitu</v>
      </c>
      <c r="K119" s="217"/>
      <c r="L119" s="217"/>
      <c r="M119" s="217"/>
      <c r="N119" s="218">
        <f t="shared" si="29"/>
        <v>0</v>
      </c>
      <c r="O119" s="218"/>
      <c r="P119" s="218"/>
      <c r="Q119" s="218"/>
      <c r="R119" s="218"/>
      <c r="S119" s="218"/>
      <c r="T119" s="219">
        <f t="shared" si="30"/>
        <v>0</v>
      </c>
      <c r="U119" s="219"/>
      <c r="V119" s="219"/>
      <c r="W119" s="219"/>
      <c r="X119" s="219"/>
      <c r="Y119" s="220">
        <f t="shared" si="31"/>
        <v>0</v>
      </c>
      <c r="Z119" s="220"/>
      <c r="AA119" s="220"/>
      <c r="AB119" s="6"/>
      <c r="AJ119" s="192" t="s">
        <v>120</v>
      </c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  <c r="BA119">
        <v>56</v>
      </c>
      <c r="BB119" s="28">
        <f>'Riskiarviointi TÄYTTÖPOHJA'!C61</f>
        <v>0</v>
      </c>
      <c r="BC119" s="28">
        <f>'Riskiarviointi TÄYTTÖPOHJA'!D61</f>
        <v>0</v>
      </c>
      <c r="BD119" s="28" t="str">
        <f>'Riskiarviointi TÄYTTÖPOHJA'!E61</f>
        <v>Täytä arvo 1-6</v>
      </c>
      <c r="BE119" s="28">
        <f>'Riskiarviointi TÄYTTÖPOHJA'!F61</f>
        <v>0</v>
      </c>
      <c r="BF119" s="28">
        <f>'Riskiarviointi TÄYTTÖPOHJA'!G61</f>
        <v>0</v>
      </c>
      <c r="BG119" s="28">
        <f>'Riskiarviointi TÄYTTÖPOHJA'!H61</f>
        <v>0</v>
      </c>
      <c r="BH119" s="28">
        <f>'Riskiarviointi TÄYTTÖPOHJA'!I61</f>
        <v>0</v>
      </c>
      <c r="BI119" s="28" t="str">
        <f>'Riskiarviointi TÄYTTÖPOHJA'!J61</f>
        <v>Ei arvioitu</v>
      </c>
      <c r="BJ119" s="28">
        <f>'Riskiarviointi TÄYTTÖPOHJA'!K61</f>
        <v>0</v>
      </c>
      <c r="BK119" s="28" t="str">
        <f>'Riskiarviointi TÄYTTÖPOHJA'!L61</f>
        <v>Ei arvioitu</v>
      </c>
      <c r="BL119" s="28">
        <f>'Riskiarviointi TÄYTTÖPOHJA'!M61</f>
        <v>0</v>
      </c>
      <c r="BM119" s="28" t="str">
        <f>'Riskiarviointi TÄYTTÖPOHJA'!N61</f>
        <v>Ei arvioitu</v>
      </c>
      <c r="BN119" s="28">
        <f>'Riskiarviointi TÄYTTÖPOHJA'!O61</f>
        <v>0</v>
      </c>
      <c r="BO119" s="28" t="str">
        <f>'Riskiarviointi TÄYTTÖPOHJA'!P61</f>
        <v>Ei arvioitu</v>
      </c>
      <c r="BP119" s="28">
        <f>'Riskiarviointi TÄYTTÖPOHJA'!Q61</f>
        <v>0</v>
      </c>
      <c r="BQ119" s="28" t="str">
        <f>'Riskiarviointi TÄYTTÖPOHJA'!R61</f>
        <v>Ei arvioitu</v>
      </c>
      <c r="BR119" s="28">
        <f>'Riskiarviointi TÄYTTÖPOHJA'!S61</f>
        <v>0</v>
      </c>
      <c r="BS119" s="28">
        <f>'Riskiarviointi TÄYTTÖPOHJA'!T61</f>
        <v>0</v>
      </c>
      <c r="BT119" s="28">
        <f>'Riskiarviointi TÄYTTÖPOHJA'!U61</f>
        <v>0</v>
      </c>
      <c r="BU119" s="28">
        <f>'Riskiarviointi TÄYTTÖPOHJA'!V61</f>
        <v>0</v>
      </c>
      <c r="BV119" s="28">
        <f>'Riskiarviointi TÄYTTÖPOHJA'!W61</f>
        <v>0</v>
      </c>
      <c r="BW119" s="28">
        <f>'Riskiarviointi TÄYTTÖPOHJA'!X61</f>
        <v>0</v>
      </c>
      <c r="BX119" s="28" t="str">
        <f>'Riskiarviointi TÄYTTÖPOHJA'!Y61</f>
        <v>Ei arvioitu</v>
      </c>
      <c r="BY119" s="28">
        <f>'Riskiarviointi TÄYTTÖPOHJA'!Z61</f>
        <v>0</v>
      </c>
      <c r="BZ119" s="28">
        <f>'Riskiarviointi TÄYTTÖPOHJA'!AA61</f>
        <v>0</v>
      </c>
    </row>
    <row r="120" spans="1:78" ht="15" customHeight="1" x14ac:dyDescent="0.25">
      <c r="A120" s="26">
        <v>57</v>
      </c>
      <c r="C120" s="1"/>
      <c r="D120" s="87">
        <f t="shared" si="25"/>
        <v>0</v>
      </c>
      <c r="E120" s="212">
        <f t="shared" si="26"/>
        <v>0</v>
      </c>
      <c r="F120" s="212"/>
      <c r="G120" s="212"/>
      <c r="H120" s="212"/>
      <c r="I120" s="88">
        <f t="shared" si="27"/>
        <v>0</v>
      </c>
      <c r="J120" s="217" t="str">
        <f t="shared" si="28"/>
        <v>Ei arvioitu</v>
      </c>
      <c r="K120" s="217"/>
      <c r="L120" s="217"/>
      <c r="M120" s="217"/>
      <c r="N120" s="218">
        <f t="shared" si="29"/>
        <v>0</v>
      </c>
      <c r="O120" s="218"/>
      <c r="P120" s="218"/>
      <c r="Q120" s="218"/>
      <c r="R120" s="218"/>
      <c r="S120" s="218"/>
      <c r="T120" s="219">
        <f t="shared" si="30"/>
        <v>0</v>
      </c>
      <c r="U120" s="219"/>
      <c r="V120" s="219"/>
      <c r="W120" s="219"/>
      <c r="X120" s="219"/>
      <c r="Y120" s="220">
        <f t="shared" si="31"/>
        <v>0</v>
      </c>
      <c r="Z120" s="220"/>
      <c r="AA120" s="220"/>
      <c r="AB120" s="6"/>
      <c r="AJ120" s="192"/>
      <c r="AK120" s="192"/>
      <c r="AL120" s="192"/>
      <c r="AM120" s="192"/>
      <c r="AN120" s="192"/>
      <c r="AO120" s="192"/>
      <c r="AP120" s="192"/>
      <c r="AQ120" s="192"/>
      <c r="AR120" s="192"/>
      <c r="AS120" s="192"/>
      <c r="AT120" s="192"/>
      <c r="AU120" s="192"/>
      <c r="BA120">
        <v>57</v>
      </c>
      <c r="BB120" s="28">
        <f>'Riskiarviointi TÄYTTÖPOHJA'!C62</f>
        <v>0</v>
      </c>
      <c r="BC120" s="28">
        <f>'Riskiarviointi TÄYTTÖPOHJA'!D62</f>
        <v>0</v>
      </c>
      <c r="BD120" s="28" t="str">
        <f>'Riskiarviointi TÄYTTÖPOHJA'!E62</f>
        <v>Täytä arvo 1-6</v>
      </c>
      <c r="BE120" s="28">
        <f>'Riskiarviointi TÄYTTÖPOHJA'!F62</f>
        <v>0</v>
      </c>
      <c r="BF120" s="28">
        <f>'Riskiarviointi TÄYTTÖPOHJA'!G62</f>
        <v>0</v>
      </c>
      <c r="BG120" s="28">
        <f>'Riskiarviointi TÄYTTÖPOHJA'!H62</f>
        <v>0</v>
      </c>
      <c r="BH120" s="28">
        <f>'Riskiarviointi TÄYTTÖPOHJA'!I62</f>
        <v>0</v>
      </c>
      <c r="BI120" s="28" t="str">
        <f>'Riskiarviointi TÄYTTÖPOHJA'!J62</f>
        <v>Ei arvioitu</v>
      </c>
      <c r="BJ120" s="28">
        <f>'Riskiarviointi TÄYTTÖPOHJA'!K62</f>
        <v>0</v>
      </c>
      <c r="BK120" s="28" t="str">
        <f>'Riskiarviointi TÄYTTÖPOHJA'!L62</f>
        <v>Ei arvioitu</v>
      </c>
      <c r="BL120" s="28">
        <f>'Riskiarviointi TÄYTTÖPOHJA'!M62</f>
        <v>0</v>
      </c>
      <c r="BM120" s="28" t="str">
        <f>'Riskiarviointi TÄYTTÖPOHJA'!N62</f>
        <v>Ei arvioitu</v>
      </c>
      <c r="BN120" s="28">
        <f>'Riskiarviointi TÄYTTÖPOHJA'!O62</f>
        <v>0</v>
      </c>
      <c r="BO120" s="28" t="str">
        <f>'Riskiarviointi TÄYTTÖPOHJA'!P62</f>
        <v>Ei arvioitu</v>
      </c>
      <c r="BP120" s="28">
        <f>'Riskiarviointi TÄYTTÖPOHJA'!Q62</f>
        <v>0</v>
      </c>
      <c r="BQ120" s="28" t="str">
        <f>'Riskiarviointi TÄYTTÖPOHJA'!R62</f>
        <v>Ei arvioitu</v>
      </c>
      <c r="BR120" s="28">
        <f>'Riskiarviointi TÄYTTÖPOHJA'!S62</f>
        <v>0</v>
      </c>
      <c r="BS120" s="28">
        <f>'Riskiarviointi TÄYTTÖPOHJA'!T62</f>
        <v>0</v>
      </c>
      <c r="BT120" s="28">
        <f>'Riskiarviointi TÄYTTÖPOHJA'!U62</f>
        <v>0</v>
      </c>
      <c r="BU120" s="28">
        <f>'Riskiarviointi TÄYTTÖPOHJA'!V62</f>
        <v>0</v>
      </c>
      <c r="BV120" s="28">
        <f>'Riskiarviointi TÄYTTÖPOHJA'!W62</f>
        <v>0</v>
      </c>
      <c r="BW120" s="28">
        <f>'Riskiarviointi TÄYTTÖPOHJA'!X62</f>
        <v>0</v>
      </c>
      <c r="BX120" s="28" t="str">
        <f>'Riskiarviointi TÄYTTÖPOHJA'!Y62</f>
        <v>Ei arvioitu</v>
      </c>
      <c r="BY120" s="28">
        <f>'Riskiarviointi TÄYTTÖPOHJA'!Z62</f>
        <v>0</v>
      </c>
      <c r="BZ120" s="28">
        <f>'Riskiarviointi TÄYTTÖPOHJA'!AA62</f>
        <v>0</v>
      </c>
    </row>
    <row r="121" spans="1:78" ht="15" customHeight="1" x14ac:dyDescent="0.25">
      <c r="A121" s="26">
        <v>58</v>
      </c>
      <c r="C121" s="1"/>
      <c r="D121" s="87">
        <f t="shared" si="25"/>
        <v>0</v>
      </c>
      <c r="E121" s="212">
        <f t="shared" si="26"/>
        <v>0</v>
      </c>
      <c r="F121" s="212"/>
      <c r="G121" s="212"/>
      <c r="H121" s="212"/>
      <c r="I121" s="88">
        <f t="shared" si="27"/>
        <v>0</v>
      </c>
      <c r="J121" s="217" t="str">
        <f t="shared" si="28"/>
        <v>Ei arvioitu</v>
      </c>
      <c r="K121" s="217"/>
      <c r="L121" s="217"/>
      <c r="M121" s="217"/>
      <c r="N121" s="218">
        <f t="shared" si="29"/>
        <v>0</v>
      </c>
      <c r="O121" s="218"/>
      <c r="P121" s="218"/>
      <c r="Q121" s="218"/>
      <c r="R121" s="218"/>
      <c r="S121" s="218"/>
      <c r="T121" s="219">
        <f t="shared" si="30"/>
        <v>0</v>
      </c>
      <c r="U121" s="219"/>
      <c r="V121" s="219"/>
      <c r="W121" s="219"/>
      <c r="X121" s="219"/>
      <c r="Y121" s="220">
        <f t="shared" si="31"/>
        <v>0</v>
      </c>
      <c r="Z121" s="220"/>
      <c r="AA121" s="220"/>
      <c r="AB121" s="6"/>
      <c r="AJ121" s="192"/>
      <c r="AK121" s="192"/>
      <c r="AL121" s="192"/>
      <c r="AM121" s="192"/>
      <c r="AN121" s="192"/>
      <c r="AO121" s="192"/>
      <c r="AP121" s="192"/>
      <c r="AQ121" s="192"/>
      <c r="AR121" s="192"/>
      <c r="AS121" s="192"/>
      <c r="AT121" s="192"/>
      <c r="AU121" s="192"/>
      <c r="BA121">
        <v>58</v>
      </c>
      <c r="BB121" s="28">
        <f>'Riskiarviointi TÄYTTÖPOHJA'!C63</f>
        <v>0</v>
      </c>
      <c r="BC121" s="28">
        <f>'Riskiarviointi TÄYTTÖPOHJA'!D63</f>
        <v>0</v>
      </c>
      <c r="BD121" s="28" t="str">
        <f>'Riskiarviointi TÄYTTÖPOHJA'!E63</f>
        <v>Täytä arvo 1-6</v>
      </c>
      <c r="BE121" s="28">
        <f>'Riskiarviointi TÄYTTÖPOHJA'!F63</f>
        <v>0</v>
      </c>
      <c r="BF121" s="28">
        <f>'Riskiarviointi TÄYTTÖPOHJA'!G63</f>
        <v>0</v>
      </c>
      <c r="BG121" s="28">
        <f>'Riskiarviointi TÄYTTÖPOHJA'!H63</f>
        <v>0</v>
      </c>
      <c r="BH121" s="28">
        <f>'Riskiarviointi TÄYTTÖPOHJA'!I63</f>
        <v>0</v>
      </c>
      <c r="BI121" s="28" t="str">
        <f>'Riskiarviointi TÄYTTÖPOHJA'!J63</f>
        <v>Ei arvioitu</v>
      </c>
      <c r="BJ121" s="28">
        <f>'Riskiarviointi TÄYTTÖPOHJA'!K63</f>
        <v>0</v>
      </c>
      <c r="BK121" s="28" t="str">
        <f>'Riskiarviointi TÄYTTÖPOHJA'!L63</f>
        <v>Ei arvioitu</v>
      </c>
      <c r="BL121" s="28">
        <f>'Riskiarviointi TÄYTTÖPOHJA'!M63</f>
        <v>0</v>
      </c>
      <c r="BM121" s="28" t="str">
        <f>'Riskiarviointi TÄYTTÖPOHJA'!N63</f>
        <v>Ei arvioitu</v>
      </c>
      <c r="BN121" s="28">
        <f>'Riskiarviointi TÄYTTÖPOHJA'!O63</f>
        <v>0</v>
      </c>
      <c r="BO121" s="28" t="str">
        <f>'Riskiarviointi TÄYTTÖPOHJA'!P63</f>
        <v>Ei arvioitu</v>
      </c>
      <c r="BP121" s="28">
        <f>'Riskiarviointi TÄYTTÖPOHJA'!Q63</f>
        <v>0</v>
      </c>
      <c r="BQ121" s="28" t="str">
        <f>'Riskiarviointi TÄYTTÖPOHJA'!R63</f>
        <v>Ei arvioitu</v>
      </c>
      <c r="BR121" s="28">
        <f>'Riskiarviointi TÄYTTÖPOHJA'!S63</f>
        <v>0</v>
      </c>
      <c r="BS121" s="28">
        <f>'Riskiarviointi TÄYTTÖPOHJA'!T63</f>
        <v>0</v>
      </c>
      <c r="BT121" s="28">
        <f>'Riskiarviointi TÄYTTÖPOHJA'!U63</f>
        <v>0</v>
      </c>
      <c r="BU121" s="28">
        <f>'Riskiarviointi TÄYTTÖPOHJA'!V63</f>
        <v>0</v>
      </c>
      <c r="BV121" s="28">
        <f>'Riskiarviointi TÄYTTÖPOHJA'!W63</f>
        <v>0</v>
      </c>
      <c r="BW121" s="28">
        <f>'Riskiarviointi TÄYTTÖPOHJA'!X63</f>
        <v>0</v>
      </c>
      <c r="BX121" s="28" t="str">
        <f>'Riskiarviointi TÄYTTÖPOHJA'!Y63</f>
        <v>Ei arvioitu</v>
      </c>
      <c r="BY121" s="28">
        <f>'Riskiarviointi TÄYTTÖPOHJA'!Z63</f>
        <v>0</v>
      </c>
      <c r="BZ121" s="28">
        <f>'Riskiarviointi TÄYTTÖPOHJA'!AA63</f>
        <v>0</v>
      </c>
    </row>
    <row r="122" spans="1:78" ht="15" customHeight="1" x14ac:dyDescent="0.25">
      <c r="A122" s="26">
        <v>59</v>
      </c>
      <c r="C122" s="1"/>
      <c r="D122" s="87">
        <f t="shared" si="25"/>
        <v>0</v>
      </c>
      <c r="E122" s="212">
        <f t="shared" si="26"/>
        <v>0</v>
      </c>
      <c r="F122" s="212"/>
      <c r="G122" s="212"/>
      <c r="H122" s="212"/>
      <c r="I122" s="88">
        <f t="shared" si="27"/>
        <v>0</v>
      </c>
      <c r="J122" s="217" t="str">
        <f t="shared" si="28"/>
        <v>Ei arvioitu</v>
      </c>
      <c r="K122" s="217"/>
      <c r="L122" s="217"/>
      <c r="M122" s="217"/>
      <c r="N122" s="218">
        <f t="shared" si="29"/>
        <v>0</v>
      </c>
      <c r="O122" s="218"/>
      <c r="P122" s="218"/>
      <c r="Q122" s="218"/>
      <c r="R122" s="218"/>
      <c r="S122" s="218"/>
      <c r="T122" s="219">
        <f t="shared" si="30"/>
        <v>0</v>
      </c>
      <c r="U122" s="219"/>
      <c r="V122" s="219"/>
      <c r="W122" s="219"/>
      <c r="X122" s="219"/>
      <c r="Y122" s="220">
        <f t="shared" si="31"/>
        <v>0</v>
      </c>
      <c r="Z122" s="220"/>
      <c r="AA122" s="220"/>
      <c r="AB122" s="6"/>
      <c r="AJ122" s="193" t="s">
        <v>120</v>
      </c>
      <c r="AK122" s="193"/>
      <c r="AL122" s="193"/>
      <c r="AM122" s="193"/>
      <c r="AN122" s="193"/>
      <c r="AO122" s="193"/>
      <c r="AP122" s="193"/>
      <c r="AQ122" s="193"/>
      <c r="AR122" s="193"/>
      <c r="AS122" s="193"/>
      <c r="AT122" s="193"/>
      <c r="AU122" s="193"/>
      <c r="BA122">
        <v>59</v>
      </c>
      <c r="BB122" s="28">
        <f>'Riskiarviointi TÄYTTÖPOHJA'!C64</f>
        <v>0</v>
      </c>
      <c r="BC122" s="28">
        <f>'Riskiarviointi TÄYTTÖPOHJA'!D64</f>
        <v>0</v>
      </c>
      <c r="BD122" s="28" t="str">
        <f>'Riskiarviointi TÄYTTÖPOHJA'!E64</f>
        <v>Täytä arvo 1-6</v>
      </c>
      <c r="BE122" s="28">
        <f>'Riskiarviointi TÄYTTÖPOHJA'!F64</f>
        <v>0</v>
      </c>
      <c r="BF122" s="28">
        <f>'Riskiarviointi TÄYTTÖPOHJA'!G64</f>
        <v>0</v>
      </c>
      <c r="BG122" s="28">
        <f>'Riskiarviointi TÄYTTÖPOHJA'!H64</f>
        <v>0</v>
      </c>
      <c r="BH122" s="28">
        <f>'Riskiarviointi TÄYTTÖPOHJA'!I64</f>
        <v>0</v>
      </c>
      <c r="BI122" s="28" t="str">
        <f>'Riskiarviointi TÄYTTÖPOHJA'!J64</f>
        <v>Ei arvioitu</v>
      </c>
      <c r="BJ122" s="28">
        <f>'Riskiarviointi TÄYTTÖPOHJA'!K64</f>
        <v>0</v>
      </c>
      <c r="BK122" s="28" t="str">
        <f>'Riskiarviointi TÄYTTÖPOHJA'!L64</f>
        <v>Ei arvioitu</v>
      </c>
      <c r="BL122" s="28">
        <f>'Riskiarviointi TÄYTTÖPOHJA'!M64</f>
        <v>0</v>
      </c>
      <c r="BM122" s="28" t="str">
        <f>'Riskiarviointi TÄYTTÖPOHJA'!N64</f>
        <v>Ei arvioitu</v>
      </c>
      <c r="BN122" s="28">
        <f>'Riskiarviointi TÄYTTÖPOHJA'!O64</f>
        <v>0</v>
      </c>
      <c r="BO122" s="28" t="str">
        <f>'Riskiarviointi TÄYTTÖPOHJA'!P64</f>
        <v>Ei arvioitu</v>
      </c>
      <c r="BP122" s="28">
        <f>'Riskiarviointi TÄYTTÖPOHJA'!Q64</f>
        <v>0</v>
      </c>
      <c r="BQ122" s="28" t="str">
        <f>'Riskiarviointi TÄYTTÖPOHJA'!R64</f>
        <v>Ei arvioitu</v>
      </c>
      <c r="BR122" s="28">
        <f>'Riskiarviointi TÄYTTÖPOHJA'!S64</f>
        <v>0</v>
      </c>
      <c r="BS122" s="28">
        <f>'Riskiarviointi TÄYTTÖPOHJA'!T64</f>
        <v>0</v>
      </c>
      <c r="BT122" s="28">
        <f>'Riskiarviointi TÄYTTÖPOHJA'!U64</f>
        <v>0</v>
      </c>
      <c r="BU122" s="28">
        <f>'Riskiarviointi TÄYTTÖPOHJA'!V64</f>
        <v>0</v>
      </c>
      <c r="BV122" s="28">
        <f>'Riskiarviointi TÄYTTÖPOHJA'!W64</f>
        <v>0</v>
      </c>
      <c r="BW122" s="28">
        <f>'Riskiarviointi TÄYTTÖPOHJA'!X64</f>
        <v>0</v>
      </c>
      <c r="BX122" s="28" t="str">
        <f>'Riskiarviointi TÄYTTÖPOHJA'!Y64</f>
        <v>Ei arvioitu</v>
      </c>
      <c r="BY122" s="28">
        <f>'Riskiarviointi TÄYTTÖPOHJA'!Z64</f>
        <v>0</v>
      </c>
      <c r="BZ122" s="28">
        <f>'Riskiarviointi TÄYTTÖPOHJA'!AA64</f>
        <v>0</v>
      </c>
    </row>
    <row r="123" spans="1:78" ht="15" customHeight="1" x14ac:dyDescent="0.25">
      <c r="A123" s="26">
        <v>60</v>
      </c>
      <c r="C123" s="1"/>
      <c r="D123" s="87">
        <f t="shared" si="25"/>
        <v>0</v>
      </c>
      <c r="E123" s="212">
        <f t="shared" si="26"/>
        <v>0</v>
      </c>
      <c r="F123" s="212"/>
      <c r="G123" s="212"/>
      <c r="H123" s="212"/>
      <c r="I123" s="88">
        <f t="shared" si="27"/>
        <v>0</v>
      </c>
      <c r="J123" s="217" t="str">
        <f t="shared" si="28"/>
        <v>Ei arvioitu</v>
      </c>
      <c r="K123" s="217"/>
      <c r="L123" s="217"/>
      <c r="M123" s="217"/>
      <c r="N123" s="218">
        <f t="shared" si="29"/>
        <v>0</v>
      </c>
      <c r="O123" s="218"/>
      <c r="P123" s="218"/>
      <c r="Q123" s="218"/>
      <c r="R123" s="218"/>
      <c r="S123" s="218"/>
      <c r="T123" s="219">
        <f t="shared" si="30"/>
        <v>0</v>
      </c>
      <c r="U123" s="219"/>
      <c r="V123" s="219"/>
      <c r="W123" s="219"/>
      <c r="X123" s="219"/>
      <c r="Y123" s="220">
        <f t="shared" si="31"/>
        <v>0</v>
      </c>
      <c r="Z123" s="220"/>
      <c r="AA123" s="220"/>
      <c r="AB123" s="6"/>
      <c r="AJ123" s="193"/>
      <c r="AK123" s="193"/>
      <c r="AL123" s="193"/>
      <c r="AM123" s="193"/>
      <c r="AN123" s="193"/>
      <c r="AO123" s="193"/>
      <c r="AP123" s="193"/>
      <c r="AQ123" s="193"/>
      <c r="AR123" s="193"/>
      <c r="AS123" s="193"/>
      <c r="AT123" s="193"/>
      <c r="AU123" s="193"/>
      <c r="BA123">
        <v>60</v>
      </c>
      <c r="BB123" s="28">
        <f>'Riskiarviointi TÄYTTÖPOHJA'!C65</f>
        <v>0</v>
      </c>
      <c r="BC123" s="28">
        <f>'Riskiarviointi TÄYTTÖPOHJA'!D65</f>
        <v>0</v>
      </c>
      <c r="BD123" s="28" t="str">
        <f>'Riskiarviointi TÄYTTÖPOHJA'!E65</f>
        <v>Täytä arvo 1-6</v>
      </c>
      <c r="BE123" s="28">
        <f>'Riskiarviointi TÄYTTÖPOHJA'!F65</f>
        <v>0</v>
      </c>
      <c r="BF123" s="28">
        <f>'Riskiarviointi TÄYTTÖPOHJA'!G65</f>
        <v>0</v>
      </c>
      <c r="BG123" s="28">
        <f>'Riskiarviointi TÄYTTÖPOHJA'!H65</f>
        <v>0</v>
      </c>
      <c r="BH123" s="28">
        <f>'Riskiarviointi TÄYTTÖPOHJA'!I65</f>
        <v>0</v>
      </c>
      <c r="BI123" s="28" t="str">
        <f>'Riskiarviointi TÄYTTÖPOHJA'!J65</f>
        <v>Ei arvioitu</v>
      </c>
      <c r="BJ123" s="28">
        <f>'Riskiarviointi TÄYTTÖPOHJA'!K65</f>
        <v>0</v>
      </c>
      <c r="BK123" s="28" t="str">
        <f>'Riskiarviointi TÄYTTÖPOHJA'!L65</f>
        <v>Ei arvioitu</v>
      </c>
      <c r="BL123" s="28">
        <f>'Riskiarviointi TÄYTTÖPOHJA'!M65</f>
        <v>0</v>
      </c>
      <c r="BM123" s="28" t="str">
        <f>'Riskiarviointi TÄYTTÖPOHJA'!N65</f>
        <v>Ei arvioitu</v>
      </c>
      <c r="BN123" s="28">
        <f>'Riskiarviointi TÄYTTÖPOHJA'!O65</f>
        <v>0</v>
      </c>
      <c r="BO123" s="28" t="str">
        <f>'Riskiarviointi TÄYTTÖPOHJA'!P65</f>
        <v>Ei arvioitu</v>
      </c>
      <c r="BP123" s="28">
        <f>'Riskiarviointi TÄYTTÖPOHJA'!Q65</f>
        <v>0</v>
      </c>
      <c r="BQ123" s="28" t="str">
        <f>'Riskiarviointi TÄYTTÖPOHJA'!R65</f>
        <v>Ei arvioitu</v>
      </c>
      <c r="BR123" s="28">
        <f>'Riskiarviointi TÄYTTÖPOHJA'!S65</f>
        <v>0</v>
      </c>
      <c r="BS123" s="28">
        <f>'Riskiarviointi TÄYTTÖPOHJA'!T65</f>
        <v>0</v>
      </c>
      <c r="BT123" s="28">
        <f>'Riskiarviointi TÄYTTÖPOHJA'!U65</f>
        <v>0</v>
      </c>
      <c r="BU123" s="28">
        <f>'Riskiarviointi TÄYTTÖPOHJA'!V65</f>
        <v>0</v>
      </c>
      <c r="BV123" s="28">
        <f>'Riskiarviointi TÄYTTÖPOHJA'!W65</f>
        <v>0</v>
      </c>
      <c r="BW123" s="28">
        <f>'Riskiarviointi TÄYTTÖPOHJA'!X65</f>
        <v>0</v>
      </c>
      <c r="BX123" s="28" t="str">
        <f>'Riskiarviointi TÄYTTÖPOHJA'!Y65</f>
        <v>Ei arvioitu</v>
      </c>
      <c r="BY123" s="28">
        <f>'Riskiarviointi TÄYTTÖPOHJA'!Z65</f>
        <v>0</v>
      </c>
      <c r="BZ123" s="28">
        <f>'Riskiarviointi TÄYTTÖPOHJA'!AA65</f>
        <v>0</v>
      </c>
    </row>
    <row r="124" spans="1:78" ht="15" customHeight="1" x14ac:dyDescent="0.25">
      <c r="A124" s="26">
        <v>61</v>
      </c>
      <c r="C124" s="1"/>
      <c r="D124" s="87">
        <f t="shared" si="25"/>
        <v>0</v>
      </c>
      <c r="E124" s="212">
        <f t="shared" si="26"/>
        <v>0</v>
      </c>
      <c r="F124" s="212"/>
      <c r="G124" s="212"/>
      <c r="H124" s="212"/>
      <c r="I124" s="88">
        <f t="shared" si="27"/>
        <v>0</v>
      </c>
      <c r="J124" s="217" t="str">
        <f t="shared" si="28"/>
        <v>Ei arvioitu</v>
      </c>
      <c r="K124" s="217"/>
      <c r="L124" s="217"/>
      <c r="M124" s="217"/>
      <c r="N124" s="218">
        <f t="shared" si="29"/>
        <v>0</v>
      </c>
      <c r="O124" s="218"/>
      <c r="P124" s="218"/>
      <c r="Q124" s="218"/>
      <c r="R124" s="218"/>
      <c r="S124" s="218"/>
      <c r="T124" s="219">
        <f t="shared" si="30"/>
        <v>0</v>
      </c>
      <c r="U124" s="219"/>
      <c r="V124" s="219"/>
      <c r="W124" s="219"/>
      <c r="X124" s="219"/>
      <c r="Y124" s="220">
        <f t="shared" si="31"/>
        <v>0</v>
      </c>
      <c r="Z124" s="220"/>
      <c r="AA124" s="220"/>
      <c r="AB124" s="6"/>
      <c r="AJ124" s="193"/>
      <c r="AK124" s="193"/>
      <c r="AL124" s="193"/>
      <c r="AM124" s="193"/>
      <c r="AN124" s="193"/>
      <c r="AO124" s="193"/>
      <c r="AP124" s="193"/>
      <c r="AQ124" s="193"/>
      <c r="AR124" s="193"/>
      <c r="AS124" s="193"/>
      <c r="AT124" s="193"/>
      <c r="AU124" s="193"/>
      <c r="BA124">
        <v>61</v>
      </c>
      <c r="BB124" s="28">
        <f>'Riskiarviointi TÄYTTÖPOHJA'!C66</f>
        <v>0</v>
      </c>
      <c r="BC124" s="28">
        <f>'Riskiarviointi TÄYTTÖPOHJA'!D66</f>
        <v>0</v>
      </c>
      <c r="BD124" s="28" t="str">
        <f>'Riskiarviointi TÄYTTÖPOHJA'!E66</f>
        <v>Täytä arvo 1-6</v>
      </c>
      <c r="BE124" s="28">
        <f>'Riskiarviointi TÄYTTÖPOHJA'!F66</f>
        <v>0</v>
      </c>
      <c r="BF124" s="28">
        <f>'Riskiarviointi TÄYTTÖPOHJA'!G66</f>
        <v>0</v>
      </c>
      <c r="BG124" s="28">
        <f>'Riskiarviointi TÄYTTÖPOHJA'!H66</f>
        <v>0</v>
      </c>
      <c r="BH124" s="28">
        <f>'Riskiarviointi TÄYTTÖPOHJA'!I66</f>
        <v>0</v>
      </c>
      <c r="BI124" s="28" t="str">
        <f>'Riskiarviointi TÄYTTÖPOHJA'!J66</f>
        <v>Ei arvioitu</v>
      </c>
      <c r="BJ124" s="28">
        <f>'Riskiarviointi TÄYTTÖPOHJA'!K66</f>
        <v>0</v>
      </c>
      <c r="BK124" s="28" t="str">
        <f>'Riskiarviointi TÄYTTÖPOHJA'!L66</f>
        <v>Ei arvioitu</v>
      </c>
      <c r="BL124" s="28">
        <f>'Riskiarviointi TÄYTTÖPOHJA'!M66</f>
        <v>0</v>
      </c>
      <c r="BM124" s="28" t="str">
        <f>'Riskiarviointi TÄYTTÖPOHJA'!N66</f>
        <v>Ei arvioitu</v>
      </c>
      <c r="BN124" s="28">
        <f>'Riskiarviointi TÄYTTÖPOHJA'!O66</f>
        <v>0</v>
      </c>
      <c r="BO124" s="28" t="str">
        <f>'Riskiarviointi TÄYTTÖPOHJA'!P66</f>
        <v>Ei arvioitu</v>
      </c>
      <c r="BP124" s="28">
        <f>'Riskiarviointi TÄYTTÖPOHJA'!Q66</f>
        <v>0</v>
      </c>
      <c r="BQ124" s="28" t="str">
        <f>'Riskiarviointi TÄYTTÖPOHJA'!R66</f>
        <v>Ei arvioitu</v>
      </c>
      <c r="BR124" s="28">
        <f>'Riskiarviointi TÄYTTÖPOHJA'!S66</f>
        <v>0</v>
      </c>
      <c r="BS124" s="28">
        <f>'Riskiarviointi TÄYTTÖPOHJA'!T66</f>
        <v>0</v>
      </c>
      <c r="BT124" s="28">
        <f>'Riskiarviointi TÄYTTÖPOHJA'!U66</f>
        <v>0</v>
      </c>
      <c r="BU124" s="28">
        <f>'Riskiarviointi TÄYTTÖPOHJA'!V66</f>
        <v>0</v>
      </c>
      <c r="BV124" s="28">
        <f>'Riskiarviointi TÄYTTÖPOHJA'!W66</f>
        <v>0</v>
      </c>
      <c r="BW124" s="28">
        <f>'Riskiarviointi TÄYTTÖPOHJA'!X66</f>
        <v>0</v>
      </c>
      <c r="BX124" s="28" t="str">
        <f>'Riskiarviointi TÄYTTÖPOHJA'!Y66</f>
        <v>Ei arvioitu</v>
      </c>
      <c r="BY124" s="28">
        <f>'Riskiarviointi TÄYTTÖPOHJA'!Z66</f>
        <v>0</v>
      </c>
      <c r="BZ124" s="28">
        <f>'Riskiarviointi TÄYTTÖPOHJA'!AA66</f>
        <v>0</v>
      </c>
    </row>
    <row r="125" spans="1:78" ht="15" customHeight="1" x14ac:dyDescent="0.25">
      <c r="A125" s="26">
        <v>62</v>
      </c>
      <c r="C125" s="1"/>
      <c r="D125" s="87">
        <f t="shared" si="25"/>
        <v>0</v>
      </c>
      <c r="E125" s="212">
        <f t="shared" si="26"/>
        <v>0</v>
      </c>
      <c r="F125" s="212"/>
      <c r="G125" s="212"/>
      <c r="H125" s="212"/>
      <c r="I125" s="88">
        <f t="shared" si="27"/>
        <v>0</v>
      </c>
      <c r="J125" s="217" t="str">
        <f t="shared" si="28"/>
        <v>Ei arvioitu</v>
      </c>
      <c r="K125" s="217"/>
      <c r="L125" s="217"/>
      <c r="M125" s="217"/>
      <c r="N125" s="218">
        <f t="shared" si="29"/>
        <v>0</v>
      </c>
      <c r="O125" s="218"/>
      <c r="P125" s="218"/>
      <c r="Q125" s="218"/>
      <c r="R125" s="218"/>
      <c r="S125" s="218"/>
      <c r="T125" s="219">
        <f t="shared" si="30"/>
        <v>0</v>
      </c>
      <c r="U125" s="219"/>
      <c r="V125" s="219"/>
      <c r="W125" s="219"/>
      <c r="X125" s="219"/>
      <c r="Y125" s="220">
        <f t="shared" si="31"/>
        <v>0</v>
      </c>
      <c r="Z125" s="220"/>
      <c r="AA125" s="220"/>
      <c r="AB125" s="6"/>
      <c r="AJ125" s="194" t="s">
        <v>120</v>
      </c>
      <c r="AK125" s="194"/>
      <c r="AL125" s="194"/>
      <c r="AM125" s="194"/>
      <c r="AN125" s="194"/>
      <c r="AO125" s="194"/>
      <c r="AP125" s="194"/>
      <c r="AQ125" s="194"/>
      <c r="AR125" s="194"/>
      <c r="AS125" s="194"/>
      <c r="AT125" s="194"/>
      <c r="AU125" s="194"/>
      <c r="BA125">
        <v>62</v>
      </c>
      <c r="BB125" s="28">
        <f>'Riskiarviointi TÄYTTÖPOHJA'!C67</f>
        <v>0</v>
      </c>
      <c r="BC125" s="28">
        <f>'Riskiarviointi TÄYTTÖPOHJA'!D67</f>
        <v>0</v>
      </c>
      <c r="BD125" s="28" t="str">
        <f>'Riskiarviointi TÄYTTÖPOHJA'!E67</f>
        <v>Täytä arvo 1-6</v>
      </c>
      <c r="BE125" s="28">
        <f>'Riskiarviointi TÄYTTÖPOHJA'!F67</f>
        <v>0</v>
      </c>
      <c r="BF125" s="28">
        <f>'Riskiarviointi TÄYTTÖPOHJA'!G67</f>
        <v>0</v>
      </c>
      <c r="BG125" s="28">
        <f>'Riskiarviointi TÄYTTÖPOHJA'!H67</f>
        <v>0</v>
      </c>
      <c r="BH125" s="28">
        <f>'Riskiarviointi TÄYTTÖPOHJA'!I67</f>
        <v>0</v>
      </c>
      <c r="BI125" s="28" t="str">
        <f>'Riskiarviointi TÄYTTÖPOHJA'!J67</f>
        <v>Ei arvioitu</v>
      </c>
      <c r="BJ125" s="28">
        <f>'Riskiarviointi TÄYTTÖPOHJA'!K67</f>
        <v>0</v>
      </c>
      <c r="BK125" s="28" t="str">
        <f>'Riskiarviointi TÄYTTÖPOHJA'!L67</f>
        <v>Ei arvioitu</v>
      </c>
      <c r="BL125" s="28">
        <f>'Riskiarviointi TÄYTTÖPOHJA'!M67</f>
        <v>0</v>
      </c>
      <c r="BM125" s="28" t="str">
        <f>'Riskiarviointi TÄYTTÖPOHJA'!N67</f>
        <v>Ei arvioitu</v>
      </c>
      <c r="BN125" s="28">
        <f>'Riskiarviointi TÄYTTÖPOHJA'!O67</f>
        <v>0</v>
      </c>
      <c r="BO125" s="28" t="str">
        <f>'Riskiarviointi TÄYTTÖPOHJA'!P67</f>
        <v>Ei arvioitu</v>
      </c>
      <c r="BP125" s="28">
        <f>'Riskiarviointi TÄYTTÖPOHJA'!Q67</f>
        <v>0</v>
      </c>
      <c r="BQ125" s="28" t="str">
        <f>'Riskiarviointi TÄYTTÖPOHJA'!R67</f>
        <v>Ei arvioitu</v>
      </c>
      <c r="BR125" s="28">
        <f>'Riskiarviointi TÄYTTÖPOHJA'!S67</f>
        <v>0</v>
      </c>
      <c r="BS125" s="28">
        <f>'Riskiarviointi TÄYTTÖPOHJA'!T67</f>
        <v>0</v>
      </c>
      <c r="BT125" s="28">
        <f>'Riskiarviointi TÄYTTÖPOHJA'!U67</f>
        <v>0</v>
      </c>
      <c r="BU125" s="28">
        <f>'Riskiarviointi TÄYTTÖPOHJA'!V67</f>
        <v>0</v>
      </c>
      <c r="BV125" s="28">
        <f>'Riskiarviointi TÄYTTÖPOHJA'!W67</f>
        <v>0</v>
      </c>
      <c r="BW125" s="28">
        <f>'Riskiarviointi TÄYTTÖPOHJA'!X67</f>
        <v>0</v>
      </c>
      <c r="BX125" s="28" t="str">
        <f>'Riskiarviointi TÄYTTÖPOHJA'!Y67</f>
        <v>Ei arvioitu</v>
      </c>
      <c r="BY125" s="28">
        <f>'Riskiarviointi TÄYTTÖPOHJA'!Z67</f>
        <v>0</v>
      </c>
      <c r="BZ125" s="28">
        <f>'Riskiarviointi TÄYTTÖPOHJA'!AA67</f>
        <v>0</v>
      </c>
    </row>
    <row r="126" spans="1:78" ht="15" customHeight="1" x14ac:dyDescent="0.25">
      <c r="A126" s="26">
        <v>63</v>
      </c>
      <c r="C126" s="1"/>
      <c r="D126" s="87">
        <f t="shared" si="25"/>
        <v>0</v>
      </c>
      <c r="E126" s="212">
        <f t="shared" si="26"/>
        <v>0</v>
      </c>
      <c r="F126" s="212"/>
      <c r="G126" s="212"/>
      <c r="H126" s="212"/>
      <c r="I126" s="88">
        <f t="shared" si="27"/>
        <v>0</v>
      </c>
      <c r="J126" s="217" t="str">
        <f t="shared" si="28"/>
        <v>Ei arvioitu</v>
      </c>
      <c r="K126" s="217"/>
      <c r="L126" s="217"/>
      <c r="M126" s="217"/>
      <c r="N126" s="218">
        <f t="shared" si="29"/>
        <v>0</v>
      </c>
      <c r="O126" s="218"/>
      <c r="P126" s="218"/>
      <c r="Q126" s="218"/>
      <c r="R126" s="218"/>
      <c r="S126" s="218"/>
      <c r="T126" s="219">
        <f t="shared" si="30"/>
        <v>0</v>
      </c>
      <c r="U126" s="219"/>
      <c r="V126" s="219"/>
      <c r="W126" s="219"/>
      <c r="X126" s="219"/>
      <c r="Y126" s="220">
        <f t="shared" si="31"/>
        <v>0</v>
      </c>
      <c r="Z126" s="220"/>
      <c r="AA126" s="220"/>
      <c r="AB126" s="6"/>
      <c r="AJ126" s="194"/>
      <c r="AK126" s="194"/>
      <c r="AL126" s="194"/>
      <c r="AM126" s="194"/>
      <c r="AN126" s="194"/>
      <c r="AO126" s="194"/>
      <c r="AP126" s="194"/>
      <c r="AQ126" s="194"/>
      <c r="AR126" s="194"/>
      <c r="AS126" s="194"/>
      <c r="AT126" s="194"/>
      <c r="AU126" s="194"/>
      <c r="BA126">
        <v>63</v>
      </c>
      <c r="BB126" s="28">
        <f>'Riskiarviointi TÄYTTÖPOHJA'!C68</f>
        <v>0</v>
      </c>
      <c r="BC126" s="28">
        <f>'Riskiarviointi TÄYTTÖPOHJA'!D68</f>
        <v>0</v>
      </c>
      <c r="BD126" s="28" t="str">
        <f>'Riskiarviointi TÄYTTÖPOHJA'!E68</f>
        <v>Täytä arvo 1-6</v>
      </c>
      <c r="BE126" s="28">
        <f>'Riskiarviointi TÄYTTÖPOHJA'!F68</f>
        <v>0</v>
      </c>
      <c r="BF126" s="28">
        <f>'Riskiarviointi TÄYTTÖPOHJA'!G68</f>
        <v>0</v>
      </c>
      <c r="BG126" s="28">
        <f>'Riskiarviointi TÄYTTÖPOHJA'!H68</f>
        <v>0</v>
      </c>
      <c r="BH126" s="28">
        <f>'Riskiarviointi TÄYTTÖPOHJA'!I68</f>
        <v>0</v>
      </c>
      <c r="BI126" s="28" t="str">
        <f>'Riskiarviointi TÄYTTÖPOHJA'!J68</f>
        <v>Ei arvioitu</v>
      </c>
      <c r="BJ126" s="28">
        <f>'Riskiarviointi TÄYTTÖPOHJA'!K68</f>
        <v>0</v>
      </c>
      <c r="BK126" s="28" t="str">
        <f>'Riskiarviointi TÄYTTÖPOHJA'!L68</f>
        <v>Ei arvioitu</v>
      </c>
      <c r="BL126" s="28">
        <f>'Riskiarviointi TÄYTTÖPOHJA'!M68</f>
        <v>0</v>
      </c>
      <c r="BM126" s="28" t="str">
        <f>'Riskiarviointi TÄYTTÖPOHJA'!N68</f>
        <v>Ei arvioitu</v>
      </c>
      <c r="BN126" s="28">
        <f>'Riskiarviointi TÄYTTÖPOHJA'!O68</f>
        <v>0</v>
      </c>
      <c r="BO126" s="28" t="str">
        <f>'Riskiarviointi TÄYTTÖPOHJA'!P68</f>
        <v>Ei arvioitu</v>
      </c>
      <c r="BP126" s="28">
        <f>'Riskiarviointi TÄYTTÖPOHJA'!Q68</f>
        <v>0</v>
      </c>
      <c r="BQ126" s="28" t="str">
        <f>'Riskiarviointi TÄYTTÖPOHJA'!R68</f>
        <v>Ei arvioitu</v>
      </c>
      <c r="BR126" s="28">
        <f>'Riskiarviointi TÄYTTÖPOHJA'!S68</f>
        <v>0</v>
      </c>
      <c r="BS126" s="28">
        <f>'Riskiarviointi TÄYTTÖPOHJA'!T68</f>
        <v>0</v>
      </c>
      <c r="BT126" s="28">
        <f>'Riskiarviointi TÄYTTÖPOHJA'!U68</f>
        <v>0</v>
      </c>
      <c r="BU126" s="28">
        <f>'Riskiarviointi TÄYTTÖPOHJA'!V68</f>
        <v>0</v>
      </c>
      <c r="BV126" s="28">
        <f>'Riskiarviointi TÄYTTÖPOHJA'!W68</f>
        <v>0</v>
      </c>
      <c r="BW126" s="28">
        <f>'Riskiarviointi TÄYTTÖPOHJA'!X68</f>
        <v>0</v>
      </c>
      <c r="BX126" s="28" t="str">
        <f>'Riskiarviointi TÄYTTÖPOHJA'!Y68</f>
        <v>Ei arvioitu</v>
      </c>
      <c r="BY126" s="28">
        <f>'Riskiarviointi TÄYTTÖPOHJA'!Z68</f>
        <v>0</v>
      </c>
      <c r="BZ126" s="28">
        <f>'Riskiarviointi TÄYTTÖPOHJA'!AA68</f>
        <v>0</v>
      </c>
    </row>
    <row r="127" spans="1:78" ht="15" customHeight="1" x14ac:dyDescent="0.25">
      <c r="A127" s="26">
        <v>64</v>
      </c>
      <c r="C127" s="1"/>
      <c r="D127" s="87">
        <f t="shared" si="25"/>
        <v>0</v>
      </c>
      <c r="E127" s="212">
        <f t="shared" si="26"/>
        <v>0</v>
      </c>
      <c r="F127" s="212"/>
      <c r="G127" s="212"/>
      <c r="H127" s="212"/>
      <c r="I127" s="88">
        <f t="shared" si="27"/>
        <v>0</v>
      </c>
      <c r="J127" s="217" t="str">
        <f t="shared" si="28"/>
        <v>Ei arvioitu</v>
      </c>
      <c r="K127" s="217"/>
      <c r="L127" s="217"/>
      <c r="M127" s="217"/>
      <c r="N127" s="218">
        <f t="shared" si="29"/>
        <v>0</v>
      </c>
      <c r="O127" s="218"/>
      <c r="P127" s="218"/>
      <c r="Q127" s="218"/>
      <c r="R127" s="218"/>
      <c r="S127" s="218"/>
      <c r="T127" s="219">
        <f t="shared" si="30"/>
        <v>0</v>
      </c>
      <c r="U127" s="219"/>
      <c r="V127" s="219"/>
      <c r="W127" s="219"/>
      <c r="X127" s="219"/>
      <c r="Y127" s="220">
        <f t="shared" si="31"/>
        <v>0</v>
      </c>
      <c r="Z127" s="220"/>
      <c r="AA127" s="220"/>
      <c r="AB127" s="6"/>
      <c r="AJ127" s="194"/>
      <c r="AK127" s="194"/>
      <c r="AL127" s="194"/>
      <c r="AM127" s="194"/>
      <c r="AN127" s="194"/>
      <c r="AO127" s="194"/>
      <c r="AP127" s="194"/>
      <c r="AQ127" s="194"/>
      <c r="AR127" s="194"/>
      <c r="AS127" s="194"/>
      <c r="AT127" s="194"/>
      <c r="AU127" s="194"/>
      <c r="BA127">
        <v>64</v>
      </c>
      <c r="BB127" s="28">
        <f>'Riskiarviointi TÄYTTÖPOHJA'!C69</f>
        <v>0</v>
      </c>
      <c r="BC127" s="28">
        <f>'Riskiarviointi TÄYTTÖPOHJA'!D69</f>
        <v>0</v>
      </c>
      <c r="BD127" s="28" t="str">
        <f>'Riskiarviointi TÄYTTÖPOHJA'!E69</f>
        <v>Täytä arvo 1-6</v>
      </c>
      <c r="BE127" s="28">
        <f>'Riskiarviointi TÄYTTÖPOHJA'!F69</f>
        <v>0</v>
      </c>
      <c r="BF127" s="28">
        <f>'Riskiarviointi TÄYTTÖPOHJA'!G69</f>
        <v>0</v>
      </c>
      <c r="BG127" s="28">
        <f>'Riskiarviointi TÄYTTÖPOHJA'!H69</f>
        <v>0</v>
      </c>
      <c r="BH127" s="28">
        <f>'Riskiarviointi TÄYTTÖPOHJA'!I69</f>
        <v>0</v>
      </c>
      <c r="BI127" s="28" t="str">
        <f>'Riskiarviointi TÄYTTÖPOHJA'!J69</f>
        <v>Ei arvioitu</v>
      </c>
      <c r="BJ127" s="28">
        <f>'Riskiarviointi TÄYTTÖPOHJA'!K69</f>
        <v>0</v>
      </c>
      <c r="BK127" s="28" t="str">
        <f>'Riskiarviointi TÄYTTÖPOHJA'!L69</f>
        <v>Ei arvioitu</v>
      </c>
      <c r="BL127" s="28">
        <f>'Riskiarviointi TÄYTTÖPOHJA'!M69</f>
        <v>0</v>
      </c>
      <c r="BM127" s="28" t="str">
        <f>'Riskiarviointi TÄYTTÖPOHJA'!N69</f>
        <v>Ei arvioitu</v>
      </c>
      <c r="BN127" s="28">
        <f>'Riskiarviointi TÄYTTÖPOHJA'!O69</f>
        <v>0</v>
      </c>
      <c r="BO127" s="28" t="str">
        <f>'Riskiarviointi TÄYTTÖPOHJA'!P69</f>
        <v>Ei arvioitu</v>
      </c>
      <c r="BP127" s="28">
        <f>'Riskiarviointi TÄYTTÖPOHJA'!Q69</f>
        <v>0</v>
      </c>
      <c r="BQ127" s="28" t="str">
        <f>'Riskiarviointi TÄYTTÖPOHJA'!R69</f>
        <v>Ei arvioitu</v>
      </c>
      <c r="BR127" s="28">
        <f>'Riskiarviointi TÄYTTÖPOHJA'!S69</f>
        <v>0</v>
      </c>
      <c r="BS127" s="28">
        <f>'Riskiarviointi TÄYTTÖPOHJA'!T69</f>
        <v>0</v>
      </c>
      <c r="BT127" s="28">
        <f>'Riskiarviointi TÄYTTÖPOHJA'!U69</f>
        <v>0</v>
      </c>
      <c r="BU127" s="28">
        <f>'Riskiarviointi TÄYTTÖPOHJA'!V69</f>
        <v>0</v>
      </c>
      <c r="BV127" s="28">
        <f>'Riskiarviointi TÄYTTÖPOHJA'!W69</f>
        <v>0</v>
      </c>
      <c r="BW127" s="28">
        <f>'Riskiarviointi TÄYTTÖPOHJA'!X69</f>
        <v>0</v>
      </c>
      <c r="BX127" s="28" t="str">
        <f>'Riskiarviointi TÄYTTÖPOHJA'!Y69</f>
        <v>Ei arvioitu</v>
      </c>
      <c r="BY127" s="28">
        <f>'Riskiarviointi TÄYTTÖPOHJA'!Z69</f>
        <v>0</v>
      </c>
      <c r="BZ127" s="28">
        <f>'Riskiarviointi TÄYTTÖPOHJA'!AA69</f>
        <v>0</v>
      </c>
    </row>
    <row r="128" spans="1:78" ht="15" customHeight="1" x14ac:dyDescent="0.25">
      <c r="A128" s="26">
        <v>65</v>
      </c>
      <c r="C128" s="1"/>
      <c r="D128" s="87">
        <f t="shared" si="25"/>
        <v>0</v>
      </c>
      <c r="E128" s="212">
        <f t="shared" si="26"/>
        <v>0</v>
      </c>
      <c r="F128" s="212"/>
      <c r="G128" s="212"/>
      <c r="H128" s="212"/>
      <c r="I128" s="88">
        <f t="shared" si="27"/>
        <v>0</v>
      </c>
      <c r="J128" s="217" t="str">
        <f t="shared" si="28"/>
        <v>Ei arvioitu</v>
      </c>
      <c r="K128" s="217"/>
      <c r="L128" s="217"/>
      <c r="M128" s="217"/>
      <c r="N128" s="218">
        <f t="shared" si="29"/>
        <v>0</v>
      </c>
      <c r="O128" s="218"/>
      <c r="P128" s="218"/>
      <c r="Q128" s="218"/>
      <c r="R128" s="218"/>
      <c r="S128" s="218"/>
      <c r="T128" s="219">
        <f t="shared" si="30"/>
        <v>0</v>
      </c>
      <c r="U128" s="219"/>
      <c r="V128" s="219"/>
      <c r="W128" s="219"/>
      <c r="X128" s="219"/>
      <c r="Y128" s="220">
        <f t="shared" si="31"/>
        <v>0</v>
      </c>
      <c r="Z128" s="220"/>
      <c r="AA128" s="220"/>
      <c r="AB128" s="6"/>
      <c r="AJ128" s="195" t="s">
        <v>120</v>
      </c>
      <c r="AK128" s="195"/>
      <c r="AL128" s="195"/>
      <c r="AM128" s="195"/>
      <c r="AN128" s="195"/>
      <c r="AO128" s="195"/>
      <c r="AP128" s="195"/>
      <c r="AQ128" s="195"/>
      <c r="AR128" s="195"/>
      <c r="AS128" s="195"/>
      <c r="AT128" s="195"/>
      <c r="AU128" s="195"/>
      <c r="BA128">
        <v>65</v>
      </c>
      <c r="BB128" s="28">
        <f>'Riskiarviointi TÄYTTÖPOHJA'!C70</f>
        <v>0</v>
      </c>
      <c r="BC128" s="28">
        <f>'Riskiarviointi TÄYTTÖPOHJA'!D70</f>
        <v>0</v>
      </c>
      <c r="BD128" s="28" t="str">
        <f>'Riskiarviointi TÄYTTÖPOHJA'!E70</f>
        <v>Täytä arvo 1-6</v>
      </c>
      <c r="BE128" s="28">
        <f>'Riskiarviointi TÄYTTÖPOHJA'!F70</f>
        <v>0</v>
      </c>
      <c r="BF128" s="28">
        <f>'Riskiarviointi TÄYTTÖPOHJA'!G70</f>
        <v>0</v>
      </c>
      <c r="BG128" s="28">
        <f>'Riskiarviointi TÄYTTÖPOHJA'!H70</f>
        <v>0</v>
      </c>
      <c r="BH128" s="28">
        <f>'Riskiarviointi TÄYTTÖPOHJA'!I70</f>
        <v>0</v>
      </c>
      <c r="BI128" s="28" t="str">
        <f>'Riskiarviointi TÄYTTÖPOHJA'!J70</f>
        <v>Ei arvioitu</v>
      </c>
      <c r="BJ128" s="28">
        <f>'Riskiarviointi TÄYTTÖPOHJA'!K70</f>
        <v>0</v>
      </c>
      <c r="BK128" s="28" t="str">
        <f>'Riskiarviointi TÄYTTÖPOHJA'!L70</f>
        <v>Ei arvioitu</v>
      </c>
      <c r="BL128" s="28">
        <f>'Riskiarviointi TÄYTTÖPOHJA'!M70</f>
        <v>0</v>
      </c>
      <c r="BM128" s="28" t="str">
        <f>'Riskiarviointi TÄYTTÖPOHJA'!N70</f>
        <v>Ei arvioitu</v>
      </c>
      <c r="BN128" s="28">
        <f>'Riskiarviointi TÄYTTÖPOHJA'!O70</f>
        <v>0</v>
      </c>
      <c r="BO128" s="28" t="str">
        <f>'Riskiarviointi TÄYTTÖPOHJA'!P70</f>
        <v>Ei arvioitu</v>
      </c>
      <c r="BP128" s="28">
        <f>'Riskiarviointi TÄYTTÖPOHJA'!Q70</f>
        <v>0</v>
      </c>
      <c r="BQ128" s="28" t="str">
        <f>'Riskiarviointi TÄYTTÖPOHJA'!R70</f>
        <v>Ei arvioitu</v>
      </c>
      <c r="BR128" s="28">
        <f>'Riskiarviointi TÄYTTÖPOHJA'!S70</f>
        <v>0</v>
      </c>
      <c r="BS128" s="28">
        <f>'Riskiarviointi TÄYTTÖPOHJA'!T70</f>
        <v>0</v>
      </c>
      <c r="BT128" s="28">
        <f>'Riskiarviointi TÄYTTÖPOHJA'!U70</f>
        <v>0</v>
      </c>
      <c r="BU128" s="28">
        <f>'Riskiarviointi TÄYTTÖPOHJA'!V70</f>
        <v>0</v>
      </c>
      <c r="BV128" s="28">
        <f>'Riskiarviointi TÄYTTÖPOHJA'!W70</f>
        <v>0</v>
      </c>
      <c r="BW128" s="28">
        <f>'Riskiarviointi TÄYTTÖPOHJA'!X70</f>
        <v>0</v>
      </c>
      <c r="BX128" s="28" t="str">
        <f>'Riskiarviointi TÄYTTÖPOHJA'!Y70</f>
        <v>Ei arvioitu</v>
      </c>
      <c r="BY128" s="28">
        <f>'Riskiarviointi TÄYTTÖPOHJA'!Z70</f>
        <v>0</v>
      </c>
      <c r="BZ128" s="28">
        <f>'Riskiarviointi TÄYTTÖPOHJA'!AA70</f>
        <v>0</v>
      </c>
    </row>
    <row r="129" spans="1:78" ht="15" customHeight="1" x14ac:dyDescent="0.25">
      <c r="A129" s="26">
        <v>66</v>
      </c>
      <c r="C129" s="1"/>
      <c r="D129" s="87">
        <f t="shared" si="25"/>
        <v>0</v>
      </c>
      <c r="E129" s="212">
        <f t="shared" si="26"/>
        <v>0</v>
      </c>
      <c r="F129" s="212"/>
      <c r="G129" s="212"/>
      <c r="H129" s="212"/>
      <c r="I129" s="88">
        <f t="shared" si="27"/>
        <v>0</v>
      </c>
      <c r="J129" s="217" t="str">
        <f t="shared" si="28"/>
        <v>Ei arvioitu</v>
      </c>
      <c r="K129" s="217"/>
      <c r="L129" s="217"/>
      <c r="M129" s="217"/>
      <c r="N129" s="218">
        <f t="shared" si="29"/>
        <v>0</v>
      </c>
      <c r="O129" s="218"/>
      <c r="P129" s="218"/>
      <c r="Q129" s="218"/>
      <c r="R129" s="218"/>
      <c r="S129" s="218"/>
      <c r="T129" s="219">
        <f t="shared" si="30"/>
        <v>0</v>
      </c>
      <c r="U129" s="219"/>
      <c r="V129" s="219"/>
      <c r="W129" s="219"/>
      <c r="X129" s="219"/>
      <c r="Y129" s="220">
        <f t="shared" si="31"/>
        <v>0</v>
      </c>
      <c r="Z129" s="220"/>
      <c r="AA129" s="220"/>
      <c r="AB129" s="6"/>
      <c r="AJ129" s="195"/>
      <c r="AK129" s="195"/>
      <c r="AL129" s="195"/>
      <c r="AM129" s="195"/>
      <c r="AN129" s="195"/>
      <c r="AO129" s="195"/>
      <c r="AP129" s="195"/>
      <c r="AQ129" s="195"/>
      <c r="AR129" s="195"/>
      <c r="AS129" s="195"/>
      <c r="AT129" s="195"/>
      <c r="AU129" s="195"/>
      <c r="BA129">
        <v>66</v>
      </c>
      <c r="BB129" s="28">
        <f>'Riskiarviointi TÄYTTÖPOHJA'!C71</f>
        <v>0</v>
      </c>
      <c r="BC129" s="28">
        <f>'Riskiarviointi TÄYTTÖPOHJA'!D71</f>
        <v>0</v>
      </c>
      <c r="BD129" s="28" t="str">
        <f>'Riskiarviointi TÄYTTÖPOHJA'!E71</f>
        <v>Täytä arvo 1-6</v>
      </c>
      <c r="BE129" s="28">
        <f>'Riskiarviointi TÄYTTÖPOHJA'!F71</f>
        <v>0</v>
      </c>
      <c r="BF129" s="28">
        <f>'Riskiarviointi TÄYTTÖPOHJA'!G71</f>
        <v>0</v>
      </c>
      <c r="BG129" s="28">
        <f>'Riskiarviointi TÄYTTÖPOHJA'!H71</f>
        <v>0</v>
      </c>
      <c r="BH129" s="28">
        <f>'Riskiarviointi TÄYTTÖPOHJA'!I71</f>
        <v>0</v>
      </c>
      <c r="BI129" s="28" t="str">
        <f>'Riskiarviointi TÄYTTÖPOHJA'!J71</f>
        <v>Ei arvioitu</v>
      </c>
      <c r="BJ129" s="28">
        <f>'Riskiarviointi TÄYTTÖPOHJA'!K71</f>
        <v>0</v>
      </c>
      <c r="BK129" s="28" t="str">
        <f>'Riskiarviointi TÄYTTÖPOHJA'!L71</f>
        <v>Ei arvioitu</v>
      </c>
      <c r="BL129" s="28">
        <f>'Riskiarviointi TÄYTTÖPOHJA'!M71</f>
        <v>0</v>
      </c>
      <c r="BM129" s="28" t="str">
        <f>'Riskiarviointi TÄYTTÖPOHJA'!N71</f>
        <v>Ei arvioitu</v>
      </c>
      <c r="BN129" s="28">
        <f>'Riskiarviointi TÄYTTÖPOHJA'!O71</f>
        <v>0</v>
      </c>
      <c r="BO129" s="28" t="str">
        <f>'Riskiarviointi TÄYTTÖPOHJA'!P71</f>
        <v>Ei arvioitu</v>
      </c>
      <c r="BP129" s="28">
        <f>'Riskiarviointi TÄYTTÖPOHJA'!Q71</f>
        <v>0</v>
      </c>
      <c r="BQ129" s="28" t="str">
        <f>'Riskiarviointi TÄYTTÖPOHJA'!R71</f>
        <v>Ei arvioitu</v>
      </c>
      <c r="BR129" s="28">
        <f>'Riskiarviointi TÄYTTÖPOHJA'!S71</f>
        <v>0</v>
      </c>
      <c r="BS129" s="28">
        <f>'Riskiarviointi TÄYTTÖPOHJA'!T71</f>
        <v>0</v>
      </c>
      <c r="BT129" s="28">
        <f>'Riskiarviointi TÄYTTÖPOHJA'!U71</f>
        <v>0</v>
      </c>
      <c r="BU129" s="28">
        <f>'Riskiarviointi TÄYTTÖPOHJA'!V71</f>
        <v>0</v>
      </c>
      <c r="BV129" s="28">
        <f>'Riskiarviointi TÄYTTÖPOHJA'!W71</f>
        <v>0</v>
      </c>
      <c r="BW129" s="28">
        <f>'Riskiarviointi TÄYTTÖPOHJA'!X71</f>
        <v>0</v>
      </c>
      <c r="BX129" s="28" t="str">
        <f>'Riskiarviointi TÄYTTÖPOHJA'!Y71</f>
        <v>Ei arvioitu</v>
      </c>
      <c r="BY129" s="28">
        <f>'Riskiarviointi TÄYTTÖPOHJA'!Z71</f>
        <v>0</v>
      </c>
      <c r="BZ129" s="28">
        <f>'Riskiarviointi TÄYTTÖPOHJA'!AA71</f>
        <v>0</v>
      </c>
    </row>
    <row r="130" spans="1:78" ht="15" customHeight="1" x14ac:dyDescent="0.25">
      <c r="A130" s="26">
        <v>67</v>
      </c>
      <c r="C130" s="1"/>
      <c r="D130" s="87">
        <f t="shared" si="25"/>
        <v>0</v>
      </c>
      <c r="E130" s="212">
        <f t="shared" si="26"/>
        <v>0</v>
      </c>
      <c r="F130" s="212"/>
      <c r="G130" s="212"/>
      <c r="H130" s="212"/>
      <c r="I130" s="88">
        <f t="shared" si="27"/>
        <v>0</v>
      </c>
      <c r="J130" s="217" t="str">
        <f t="shared" si="28"/>
        <v>Ei arvioitu</v>
      </c>
      <c r="K130" s="217"/>
      <c r="L130" s="217"/>
      <c r="M130" s="217"/>
      <c r="N130" s="218">
        <f t="shared" si="29"/>
        <v>0</v>
      </c>
      <c r="O130" s="218"/>
      <c r="P130" s="218"/>
      <c r="Q130" s="218"/>
      <c r="R130" s="218"/>
      <c r="S130" s="218"/>
      <c r="T130" s="219">
        <f t="shared" si="30"/>
        <v>0</v>
      </c>
      <c r="U130" s="219"/>
      <c r="V130" s="219"/>
      <c r="W130" s="219"/>
      <c r="X130" s="219"/>
      <c r="Y130" s="220">
        <f t="shared" si="31"/>
        <v>0</v>
      </c>
      <c r="Z130" s="220"/>
      <c r="AA130" s="220"/>
      <c r="AB130" s="6"/>
      <c r="AJ130" s="195"/>
      <c r="AK130" s="195"/>
      <c r="AL130" s="195"/>
      <c r="AM130" s="195"/>
      <c r="AN130" s="195"/>
      <c r="AO130" s="195"/>
      <c r="AP130" s="195"/>
      <c r="AQ130" s="195"/>
      <c r="AR130" s="195"/>
      <c r="AS130" s="195"/>
      <c r="AT130" s="195"/>
      <c r="AU130" s="195"/>
      <c r="BA130">
        <v>67</v>
      </c>
      <c r="BB130" s="28">
        <f>'Riskiarviointi TÄYTTÖPOHJA'!C72</f>
        <v>0</v>
      </c>
      <c r="BC130" s="28">
        <f>'Riskiarviointi TÄYTTÖPOHJA'!D72</f>
        <v>0</v>
      </c>
      <c r="BD130" s="28" t="str">
        <f>'Riskiarviointi TÄYTTÖPOHJA'!E72</f>
        <v>Täytä arvo 1-6</v>
      </c>
      <c r="BE130" s="28">
        <f>'Riskiarviointi TÄYTTÖPOHJA'!F72</f>
        <v>0</v>
      </c>
      <c r="BF130" s="28">
        <f>'Riskiarviointi TÄYTTÖPOHJA'!G72</f>
        <v>0</v>
      </c>
      <c r="BG130" s="28">
        <f>'Riskiarviointi TÄYTTÖPOHJA'!H72</f>
        <v>0</v>
      </c>
      <c r="BH130" s="28">
        <f>'Riskiarviointi TÄYTTÖPOHJA'!I72</f>
        <v>0</v>
      </c>
      <c r="BI130" s="28" t="str">
        <f>'Riskiarviointi TÄYTTÖPOHJA'!J72</f>
        <v>Ei arvioitu</v>
      </c>
      <c r="BJ130" s="28">
        <f>'Riskiarviointi TÄYTTÖPOHJA'!K72</f>
        <v>0</v>
      </c>
      <c r="BK130" s="28" t="str">
        <f>'Riskiarviointi TÄYTTÖPOHJA'!L72</f>
        <v>Ei arvioitu</v>
      </c>
      <c r="BL130" s="28">
        <f>'Riskiarviointi TÄYTTÖPOHJA'!M72</f>
        <v>0</v>
      </c>
      <c r="BM130" s="28" t="str">
        <f>'Riskiarviointi TÄYTTÖPOHJA'!N72</f>
        <v>Ei arvioitu</v>
      </c>
      <c r="BN130" s="28">
        <f>'Riskiarviointi TÄYTTÖPOHJA'!O72</f>
        <v>0</v>
      </c>
      <c r="BO130" s="28" t="str">
        <f>'Riskiarviointi TÄYTTÖPOHJA'!P72</f>
        <v>Ei arvioitu</v>
      </c>
      <c r="BP130" s="28">
        <f>'Riskiarviointi TÄYTTÖPOHJA'!Q72</f>
        <v>0</v>
      </c>
      <c r="BQ130" s="28" t="str">
        <f>'Riskiarviointi TÄYTTÖPOHJA'!R72</f>
        <v>Ei arvioitu</v>
      </c>
      <c r="BR130" s="28">
        <f>'Riskiarviointi TÄYTTÖPOHJA'!S72</f>
        <v>0</v>
      </c>
      <c r="BS130" s="28">
        <f>'Riskiarviointi TÄYTTÖPOHJA'!T72</f>
        <v>0</v>
      </c>
      <c r="BT130" s="28">
        <f>'Riskiarviointi TÄYTTÖPOHJA'!U72</f>
        <v>0</v>
      </c>
      <c r="BU130" s="28">
        <f>'Riskiarviointi TÄYTTÖPOHJA'!V72</f>
        <v>0</v>
      </c>
      <c r="BV130" s="28">
        <f>'Riskiarviointi TÄYTTÖPOHJA'!W72</f>
        <v>0</v>
      </c>
      <c r="BW130" s="28">
        <f>'Riskiarviointi TÄYTTÖPOHJA'!X72</f>
        <v>0</v>
      </c>
      <c r="BX130" s="28" t="str">
        <f>'Riskiarviointi TÄYTTÖPOHJA'!Y72</f>
        <v>Ei arvioitu</v>
      </c>
      <c r="BY130" s="28">
        <f>'Riskiarviointi TÄYTTÖPOHJA'!Z72</f>
        <v>0</v>
      </c>
      <c r="BZ130" s="28">
        <f>'Riskiarviointi TÄYTTÖPOHJA'!AA72</f>
        <v>0</v>
      </c>
    </row>
    <row r="131" spans="1:78" ht="15" customHeight="1" x14ac:dyDescent="0.25">
      <c r="A131" s="26">
        <v>68</v>
      </c>
      <c r="C131" s="1"/>
      <c r="D131" s="87">
        <f t="shared" ref="D131:D140" si="32">BB129</f>
        <v>0</v>
      </c>
      <c r="E131" s="212">
        <f t="shared" ref="E131:E140" si="33">BE129</f>
        <v>0</v>
      </c>
      <c r="F131" s="212"/>
      <c r="G131" s="212"/>
      <c r="H131" s="212"/>
      <c r="I131" s="88">
        <f t="shared" ref="I131:I140" si="34">BL129</f>
        <v>0</v>
      </c>
      <c r="J131" s="217" t="str">
        <f t="shared" ref="J131:J140" si="35">BM129</f>
        <v>Ei arvioitu</v>
      </c>
      <c r="K131" s="217"/>
      <c r="L131" s="217"/>
      <c r="M131" s="217"/>
      <c r="N131" s="218">
        <f t="shared" ref="N131:N140" si="36">BR129</f>
        <v>0</v>
      </c>
      <c r="O131" s="218"/>
      <c r="P131" s="218"/>
      <c r="Q131" s="218"/>
      <c r="R131" s="218"/>
      <c r="S131" s="218"/>
      <c r="T131" s="219">
        <f t="shared" ref="T131:T140" si="37">BS129</f>
        <v>0</v>
      </c>
      <c r="U131" s="219"/>
      <c r="V131" s="219"/>
      <c r="W131" s="219"/>
      <c r="X131" s="219"/>
      <c r="Y131" s="220">
        <f t="shared" ref="Y131:Y140" si="38">BT129</f>
        <v>0</v>
      </c>
      <c r="Z131" s="220"/>
      <c r="AA131" s="220"/>
      <c r="AB131" s="6"/>
      <c r="AJ131" s="196" t="s">
        <v>120</v>
      </c>
      <c r="AK131" s="19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BA131">
        <v>68</v>
      </c>
      <c r="BB131" s="28">
        <f>'Riskiarviointi TÄYTTÖPOHJA'!C73</f>
        <v>0</v>
      </c>
      <c r="BC131" s="28">
        <f>'Riskiarviointi TÄYTTÖPOHJA'!D73</f>
        <v>0</v>
      </c>
      <c r="BD131" s="28" t="str">
        <f>'Riskiarviointi TÄYTTÖPOHJA'!E73</f>
        <v>Täytä arvo 1-6</v>
      </c>
      <c r="BE131" s="28">
        <f>'Riskiarviointi TÄYTTÖPOHJA'!F73</f>
        <v>0</v>
      </c>
      <c r="BF131" s="28">
        <f>'Riskiarviointi TÄYTTÖPOHJA'!G73</f>
        <v>0</v>
      </c>
      <c r="BG131" s="28">
        <f>'Riskiarviointi TÄYTTÖPOHJA'!H73</f>
        <v>0</v>
      </c>
      <c r="BH131" s="28">
        <f>'Riskiarviointi TÄYTTÖPOHJA'!I73</f>
        <v>0</v>
      </c>
      <c r="BI131" s="28" t="str">
        <f>'Riskiarviointi TÄYTTÖPOHJA'!J73</f>
        <v>Ei arvioitu</v>
      </c>
      <c r="BJ131" s="28">
        <f>'Riskiarviointi TÄYTTÖPOHJA'!K73</f>
        <v>0</v>
      </c>
      <c r="BK131" s="28" t="str">
        <f>'Riskiarviointi TÄYTTÖPOHJA'!L73</f>
        <v>Ei arvioitu</v>
      </c>
      <c r="BL131" s="28">
        <f>'Riskiarviointi TÄYTTÖPOHJA'!M73</f>
        <v>0</v>
      </c>
      <c r="BM131" s="28" t="str">
        <f>'Riskiarviointi TÄYTTÖPOHJA'!N73</f>
        <v>Ei arvioitu</v>
      </c>
      <c r="BN131" s="28">
        <f>'Riskiarviointi TÄYTTÖPOHJA'!O73</f>
        <v>0</v>
      </c>
      <c r="BO131" s="28" t="str">
        <f>'Riskiarviointi TÄYTTÖPOHJA'!P73</f>
        <v>Ei arvioitu</v>
      </c>
      <c r="BP131" s="28">
        <f>'Riskiarviointi TÄYTTÖPOHJA'!Q73</f>
        <v>0</v>
      </c>
      <c r="BQ131" s="28" t="str">
        <f>'Riskiarviointi TÄYTTÖPOHJA'!R73</f>
        <v>Ei arvioitu</v>
      </c>
      <c r="BR131" s="28">
        <f>'Riskiarviointi TÄYTTÖPOHJA'!S73</f>
        <v>0</v>
      </c>
      <c r="BS131" s="28">
        <f>'Riskiarviointi TÄYTTÖPOHJA'!T73</f>
        <v>0</v>
      </c>
      <c r="BT131" s="28">
        <f>'Riskiarviointi TÄYTTÖPOHJA'!U73</f>
        <v>0</v>
      </c>
      <c r="BU131" s="28">
        <f>'Riskiarviointi TÄYTTÖPOHJA'!V73</f>
        <v>0</v>
      </c>
      <c r="BV131" s="28">
        <f>'Riskiarviointi TÄYTTÖPOHJA'!W73</f>
        <v>0</v>
      </c>
      <c r="BW131" s="28">
        <f>'Riskiarviointi TÄYTTÖPOHJA'!X73</f>
        <v>0</v>
      </c>
      <c r="BX131" s="28" t="str">
        <f>'Riskiarviointi TÄYTTÖPOHJA'!Y73</f>
        <v>Ei arvioitu</v>
      </c>
      <c r="BY131" s="28">
        <f>'Riskiarviointi TÄYTTÖPOHJA'!Z73</f>
        <v>0</v>
      </c>
      <c r="BZ131" s="28">
        <f>'Riskiarviointi TÄYTTÖPOHJA'!AA73</f>
        <v>0</v>
      </c>
    </row>
    <row r="132" spans="1:78" ht="15" customHeight="1" x14ac:dyDescent="0.25">
      <c r="A132" s="26">
        <v>69</v>
      </c>
      <c r="C132" s="1"/>
      <c r="D132" s="87">
        <f t="shared" si="32"/>
        <v>0</v>
      </c>
      <c r="E132" s="212">
        <f t="shared" si="33"/>
        <v>0</v>
      </c>
      <c r="F132" s="212"/>
      <c r="G132" s="212"/>
      <c r="H132" s="212"/>
      <c r="I132" s="88">
        <f t="shared" si="34"/>
        <v>0</v>
      </c>
      <c r="J132" s="217" t="str">
        <f t="shared" si="35"/>
        <v>Ei arvioitu</v>
      </c>
      <c r="K132" s="217"/>
      <c r="L132" s="217"/>
      <c r="M132" s="217"/>
      <c r="N132" s="218">
        <f t="shared" si="36"/>
        <v>0</v>
      </c>
      <c r="O132" s="218"/>
      <c r="P132" s="218"/>
      <c r="Q132" s="218"/>
      <c r="R132" s="218"/>
      <c r="S132" s="218"/>
      <c r="T132" s="219">
        <f t="shared" si="37"/>
        <v>0</v>
      </c>
      <c r="U132" s="219"/>
      <c r="V132" s="219"/>
      <c r="W132" s="219"/>
      <c r="X132" s="219"/>
      <c r="Y132" s="220">
        <f t="shared" si="38"/>
        <v>0</v>
      </c>
      <c r="Z132" s="220"/>
      <c r="AA132" s="220"/>
      <c r="AB132" s="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6"/>
      <c r="AT132" s="196"/>
      <c r="AU132" s="196"/>
      <c r="BA132">
        <v>69</v>
      </c>
      <c r="BB132" s="28">
        <f>'Riskiarviointi TÄYTTÖPOHJA'!C74</f>
        <v>0</v>
      </c>
      <c r="BC132" s="28">
        <f>'Riskiarviointi TÄYTTÖPOHJA'!D74</f>
        <v>0</v>
      </c>
      <c r="BD132" s="28" t="str">
        <f>'Riskiarviointi TÄYTTÖPOHJA'!E74</f>
        <v>Täytä arvo 1-6</v>
      </c>
      <c r="BE132" s="28">
        <f>'Riskiarviointi TÄYTTÖPOHJA'!F74</f>
        <v>0</v>
      </c>
      <c r="BF132" s="28">
        <f>'Riskiarviointi TÄYTTÖPOHJA'!G74</f>
        <v>0</v>
      </c>
      <c r="BG132" s="28">
        <f>'Riskiarviointi TÄYTTÖPOHJA'!H74</f>
        <v>0</v>
      </c>
      <c r="BH132" s="28">
        <f>'Riskiarviointi TÄYTTÖPOHJA'!I74</f>
        <v>0</v>
      </c>
      <c r="BI132" s="28" t="str">
        <f>'Riskiarviointi TÄYTTÖPOHJA'!J74</f>
        <v>Ei arvioitu</v>
      </c>
      <c r="BJ132" s="28">
        <f>'Riskiarviointi TÄYTTÖPOHJA'!K74</f>
        <v>0</v>
      </c>
      <c r="BK132" s="28" t="str">
        <f>'Riskiarviointi TÄYTTÖPOHJA'!L74</f>
        <v>Ei arvioitu</v>
      </c>
      <c r="BL132" s="28">
        <f>'Riskiarviointi TÄYTTÖPOHJA'!M74</f>
        <v>0</v>
      </c>
      <c r="BM132" s="28" t="str">
        <f>'Riskiarviointi TÄYTTÖPOHJA'!N74</f>
        <v>Ei arvioitu</v>
      </c>
      <c r="BN132" s="28">
        <f>'Riskiarviointi TÄYTTÖPOHJA'!O74</f>
        <v>0</v>
      </c>
      <c r="BO132" s="28" t="str">
        <f>'Riskiarviointi TÄYTTÖPOHJA'!P74</f>
        <v>Ei arvioitu</v>
      </c>
      <c r="BP132" s="28">
        <f>'Riskiarviointi TÄYTTÖPOHJA'!Q74</f>
        <v>0</v>
      </c>
      <c r="BQ132" s="28" t="str">
        <f>'Riskiarviointi TÄYTTÖPOHJA'!R74</f>
        <v>Ei arvioitu</v>
      </c>
      <c r="BR132" s="28">
        <f>'Riskiarviointi TÄYTTÖPOHJA'!S74</f>
        <v>0</v>
      </c>
      <c r="BS132" s="28">
        <f>'Riskiarviointi TÄYTTÖPOHJA'!T74</f>
        <v>0</v>
      </c>
      <c r="BT132" s="28">
        <f>'Riskiarviointi TÄYTTÖPOHJA'!U74</f>
        <v>0</v>
      </c>
      <c r="BU132" s="28">
        <f>'Riskiarviointi TÄYTTÖPOHJA'!V74</f>
        <v>0</v>
      </c>
      <c r="BV132" s="28">
        <f>'Riskiarviointi TÄYTTÖPOHJA'!W74</f>
        <v>0</v>
      </c>
      <c r="BW132" s="28">
        <f>'Riskiarviointi TÄYTTÖPOHJA'!X74</f>
        <v>0</v>
      </c>
      <c r="BX132" s="28" t="str">
        <f>'Riskiarviointi TÄYTTÖPOHJA'!Y74</f>
        <v>Ei arvioitu</v>
      </c>
      <c r="BY132" s="28">
        <f>'Riskiarviointi TÄYTTÖPOHJA'!Z74</f>
        <v>0</v>
      </c>
      <c r="BZ132" s="28">
        <f>'Riskiarviointi TÄYTTÖPOHJA'!AA74</f>
        <v>0</v>
      </c>
    </row>
    <row r="133" spans="1:78" ht="15" customHeight="1" x14ac:dyDescent="0.25">
      <c r="A133" s="26">
        <v>70</v>
      </c>
      <c r="C133" s="1"/>
      <c r="D133" s="87">
        <f t="shared" si="32"/>
        <v>0</v>
      </c>
      <c r="E133" s="212">
        <f t="shared" si="33"/>
        <v>0</v>
      </c>
      <c r="F133" s="212"/>
      <c r="G133" s="212"/>
      <c r="H133" s="212"/>
      <c r="I133" s="88">
        <f t="shared" si="34"/>
        <v>0</v>
      </c>
      <c r="J133" s="217" t="str">
        <f t="shared" si="35"/>
        <v>Ei arvioitu</v>
      </c>
      <c r="K133" s="217"/>
      <c r="L133" s="217"/>
      <c r="M133" s="217"/>
      <c r="N133" s="218">
        <f t="shared" si="36"/>
        <v>0</v>
      </c>
      <c r="O133" s="218"/>
      <c r="P133" s="218"/>
      <c r="Q133" s="218"/>
      <c r="R133" s="218"/>
      <c r="S133" s="218"/>
      <c r="T133" s="219">
        <f t="shared" si="37"/>
        <v>0</v>
      </c>
      <c r="U133" s="219"/>
      <c r="V133" s="219"/>
      <c r="W133" s="219"/>
      <c r="X133" s="219"/>
      <c r="Y133" s="220">
        <f t="shared" si="38"/>
        <v>0</v>
      </c>
      <c r="Z133" s="220"/>
      <c r="AA133" s="220"/>
      <c r="AB133" s="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BA133">
        <v>70</v>
      </c>
      <c r="BB133" s="28">
        <f>'Riskiarviointi TÄYTTÖPOHJA'!C75</f>
        <v>0</v>
      </c>
      <c r="BC133" s="28">
        <f>'Riskiarviointi TÄYTTÖPOHJA'!D75</f>
        <v>0</v>
      </c>
      <c r="BD133" s="28" t="str">
        <f>'Riskiarviointi TÄYTTÖPOHJA'!E75</f>
        <v>Täytä arvo 1-6</v>
      </c>
      <c r="BE133" s="28">
        <f>'Riskiarviointi TÄYTTÖPOHJA'!F75</f>
        <v>0</v>
      </c>
      <c r="BF133" s="28">
        <f>'Riskiarviointi TÄYTTÖPOHJA'!G75</f>
        <v>0</v>
      </c>
      <c r="BG133" s="28">
        <f>'Riskiarviointi TÄYTTÖPOHJA'!H75</f>
        <v>0</v>
      </c>
      <c r="BH133" s="28">
        <f>'Riskiarviointi TÄYTTÖPOHJA'!I75</f>
        <v>0</v>
      </c>
      <c r="BI133" s="28" t="str">
        <f>'Riskiarviointi TÄYTTÖPOHJA'!J75</f>
        <v>Ei arvioitu</v>
      </c>
      <c r="BJ133" s="28">
        <f>'Riskiarviointi TÄYTTÖPOHJA'!K75</f>
        <v>0</v>
      </c>
      <c r="BK133" s="28" t="str">
        <f>'Riskiarviointi TÄYTTÖPOHJA'!L75</f>
        <v>Ei arvioitu</v>
      </c>
      <c r="BL133" s="28">
        <f>'Riskiarviointi TÄYTTÖPOHJA'!M75</f>
        <v>0</v>
      </c>
      <c r="BM133" s="28" t="str">
        <f>'Riskiarviointi TÄYTTÖPOHJA'!N75</f>
        <v>Ei arvioitu</v>
      </c>
      <c r="BN133" s="28">
        <f>'Riskiarviointi TÄYTTÖPOHJA'!O75</f>
        <v>0</v>
      </c>
      <c r="BO133" s="28" t="str">
        <f>'Riskiarviointi TÄYTTÖPOHJA'!P75</f>
        <v>Ei arvioitu</v>
      </c>
      <c r="BP133" s="28">
        <f>'Riskiarviointi TÄYTTÖPOHJA'!Q75</f>
        <v>0</v>
      </c>
      <c r="BQ133" s="28" t="str">
        <f>'Riskiarviointi TÄYTTÖPOHJA'!R75</f>
        <v>Ei arvioitu</v>
      </c>
      <c r="BR133" s="28">
        <f>'Riskiarviointi TÄYTTÖPOHJA'!S75</f>
        <v>0</v>
      </c>
      <c r="BS133" s="28">
        <f>'Riskiarviointi TÄYTTÖPOHJA'!T75</f>
        <v>0</v>
      </c>
      <c r="BT133" s="28">
        <f>'Riskiarviointi TÄYTTÖPOHJA'!U75</f>
        <v>0</v>
      </c>
      <c r="BU133" s="28">
        <f>'Riskiarviointi TÄYTTÖPOHJA'!V75</f>
        <v>0</v>
      </c>
      <c r="BV133" s="28">
        <f>'Riskiarviointi TÄYTTÖPOHJA'!W75</f>
        <v>0</v>
      </c>
      <c r="BW133" s="28">
        <f>'Riskiarviointi TÄYTTÖPOHJA'!X75</f>
        <v>0</v>
      </c>
      <c r="BX133" s="28" t="str">
        <f>'Riskiarviointi TÄYTTÖPOHJA'!Y75</f>
        <v>Ei arvioitu</v>
      </c>
      <c r="BY133" s="28">
        <f>'Riskiarviointi TÄYTTÖPOHJA'!Z75</f>
        <v>0</v>
      </c>
      <c r="BZ133" s="28">
        <f>'Riskiarviointi TÄYTTÖPOHJA'!AA75</f>
        <v>0</v>
      </c>
    </row>
    <row r="134" spans="1:78" ht="15" customHeight="1" x14ac:dyDescent="0.25">
      <c r="A134" s="26">
        <v>71</v>
      </c>
      <c r="C134" s="1"/>
      <c r="D134" s="87">
        <f t="shared" si="32"/>
        <v>0</v>
      </c>
      <c r="E134" s="212">
        <f t="shared" si="33"/>
        <v>0</v>
      </c>
      <c r="F134" s="212"/>
      <c r="G134" s="212"/>
      <c r="H134" s="212"/>
      <c r="I134" s="88">
        <f t="shared" si="34"/>
        <v>0</v>
      </c>
      <c r="J134" s="217" t="str">
        <f t="shared" si="35"/>
        <v>Ei arvioitu</v>
      </c>
      <c r="K134" s="217"/>
      <c r="L134" s="217"/>
      <c r="M134" s="217"/>
      <c r="N134" s="218">
        <f t="shared" si="36"/>
        <v>0</v>
      </c>
      <c r="O134" s="218"/>
      <c r="P134" s="218"/>
      <c r="Q134" s="218"/>
      <c r="R134" s="218"/>
      <c r="S134" s="218"/>
      <c r="T134" s="219">
        <f t="shared" si="37"/>
        <v>0</v>
      </c>
      <c r="U134" s="219"/>
      <c r="V134" s="219"/>
      <c r="W134" s="219"/>
      <c r="X134" s="219"/>
      <c r="Y134" s="220">
        <f t="shared" si="38"/>
        <v>0</v>
      </c>
      <c r="Z134" s="220"/>
      <c r="AA134" s="220"/>
      <c r="AB134" s="6"/>
      <c r="AJ134" s="192" t="s">
        <v>120</v>
      </c>
      <c r="AK134" s="192"/>
      <c r="AL134" s="192"/>
      <c r="AM134" s="192"/>
      <c r="AN134" s="192"/>
      <c r="AO134" s="192"/>
      <c r="AP134" s="192"/>
      <c r="AQ134" s="192"/>
      <c r="AR134" s="192"/>
      <c r="AS134" s="192"/>
      <c r="AT134" s="192"/>
      <c r="AU134" s="192"/>
      <c r="BA134">
        <v>71</v>
      </c>
      <c r="BB134" s="28">
        <f>'Riskiarviointi TÄYTTÖPOHJA'!C76</f>
        <v>0</v>
      </c>
      <c r="BC134" s="28">
        <f>'Riskiarviointi TÄYTTÖPOHJA'!D76</f>
        <v>0</v>
      </c>
      <c r="BD134" s="28" t="str">
        <f>'Riskiarviointi TÄYTTÖPOHJA'!E76</f>
        <v>Täytä arvo 1-6</v>
      </c>
      <c r="BE134" s="28">
        <f>'Riskiarviointi TÄYTTÖPOHJA'!F76</f>
        <v>0</v>
      </c>
      <c r="BF134" s="28">
        <f>'Riskiarviointi TÄYTTÖPOHJA'!G76</f>
        <v>0</v>
      </c>
      <c r="BG134" s="28">
        <f>'Riskiarviointi TÄYTTÖPOHJA'!H76</f>
        <v>0</v>
      </c>
      <c r="BH134" s="28">
        <f>'Riskiarviointi TÄYTTÖPOHJA'!I76</f>
        <v>0</v>
      </c>
      <c r="BI134" s="28" t="str">
        <f>'Riskiarviointi TÄYTTÖPOHJA'!J76</f>
        <v>Ei arvioitu</v>
      </c>
      <c r="BJ134" s="28">
        <f>'Riskiarviointi TÄYTTÖPOHJA'!K76</f>
        <v>0</v>
      </c>
      <c r="BK134" s="28" t="str">
        <f>'Riskiarviointi TÄYTTÖPOHJA'!L76</f>
        <v>Ei arvioitu</v>
      </c>
      <c r="BL134" s="28">
        <f>'Riskiarviointi TÄYTTÖPOHJA'!M76</f>
        <v>0</v>
      </c>
      <c r="BM134" s="28" t="str">
        <f>'Riskiarviointi TÄYTTÖPOHJA'!N76</f>
        <v>Ei arvioitu</v>
      </c>
      <c r="BN134" s="28">
        <f>'Riskiarviointi TÄYTTÖPOHJA'!O76</f>
        <v>0</v>
      </c>
      <c r="BO134" s="28" t="str">
        <f>'Riskiarviointi TÄYTTÖPOHJA'!P76</f>
        <v>Ei arvioitu</v>
      </c>
      <c r="BP134" s="28">
        <f>'Riskiarviointi TÄYTTÖPOHJA'!Q76</f>
        <v>0</v>
      </c>
      <c r="BQ134" s="28" t="str">
        <f>'Riskiarviointi TÄYTTÖPOHJA'!R76</f>
        <v>Ei arvioitu</v>
      </c>
      <c r="BR134" s="28">
        <f>'Riskiarviointi TÄYTTÖPOHJA'!S76</f>
        <v>0</v>
      </c>
      <c r="BS134" s="28">
        <f>'Riskiarviointi TÄYTTÖPOHJA'!T76</f>
        <v>0</v>
      </c>
      <c r="BT134" s="28">
        <f>'Riskiarviointi TÄYTTÖPOHJA'!U76</f>
        <v>0</v>
      </c>
      <c r="BU134" s="28">
        <f>'Riskiarviointi TÄYTTÖPOHJA'!V76</f>
        <v>0</v>
      </c>
      <c r="BV134" s="28">
        <f>'Riskiarviointi TÄYTTÖPOHJA'!W76</f>
        <v>0</v>
      </c>
      <c r="BW134" s="28">
        <f>'Riskiarviointi TÄYTTÖPOHJA'!X76</f>
        <v>0</v>
      </c>
      <c r="BX134" s="28" t="str">
        <f>'Riskiarviointi TÄYTTÖPOHJA'!Y76</f>
        <v>Ei arvioitu</v>
      </c>
      <c r="BY134" s="28">
        <f>'Riskiarviointi TÄYTTÖPOHJA'!Z76</f>
        <v>0</v>
      </c>
      <c r="BZ134" s="28">
        <f>'Riskiarviointi TÄYTTÖPOHJA'!AA76</f>
        <v>0</v>
      </c>
    </row>
    <row r="135" spans="1:78" ht="15" customHeight="1" x14ac:dyDescent="0.25">
      <c r="A135" s="26">
        <v>72</v>
      </c>
      <c r="C135" s="1"/>
      <c r="D135" s="87">
        <f t="shared" si="32"/>
        <v>0</v>
      </c>
      <c r="E135" s="212">
        <f t="shared" si="33"/>
        <v>0</v>
      </c>
      <c r="F135" s="212"/>
      <c r="G135" s="212"/>
      <c r="H135" s="212"/>
      <c r="I135" s="88">
        <f t="shared" si="34"/>
        <v>0</v>
      </c>
      <c r="J135" s="217" t="str">
        <f t="shared" si="35"/>
        <v>Ei arvioitu</v>
      </c>
      <c r="K135" s="217"/>
      <c r="L135" s="217"/>
      <c r="M135" s="217"/>
      <c r="N135" s="218">
        <f t="shared" si="36"/>
        <v>0</v>
      </c>
      <c r="O135" s="218"/>
      <c r="P135" s="218"/>
      <c r="Q135" s="218"/>
      <c r="R135" s="218"/>
      <c r="S135" s="218"/>
      <c r="T135" s="219">
        <f t="shared" si="37"/>
        <v>0</v>
      </c>
      <c r="U135" s="219"/>
      <c r="V135" s="219"/>
      <c r="W135" s="219"/>
      <c r="X135" s="219"/>
      <c r="Y135" s="220">
        <f t="shared" si="38"/>
        <v>0</v>
      </c>
      <c r="Z135" s="220"/>
      <c r="AA135" s="220"/>
      <c r="AB135" s="6"/>
      <c r="AJ135" s="192"/>
      <c r="AK135" s="192"/>
      <c r="AL135" s="192"/>
      <c r="AM135" s="192"/>
      <c r="AN135" s="192"/>
      <c r="AO135" s="192"/>
      <c r="AP135" s="192"/>
      <c r="AQ135" s="192"/>
      <c r="AR135" s="192"/>
      <c r="AS135" s="192"/>
      <c r="AT135" s="192"/>
      <c r="AU135" s="192"/>
      <c r="BA135">
        <v>72</v>
      </c>
      <c r="BB135" s="28">
        <f>'Riskiarviointi TÄYTTÖPOHJA'!C77</f>
        <v>0</v>
      </c>
      <c r="BC135" s="28">
        <f>'Riskiarviointi TÄYTTÖPOHJA'!D77</f>
        <v>0</v>
      </c>
      <c r="BD135" s="28" t="str">
        <f>'Riskiarviointi TÄYTTÖPOHJA'!E77</f>
        <v>Täytä arvo 1-6</v>
      </c>
      <c r="BE135" s="28">
        <f>'Riskiarviointi TÄYTTÖPOHJA'!F77</f>
        <v>0</v>
      </c>
      <c r="BF135" s="28">
        <f>'Riskiarviointi TÄYTTÖPOHJA'!G77</f>
        <v>0</v>
      </c>
      <c r="BG135" s="28">
        <f>'Riskiarviointi TÄYTTÖPOHJA'!H77</f>
        <v>0</v>
      </c>
      <c r="BH135" s="28">
        <f>'Riskiarviointi TÄYTTÖPOHJA'!I77</f>
        <v>0</v>
      </c>
      <c r="BI135" s="28" t="str">
        <f>'Riskiarviointi TÄYTTÖPOHJA'!J77</f>
        <v>Ei arvioitu</v>
      </c>
      <c r="BJ135" s="28">
        <f>'Riskiarviointi TÄYTTÖPOHJA'!K77</f>
        <v>0</v>
      </c>
      <c r="BK135" s="28" t="str">
        <f>'Riskiarviointi TÄYTTÖPOHJA'!L77</f>
        <v>Ei arvioitu</v>
      </c>
      <c r="BL135" s="28">
        <f>'Riskiarviointi TÄYTTÖPOHJA'!M77</f>
        <v>0</v>
      </c>
      <c r="BM135" s="28" t="str">
        <f>'Riskiarviointi TÄYTTÖPOHJA'!N77</f>
        <v>Ei arvioitu</v>
      </c>
      <c r="BN135" s="28">
        <f>'Riskiarviointi TÄYTTÖPOHJA'!O77</f>
        <v>0</v>
      </c>
      <c r="BO135" s="28" t="str">
        <f>'Riskiarviointi TÄYTTÖPOHJA'!P77</f>
        <v>Ei arvioitu</v>
      </c>
      <c r="BP135" s="28">
        <f>'Riskiarviointi TÄYTTÖPOHJA'!Q77</f>
        <v>0</v>
      </c>
      <c r="BQ135" s="28" t="str">
        <f>'Riskiarviointi TÄYTTÖPOHJA'!R77</f>
        <v>Ei arvioitu</v>
      </c>
      <c r="BR135" s="28">
        <f>'Riskiarviointi TÄYTTÖPOHJA'!S77</f>
        <v>0</v>
      </c>
      <c r="BS135" s="28">
        <f>'Riskiarviointi TÄYTTÖPOHJA'!T77</f>
        <v>0</v>
      </c>
      <c r="BT135" s="28">
        <f>'Riskiarviointi TÄYTTÖPOHJA'!U77</f>
        <v>0</v>
      </c>
      <c r="BU135" s="28">
        <f>'Riskiarviointi TÄYTTÖPOHJA'!V77</f>
        <v>0</v>
      </c>
      <c r="BV135" s="28">
        <f>'Riskiarviointi TÄYTTÖPOHJA'!W77</f>
        <v>0</v>
      </c>
      <c r="BW135" s="28">
        <f>'Riskiarviointi TÄYTTÖPOHJA'!X77</f>
        <v>0</v>
      </c>
      <c r="BX135" s="28" t="str">
        <f>'Riskiarviointi TÄYTTÖPOHJA'!Y77</f>
        <v>Ei arvioitu</v>
      </c>
      <c r="BY135" s="28">
        <f>'Riskiarviointi TÄYTTÖPOHJA'!Z77</f>
        <v>0</v>
      </c>
      <c r="BZ135" s="28">
        <f>'Riskiarviointi TÄYTTÖPOHJA'!AA77</f>
        <v>0</v>
      </c>
    </row>
    <row r="136" spans="1:78" ht="15" customHeight="1" x14ac:dyDescent="0.25">
      <c r="A136" s="26">
        <v>73</v>
      </c>
      <c r="C136" s="1"/>
      <c r="D136" s="87">
        <f t="shared" si="32"/>
        <v>0</v>
      </c>
      <c r="E136" s="212">
        <f t="shared" si="33"/>
        <v>0</v>
      </c>
      <c r="F136" s="212"/>
      <c r="G136" s="212"/>
      <c r="H136" s="212"/>
      <c r="I136" s="88">
        <f t="shared" si="34"/>
        <v>0</v>
      </c>
      <c r="J136" s="217" t="str">
        <f t="shared" si="35"/>
        <v>Ei arvioitu</v>
      </c>
      <c r="K136" s="217"/>
      <c r="L136" s="217"/>
      <c r="M136" s="217"/>
      <c r="N136" s="218">
        <f t="shared" si="36"/>
        <v>0</v>
      </c>
      <c r="O136" s="218"/>
      <c r="P136" s="218"/>
      <c r="Q136" s="218"/>
      <c r="R136" s="218"/>
      <c r="S136" s="218"/>
      <c r="T136" s="219">
        <f t="shared" si="37"/>
        <v>0</v>
      </c>
      <c r="U136" s="219"/>
      <c r="V136" s="219"/>
      <c r="W136" s="219"/>
      <c r="X136" s="219"/>
      <c r="Y136" s="220">
        <f t="shared" si="38"/>
        <v>0</v>
      </c>
      <c r="Z136" s="220"/>
      <c r="AA136" s="220"/>
      <c r="AB136" s="6"/>
      <c r="AJ136" s="192"/>
      <c r="AK136" s="192"/>
      <c r="AL136" s="192"/>
      <c r="AM136" s="192"/>
      <c r="AN136" s="192"/>
      <c r="AO136" s="192"/>
      <c r="AP136" s="192"/>
      <c r="AQ136" s="192"/>
      <c r="AR136" s="192"/>
      <c r="AS136" s="192"/>
      <c r="AT136" s="192"/>
      <c r="AU136" s="192"/>
      <c r="BA136">
        <v>73</v>
      </c>
      <c r="BB136" s="28">
        <f>'Riskiarviointi TÄYTTÖPOHJA'!C78</f>
        <v>0</v>
      </c>
      <c r="BC136" s="28">
        <f>'Riskiarviointi TÄYTTÖPOHJA'!D78</f>
        <v>0</v>
      </c>
      <c r="BD136" s="28" t="str">
        <f>'Riskiarviointi TÄYTTÖPOHJA'!E78</f>
        <v>Täytä arvo 1-6</v>
      </c>
      <c r="BE136" s="28">
        <f>'Riskiarviointi TÄYTTÖPOHJA'!F78</f>
        <v>0</v>
      </c>
      <c r="BF136" s="28">
        <f>'Riskiarviointi TÄYTTÖPOHJA'!G78</f>
        <v>0</v>
      </c>
      <c r="BG136" s="28">
        <f>'Riskiarviointi TÄYTTÖPOHJA'!H78</f>
        <v>0</v>
      </c>
      <c r="BH136" s="28">
        <f>'Riskiarviointi TÄYTTÖPOHJA'!I78</f>
        <v>0</v>
      </c>
      <c r="BI136" s="28" t="str">
        <f>'Riskiarviointi TÄYTTÖPOHJA'!J78</f>
        <v>Ei arvioitu</v>
      </c>
      <c r="BJ136" s="28">
        <f>'Riskiarviointi TÄYTTÖPOHJA'!K78</f>
        <v>0</v>
      </c>
      <c r="BK136" s="28" t="str">
        <f>'Riskiarviointi TÄYTTÖPOHJA'!L78</f>
        <v>Ei arvioitu</v>
      </c>
      <c r="BL136" s="28">
        <f>'Riskiarviointi TÄYTTÖPOHJA'!M78</f>
        <v>0</v>
      </c>
      <c r="BM136" s="28" t="str">
        <f>'Riskiarviointi TÄYTTÖPOHJA'!N78</f>
        <v>Ei arvioitu</v>
      </c>
      <c r="BN136" s="28">
        <f>'Riskiarviointi TÄYTTÖPOHJA'!O78</f>
        <v>0</v>
      </c>
      <c r="BO136" s="28" t="str">
        <f>'Riskiarviointi TÄYTTÖPOHJA'!P78</f>
        <v>Ei arvioitu</v>
      </c>
      <c r="BP136" s="28">
        <f>'Riskiarviointi TÄYTTÖPOHJA'!Q78</f>
        <v>0</v>
      </c>
      <c r="BQ136" s="28" t="str">
        <f>'Riskiarviointi TÄYTTÖPOHJA'!R78</f>
        <v>Ei arvioitu</v>
      </c>
      <c r="BR136" s="28">
        <f>'Riskiarviointi TÄYTTÖPOHJA'!S78</f>
        <v>0</v>
      </c>
      <c r="BS136" s="28">
        <f>'Riskiarviointi TÄYTTÖPOHJA'!T78</f>
        <v>0</v>
      </c>
      <c r="BT136" s="28">
        <f>'Riskiarviointi TÄYTTÖPOHJA'!U78</f>
        <v>0</v>
      </c>
      <c r="BU136" s="28">
        <f>'Riskiarviointi TÄYTTÖPOHJA'!V78</f>
        <v>0</v>
      </c>
      <c r="BV136" s="28">
        <f>'Riskiarviointi TÄYTTÖPOHJA'!W78</f>
        <v>0</v>
      </c>
      <c r="BW136" s="28">
        <f>'Riskiarviointi TÄYTTÖPOHJA'!X78</f>
        <v>0</v>
      </c>
      <c r="BX136" s="28" t="str">
        <f>'Riskiarviointi TÄYTTÖPOHJA'!Y78</f>
        <v>Ei arvioitu</v>
      </c>
      <c r="BY136" s="28">
        <f>'Riskiarviointi TÄYTTÖPOHJA'!Z78</f>
        <v>0</v>
      </c>
      <c r="BZ136" s="28">
        <f>'Riskiarviointi TÄYTTÖPOHJA'!AA78</f>
        <v>0</v>
      </c>
    </row>
    <row r="137" spans="1:78" ht="15" customHeight="1" x14ac:dyDescent="0.25">
      <c r="A137" s="26">
        <v>74</v>
      </c>
      <c r="C137" s="1"/>
      <c r="D137" s="87">
        <f t="shared" si="32"/>
        <v>0</v>
      </c>
      <c r="E137" s="212">
        <f t="shared" si="33"/>
        <v>0</v>
      </c>
      <c r="F137" s="212"/>
      <c r="G137" s="212"/>
      <c r="H137" s="212"/>
      <c r="I137" s="88">
        <f t="shared" si="34"/>
        <v>0</v>
      </c>
      <c r="J137" s="217" t="str">
        <f t="shared" si="35"/>
        <v>Ei arvioitu</v>
      </c>
      <c r="K137" s="217"/>
      <c r="L137" s="217"/>
      <c r="M137" s="217"/>
      <c r="N137" s="218">
        <f t="shared" si="36"/>
        <v>0</v>
      </c>
      <c r="O137" s="218"/>
      <c r="P137" s="218"/>
      <c r="Q137" s="218"/>
      <c r="R137" s="218"/>
      <c r="S137" s="218"/>
      <c r="T137" s="219">
        <f t="shared" si="37"/>
        <v>0</v>
      </c>
      <c r="U137" s="219"/>
      <c r="V137" s="219"/>
      <c r="W137" s="219"/>
      <c r="X137" s="219"/>
      <c r="Y137" s="220">
        <f t="shared" si="38"/>
        <v>0</v>
      </c>
      <c r="Z137" s="220"/>
      <c r="AA137" s="220"/>
      <c r="AB137" s="6"/>
      <c r="AJ137" s="193" t="s">
        <v>120</v>
      </c>
      <c r="AK137" s="193"/>
      <c r="AL137" s="193"/>
      <c r="AM137" s="193"/>
      <c r="AN137" s="193"/>
      <c r="AO137" s="193"/>
      <c r="AP137" s="193"/>
      <c r="AQ137" s="193"/>
      <c r="AR137" s="193"/>
      <c r="AS137" s="193"/>
      <c r="AT137" s="193"/>
      <c r="AU137" s="193"/>
      <c r="BA137">
        <v>74</v>
      </c>
      <c r="BB137" s="28">
        <f>'Riskiarviointi TÄYTTÖPOHJA'!C79</f>
        <v>0</v>
      </c>
      <c r="BC137" s="28">
        <f>'Riskiarviointi TÄYTTÖPOHJA'!D79</f>
        <v>0</v>
      </c>
      <c r="BD137" s="28" t="str">
        <f>'Riskiarviointi TÄYTTÖPOHJA'!E79</f>
        <v>Täytä arvo 1-6</v>
      </c>
      <c r="BE137" s="28">
        <f>'Riskiarviointi TÄYTTÖPOHJA'!F79</f>
        <v>0</v>
      </c>
      <c r="BF137" s="28">
        <f>'Riskiarviointi TÄYTTÖPOHJA'!G79</f>
        <v>0</v>
      </c>
      <c r="BG137" s="28">
        <f>'Riskiarviointi TÄYTTÖPOHJA'!H79</f>
        <v>0</v>
      </c>
      <c r="BH137" s="28">
        <f>'Riskiarviointi TÄYTTÖPOHJA'!I79</f>
        <v>0</v>
      </c>
      <c r="BI137" s="28" t="str">
        <f>'Riskiarviointi TÄYTTÖPOHJA'!J79</f>
        <v>Ei arvioitu</v>
      </c>
      <c r="BJ137" s="28">
        <f>'Riskiarviointi TÄYTTÖPOHJA'!K79</f>
        <v>0</v>
      </c>
      <c r="BK137" s="28" t="str">
        <f>'Riskiarviointi TÄYTTÖPOHJA'!L79</f>
        <v>Ei arvioitu</v>
      </c>
      <c r="BL137" s="28">
        <f>'Riskiarviointi TÄYTTÖPOHJA'!M79</f>
        <v>0</v>
      </c>
      <c r="BM137" s="28" t="str">
        <f>'Riskiarviointi TÄYTTÖPOHJA'!N79</f>
        <v>Ei arvioitu</v>
      </c>
      <c r="BN137" s="28">
        <f>'Riskiarviointi TÄYTTÖPOHJA'!O79</f>
        <v>0</v>
      </c>
      <c r="BO137" s="28" t="str">
        <f>'Riskiarviointi TÄYTTÖPOHJA'!P79</f>
        <v>Ei arvioitu</v>
      </c>
      <c r="BP137" s="28">
        <f>'Riskiarviointi TÄYTTÖPOHJA'!Q79</f>
        <v>0</v>
      </c>
      <c r="BQ137" s="28" t="str">
        <f>'Riskiarviointi TÄYTTÖPOHJA'!R79</f>
        <v>Ei arvioitu</v>
      </c>
      <c r="BR137" s="28">
        <f>'Riskiarviointi TÄYTTÖPOHJA'!S79</f>
        <v>0</v>
      </c>
      <c r="BS137" s="28">
        <f>'Riskiarviointi TÄYTTÖPOHJA'!T79</f>
        <v>0</v>
      </c>
      <c r="BT137" s="28">
        <f>'Riskiarviointi TÄYTTÖPOHJA'!U79</f>
        <v>0</v>
      </c>
      <c r="BU137" s="28">
        <f>'Riskiarviointi TÄYTTÖPOHJA'!V79</f>
        <v>0</v>
      </c>
      <c r="BV137" s="28">
        <f>'Riskiarviointi TÄYTTÖPOHJA'!W79</f>
        <v>0</v>
      </c>
      <c r="BW137" s="28">
        <f>'Riskiarviointi TÄYTTÖPOHJA'!X79</f>
        <v>0</v>
      </c>
      <c r="BX137" s="28" t="str">
        <f>'Riskiarviointi TÄYTTÖPOHJA'!Y79</f>
        <v>Ei arvioitu</v>
      </c>
      <c r="BY137" s="28">
        <f>'Riskiarviointi TÄYTTÖPOHJA'!Z79</f>
        <v>0</v>
      </c>
      <c r="BZ137" s="28">
        <f>'Riskiarviointi TÄYTTÖPOHJA'!AA79</f>
        <v>0</v>
      </c>
    </row>
    <row r="138" spans="1:78" ht="15" customHeight="1" x14ac:dyDescent="0.25">
      <c r="A138" s="26">
        <v>75</v>
      </c>
      <c r="C138" s="1"/>
      <c r="D138" s="87">
        <f t="shared" si="32"/>
        <v>0</v>
      </c>
      <c r="E138" s="212">
        <f t="shared" si="33"/>
        <v>0</v>
      </c>
      <c r="F138" s="212"/>
      <c r="G138" s="212"/>
      <c r="H138" s="212"/>
      <c r="I138" s="88">
        <f t="shared" si="34"/>
        <v>0</v>
      </c>
      <c r="J138" s="217" t="str">
        <f t="shared" si="35"/>
        <v>Ei arvioitu</v>
      </c>
      <c r="K138" s="217"/>
      <c r="L138" s="217"/>
      <c r="M138" s="217"/>
      <c r="N138" s="218">
        <f t="shared" si="36"/>
        <v>0</v>
      </c>
      <c r="O138" s="218"/>
      <c r="P138" s="218"/>
      <c r="Q138" s="218"/>
      <c r="R138" s="218"/>
      <c r="S138" s="218"/>
      <c r="T138" s="219">
        <f t="shared" si="37"/>
        <v>0</v>
      </c>
      <c r="U138" s="219"/>
      <c r="V138" s="219"/>
      <c r="W138" s="219"/>
      <c r="X138" s="219"/>
      <c r="Y138" s="220">
        <f t="shared" si="38"/>
        <v>0</v>
      </c>
      <c r="Z138" s="220"/>
      <c r="AA138" s="220"/>
      <c r="AB138" s="6"/>
      <c r="AJ138" s="193"/>
      <c r="AK138" s="193"/>
      <c r="AL138" s="193"/>
      <c r="AM138" s="193"/>
      <c r="AN138" s="193"/>
      <c r="AO138" s="193"/>
      <c r="AP138" s="193"/>
      <c r="AQ138" s="193"/>
      <c r="AR138" s="193"/>
      <c r="AS138" s="193"/>
      <c r="AT138" s="193"/>
      <c r="AU138" s="193"/>
      <c r="BA138">
        <v>75</v>
      </c>
      <c r="BB138" s="28">
        <f>'Riskiarviointi TÄYTTÖPOHJA'!C80</f>
        <v>0</v>
      </c>
      <c r="BC138" s="28">
        <f>'Riskiarviointi TÄYTTÖPOHJA'!D80</f>
        <v>0</v>
      </c>
      <c r="BD138" s="28" t="str">
        <f>'Riskiarviointi TÄYTTÖPOHJA'!E80</f>
        <v>Täytä arvo 1-6</v>
      </c>
      <c r="BE138" s="28">
        <f>'Riskiarviointi TÄYTTÖPOHJA'!F80</f>
        <v>0</v>
      </c>
      <c r="BF138" s="28">
        <f>'Riskiarviointi TÄYTTÖPOHJA'!G80</f>
        <v>0</v>
      </c>
      <c r="BG138" s="28">
        <f>'Riskiarviointi TÄYTTÖPOHJA'!H80</f>
        <v>0</v>
      </c>
      <c r="BH138" s="28">
        <f>'Riskiarviointi TÄYTTÖPOHJA'!I80</f>
        <v>0</v>
      </c>
      <c r="BI138" s="28" t="str">
        <f>'Riskiarviointi TÄYTTÖPOHJA'!J80</f>
        <v>Ei arvioitu</v>
      </c>
      <c r="BJ138" s="28">
        <f>'Riskiarviointi TÄYTTÖPOHJA'!K80</f>
        <v>0</v>
      </c>
      <c r="BK138" s="28" t="str">
        <f>'Riskiarviointi TÄYTTÖPOHJA'!L80</f>
        <v>Ei arvioitu</v>
      </c>
      <c r="BL138" s="28">
        <f>'Riskiarviointi TÄYTTÖPOHJA'!M80</f>
        <v>0</v>
      </c>
      <c r="BM138" s="28" t="str">
        <f>'Riskiarviointi TÄYTTÖPOHJA'!N80</f>
        <v>Ei arvioitu</v>
      </c>
      <c r="BN138" s="28">
        <f>'Riskiarviointi TÄYTTÖPOHJA'!O80</f>
        <v>0</v>
      </c>
      <c r="BO138" s="28" t="str">
        <f>'Riskiarviointi TÄYTTÖPOHJA'!P80</f>
        <v>Ei arvioitu</v>
      </c>
      <c r="BP138" s="28">
        <f>'Riskiarviointi TÄYTTÖPOHJA'!Q80</f>
        <v>0</v>
      </c>
      <c r="BQ138" s="28" t="str">
        <f>'Riskiarviointi TÄYTTÖPOHJA'!R80</f>
        <v>Ei arvioitu</v>
      </c>
      <c r="BR138" s="28">
        <f>'Riskiarviointi TÄYTTÖPOHJA'!S80</f>
        <v>0</v>
      </c>
      <c r="BS138" s="28">
        <f>'Riskiarviointi TÄYTTÖPOHJA'!T80</f>
        <v>0</v>
      </c>
      <c r="BT138" s="28">
        <f>'Riskiarviointi TÄYTTÖPOHJA'!U80</f>
        <v>0</v>
      </c>
      <c r="BU138" s="28">
        <f>'Riskiarviointi TÄYTTÖPOHJA'!V80</f>
        <v>0</v>
      </c>
      <c r="BV138" s="28">
        <f>'Riskiarviointi TÄYTTÖPOHJA'!W80</f>
        <v>0</v>
      </c>
      <c r="BW138" s="28">
        <f>'Riskiarviointi TÄYTTÖPOHJA'!X80</f>
        <v>0</v>
      </c>
      <c r="BX138" s="28" t="str">
        <f>'Riskiarviointi TÄYTTÖPOHJA'!Y80</f>
        <v>Ei arvioitu</v>
      </c>
      <c r="BY138" s="28">
        <f>'Riskiarviointi TÄYTTÖPOHJA'!Z80</f>
        <v>0</v>
      </c>
      <c r="BZ138" s="28">
        <f>'Riskiarviointi TÄYTTÖPOHJA'!AA80</f>
        <v>0</v>
      </c>
    </row>
    <row r="139" spans="1:78" ht="15" customHeight="1" x14ac:dyDescent="0.25">
      <c r="A139" s="26">
        <v>76</v>
      </c>
      <c r="C139" s="1"/>
      <c r="D139" s="87">
        <f t="shared" si="32"/>
        <v>0</v>
      </c>
      <c r="E139" s="212">
        <f t="shared" si="33"/>
        <v>0</v>
      </c>
      <c r="F139" s="212"/>
      <c r="G139" s="212"/>
      <c r="H139" s="212"/>
      <c r="I139" s="88">
        <f t="shared" si="34"/>
        <v>0</v>
      </c>
      <c r="J139" s="217" t="str">
        <f t="shared" si="35"/>
        <v>Ei arvioitu</v>
      </c>
      <c r="K139" s="217"/>
      <c r="L139" s="217"/>
      <c r="M139" s="217"/>
      <c r="N139" s="218">
        <f t="shared" si="36"/>
        <v>0</v>
      </c>
      <c r="O139" s="218"/>
      <c r="P139" s="218"/>
      <c r="Q139" s="218"/>
      <c r="R139" s="218"/>
      <c r="S139" s="218"/>
      <c r="T139" s="219">
        <f t="shared" si="37"/>
        <v>0</v>
      </c>
      <c r="U139" s="219"/>
      <c r="V139" s="219"/>
      <c r="W139" s="219"/>
      <c r="X139" s="219"/>
      <c r="Y139" s="220">
        <f t="shared" si="38"/>
        <v>0</v>
      </c>
      <c r="Z139" s="220"/>
      <c r="AA139" s="220"/>
      <c r="AB139" s="6"/>
      <c r="AJ139" s="193"/>
      <c r="AK139" s="193"/>
      <c r="AL139" s="193"/>
      <c r="AM139" s="193"/>
      <c r="AN139" s="193"/>
      <c r="AO139" s="193"/>
      <c r="AP139" s="193"/>
      <c r="AQ139" s="193"/>
      <c r="AR139" s="193"/>
      <c r="AS139" s="193"/>
      <c r="AT139" s="193"/>
      <c r="AU139" s="193"/>
      <c r="BA139">
        <v>76</v>
      </c>
      <c r="BB139" s="28">
        <f>'Riskiarviointi TÄYTTÖPOHJA'!C81</f>
        <v>0</v>
      </c>
      <c r="BC139" s="28">
        <f>'Riskiarviointi TÄYTTÖPOHJA'!D81</f>
        <v>0</v>
      </c>
      <c r="BD139" s="28" t="str">
        <f>'Riskiarviointi TÄYTTÖPOHJA'!E81</f>
        <v>Täytä arvo 1-6</v>
      </c>
      <c r="BE139" s="28">
        <f>'Riskiarviointi TÄYTTÖPOHJA'!F81</f>
        <v>0</v>
      </c>
      <c r="BF139" s="28">
        <f>'Riskiarviointi TÄYTTÖPOHJA'!G81</f>
        <v>0</v>
      </c>
      <c r="BG139" s="28">
        <f>'Riskiarviointi TÄYTTÖPOHJA'!H81</f>
        <v>0</v>
      </c>
      <c r="BH139" s="28">
        <f>'Riskiarviointi TÄYTTÖPOHJA'!I81</f>
        <v>0</v>
      </c>
      <c r="BI139" s="28" t="str">
        <f>'Riskiarviointi TÄYTTÖPOHJA'!J81</f>
        <v>Ei arvioitu</v>
      </c>
      <c r="BJ139" s="28">
        <f>'Riskiarviointi TÄYTTÖPOHJA'!K81</f>
        <v>0</v>
      </c>
      <c r="BK139" s="28" t="str">
        <f>'Riskiarviointi TÄYTTÖPOHJA'!L81</f>
        <v>Ei arvioitu</v>
      </c>
      <c r="BL139" s="28">
        <f>'Riskiarviointi TÄYTTÖPOHJA'!M81</f>
        <v>0</v>
      </c>
      <c r="BM139" s="28" t="str">
        <f>'Riskiarviointi TÄYTTÖPOHJA'!N81</f>
        <v>Ei arvioitu</v>
      </c>
      <c r="BN139" s="28">
        <f>'Riskiarviointi TÄYTTÖPOHJA'!O81</f>
        <v>0</v>
      </c>
      <c r="BO139" s="28" t="str">
        <f>'Riskiarviointi TÄYTTÖPOHJA'!P81</f>
        <v>Ei arvioitu</v>
      </c>
      <c r="BP139" s="28">
        <f>'Riskiarviointi TÄYTTÖPOHJA'!Q81</f>
        <v>0</v>
      </c>
      <c r="BQ139" s="28" t="str">
        <f>'Riskiarviointi TÄYTTÖPOHJA'!R81</f>
        <v>Ei arvioitu</v>
      </c>
      <c r="BR139" s="28">
        <f>'Riskiarviointi TÄYTTÖPOHJA'!S81</f>
        <v>0</v>
      </c>
      <c r="BS139" s="28">
        <f>'Riskiarviointi TÄYTTÖPOHJA'!T81</f>
        <v>0</v>
      </c>
      <c r="BT139" s="28">
        <f>'Riskiarviointi TÄYTTÖPOHJA'!U81</f>
        <v>0</v>
      </c>
      <c r="BU139" s="28">
        <f>'Riskiarviointi TÄYTTÖPOHJA'!V81</f>
        <v>0</v>
      </c>
      <c r="BV139" s="28">
        <f>'Riskiarviointi TÄYTTÖPOHJA'!W81</f>
        <v>0</v>
      </c>
      <c r="BW139" s="28">
        <f>'Riskiarviointi TÄYTTÖPOHJA'!X81</f>
        <v>0</v>
      </c>
      <c r="BX139" s="28" t="str">
        <f>'Riskiarviointi TÄYTTÖPOHJA'!Y81</f>
        <v>Ei arvioitu</v>
      </c>
      <c r="BY139" s="28">
        <f>'Riskiarviointi TÄYTTÖPOHJA'!Z81</f>
        <v>0</v>
      </c>
      <c r="BZ139" s="28">
        <f>'Riskiarviointi TÄYTTÖPOHJA'!AA81</f>
        <v>0</v>
      </c>
    </row>
    <row r="140" spans="1:78" ht="15" customHeight="1" thickBot="1" x14ac:dyDescent="0.3">
      <c r="A140" s="26">
        <v>77</v>
      </c>
      <c r="C140" s="2"/>
      <c r="D140" s="118">
        <f t="shared" si="32"/>
        <v>0</v>
      </c>
      <c r="E140" s="213">
        <f t="shared" si="33"/>
        <v>0</v>
      </c>
      <c r="F140" s="213"/>
      <c r="G140" s="213"/>
      <c r="H140" s="213"/>
      <c r="I140" s="119">
        <f t="shared" si="34"/>
        <v>0</v>
      </c>
      <c r="J140" s="265" t="str">
        <f t="shared" si="35"/>
        <v>Ei arvioitu</v>
      </c>
      <c r="K140" s="265"/>
      <c r="L140" s="265"/>
      <c r="M140" s="265"/>
      <c r="N140" s="266">
        <f t="shared" si="36"/>
        <v>0</v>
      </c>
      <c r="O140" s="266"/>
      <c r="P140" s="266"/>
      <c r="Q140" s="266"/>
      <c r="R140" s="266"/>
      <c r="S140" s="266"/>
      <c r="T140" s="267">
        <f t="shared" si="37"/>
        <v>0</v>
      </c>
      <c r="U140" s="267"/>
      <c r="V140" s="267"/>
      <c r="W140" s="267"/>
      <c r="X140" s="267"/>
      <c r="Y140" s="268">
        <f t="shared" si="38"/>
        <v>0</v>
      </c>
      <c r="Z140" s="268"/>
      <c r="AA140" s="268"/>
      <c r="AB140" s="9"/>
      <c r="AJ140" s="194" t="s">
        <v>120</v>
      </c>
      <c r="AK140" s="194"/>
      <c r="AL140" s="194"/>
      <c r="AM140" s="194"/>
      <c r="AN140" s="194"/>
      <c r="AO140" s="194"/>
      <c r="AP140" s="194"/>
      <c r="AQ140" s="194"/>
      <c r="AR140" s="194"/>
      <c r="AS140" s="194"/>
      <c r="AT140" s="194"/>
      <c r="AU140" s="194"/>
      <c r="BA140">
        <v>77</v>
      </c>
      <c r="BB140" s="28">
        <f>'Riskiarviointi TÄYTTÖPOHJA'!C82</f>
        <v>0</v>
      </c>
      <c r="BC140" s="28">
        <f>'Riskiarviointi TÄYTTÖPOHJA'!D82</f>
        <v>0</v>
      </c>
      <c r="BD140" s="28" t="str">
        <f>'Riskiarviointi TÄYTTÖPOHJA'!E82</f>
        <v>Täytä arvo 1-6</v>
      </c>
      <c r="BE140" s="28">
        <f>'Riskiarviointi TÄYTTÖPOHJA'!F82</f>
        <v>0</v>
      </c>
      <c r="BF140" s="28">
        <f>'Riskiarviointi TÄYTTÖPOHJA'!G82</f>
        <v>0</v>
      </c>
      <c r="BG140" s="28">
        <f>'Riskiarviointi TÄYTTÖPOHJA'!H82</f>
        <v>0</v>
      </c>
      <c r="BH140" s="28">
        <f>'Riskiarviointi TÄYTTÖPOHJA'!I82</f>
        <v>0</v>
      </c>
      <c r="BI140" s="28" t="str">
        <f>'Riskiarviointi TÄYTTÖPOHJA'!J82</f>
        <v>Ei arvioitu</v>
      </c>
      <c r="BJ140" s="28">
        <f>'Riskiarviointi TÄYTTÖPOHJA'!K82</f>
        <v>0</v>
      </c>
      <c r="BK140" s="28" t="str">
        <f>'Riskiarviointi TÄYTTÖPOHJA'!L82</f>
        <v>Ei arvioitu</v>
      </c>
      <c r="BL140" s="28">
        <f>'Riskiarviointi TÄYTTÖPOHJA'!M82</f>
        <v>0</v>
      </c>
      <c r="BM140" s="28" t="str">
        <f>'Riskiarviointi TÄYTTÖPOHJA'!N82</f>
        <v>Ei arvioitu</v>
      </c>
      <c r="BN140" s="28">
        <f>'Riskiarviointi TÄYTTÖPOHJA'!O82</f>
        <v>0</v>
      </c>
      <c r="BO140" s="28" t="str">
        <f>'Riskiarviointi TÄYTTÖPOHJA'!P82</f>
        <v>Ei arvioitu</v>
      </c>
      <c r="BP140" s="28">
        <f>'Riskiarviointi TÄYTTÖPOHJA'!Q82</f>
        <v>0</v>
      </c>
      <c r="BQ140" s="28" t="str">
        <f>'Riskiarviointi TÄYTTÖPOHJA'!R82</f>
        <v>Ei arvioitu</v>
      </c>
      <c r="BR140" s="28">
        <f>'Riskiarviointi TÄYTTÖPOHJA'!S82</f>
        <v>0</v>
      </c>
      <c r="BS140" s="28">
        <f>'Riskiarviointi TÄYTTÖPOHJA'!T82</f>
        <v>0</v>
      </c>
      <c r="BT140" s="28">
        <f>'Riskiarviointi TÄYTTÖPOHJA'!U82</f>
        <v>0</v>
      </c>
      <c r="BU140" s="28">
        <f>'Riskiarviointi TÄYTTÖPOHJA'!V82</f>
        <v>0</v>
      </c>
      <c r="BV140" s="28">
        <f>'Riskiarviointi TÄYTTÖPOHJA'!W82</f>
        <v>0</v>
      </c>
      <c r="BW140" s="28">
        <f>'Riskiarviointi TÄYTTÖPOHJA'!X82</f>
        <v>0</v>
      </c>
      <c r="BX140" s="28" t="str">
        <f>'Riskiarviointi TÄYTTÖPOHJA'!Y82</f>
        <v>Ei arvioitu</v>
      </c>
      <c r="BY140" s="28">
        <f>'Riskiarviointi TÄYTTÖPOHJA'!Z82</f>
        <v>0</v>
      </c>
      <c r="BZ140" s="28">
        <f>'Riskiarviointi TÄYTTÖPOHJA'!AA82</f>
        <v>0</v>
      </c>
    </row>
    <row r="141" spans="1:78" ht="15" customHeight="1" thickBot="1" x14ac:dyDescent="0.3">
      <c r="A141" s="26">
        <v>78</v>
      </c>
      <c r="C141" s="3"/>
      <c r="D141" s="214" t="s">
        <v>100</v>
      </c>
      <c r="E141" s="215"/>
      <c r="F141" s="215"/>
      <c r="G141" s="215"/>
      <c r="H141" s="216"/>
      <c r="I141" s="262" t="s">
        <v>101</v>
      </c>
      <c r="J141" s="263"/>
      <c r="K141" s="263"/>
      <c r="L141" s="263"/>
      <c r="M141" s="264"/>
      <c r="N141" s="214" t="s">
        <v>102</v>
      </c>
      <c r="O141" s="215"/>
      <c r="P141" s="215"/>
      <c r="Q141" s="215"/>
      <c r="R141" s="215"/>
      <c r="S141" s="216"/>
      <c r="T141" s="214" t="s">
        <v>103</v>
      </c>
      <c r="U141" s="215"/>
      <c r="V141" s="215"/>
      <c r="W141" s="215"/>
      <c r="X141" s="215"/>
      <c r="Y141" s="215"/>
      <c r="Z141" s="215"/>
      <c r="AA141" s="216"/>
      <c r="AB141" s="5"/>
      <c r="AJ141" s="194"/>
      <c r="AK141" s="194"/>
      <c r="AL141" s="194"/>
      <c r="AM141" s="194"/>
      <c r="AN141" s="194"/>
      <c r="AO141" s="194"/>
      <c r="AP141" s="194"/>
      <c r="AQ141" s="194"/>
      <c r="AR141" s="194"/>
      <c r="AS141" s="194"/>
      <c r="AT141" s="194"/>
      <c r="AU141" s="194"/>
      <c r="BA141">
        <v>78</v>
      </c>
      <c r="BB141" s="28">
        <f>'Riskiarviointi TÄYTTÖPOHJA'!C83</f>
        <v>0</v>
      </c>
      <c r="BC141" s="28">
        <f>'Riskiarviointi TÄYTTÖPOHJA'!D83</f>
        <v>0</v>
      </c>
      <c r="BD141" s="28" t="str">
        <f>'Riskiarviointi TÄYTTÖPOHJA'!E83</f>
        <v>Täytä arvo 1-6</v>
      </c>
      <c r="BE141" s="28">
        <f>'Riskiarviointi TÄYTTÖPOHJA'!F83</f>
        <v>0</v>
      </c>
      <c r="BF141" s="28">
        <f>'Riskiarviointi TÄYTTÖPOHJA'!G83</f>
        <v>0</v>
      </c>
      <c r="BG141" s="28">
        <f>'Riskiarviointi TÄYTTÖPOHJA'!H83</f>
        <v>0</v>
      </c>
      <c r="BH141" s="28">
        <f>'Riskiarviointi TÄYTTÖPOHJA'!I83</f>
        <v>0</v>
      </c>
      <c r="BI141" s="28" t="str">
        <f>'Riskiarviointi TÄYTTÖPOHJA'!J83</f>
        <v>Ei arvioitu</v>
      </c>
      <c r="BJ141" s="28">
        <f>'Riskiarviointi TÄYTTÖPOHJA'!K83</f>
        <v>0</v>
      </c>
      <c r="BK141" s="28" t="str">
        <f>'Riskiarviointi TÄYTTÖPOHJA'!L83</f>
        <v>Ei arvioitu</v>
      </c>
      <c r="BL141" s="28">
        <f>'Riskiarviointi TÄYTTÖPOHJA'!M83</f>
        <v>0</v>
      </c>
      <c r="BM141" s="28" t="str">
        <f>'Riskiarviointi TÄYTTÖPOHJA'!N83</f>
        <v>Ei arvioitu</v>
      </c>
      <c r="BN141" s="28">
        <f>'Riskiarviointi TÄYTTÖPOHJA'!O83</f>
        <v>0</v>
      </c>
      <c r="BO141" s="28" t="str">
        <f>'Riskiarviointi TÄYTTÖPOHJA'!P83</f>
        <v>Ei arvioitu</v>
      </c>
      <c r="BP141" s="28">
        <f>'Riskiarviointi TÄYTTÖPOHJA'!Q83</f>
        <v>0</v>
      </c>
      <c r="BQ141" s="28" t="str">
        <f>'Riskiarviointi TÄYTTÖPOHJA'!R83</f>
        <v>Ei arvioitu</v>
      </c>
      <c r="BR141" s="28">
        <f>'Riskiarviointi TÄYTTÖPOHJA'!S83</f>
        <v>0</v>
      </c>
      <c r="BS141" s="28">
        <f>'Riskiarviointi TÄYTTÖPOHJA'!T83</f>
        <v>0</v>
      </c>
      <c r="BT141" s="28">
        <f>'Riskiarviointi TÄYTTÖPOHJA'!U83</f>
        <v>0</v>
      </c>
      <c r="BU141" s="28">
        <f>'Riskiarviointi TÄYTTÖPOHJA'!V83</f>
        <v>0</v>
      </c>
      <c r="BV141" s="28">
        <f>'Riskiarviointi TÄYTTÖPOHJA'!W83</f>
        <v>0</v>
      </c>
      <c r="BW141" s="28">
        <f>'Riskiarviointi TÄYTTÖPOHJA'!X83</f>
        <v>0</v>
      </c>
      <c r="BX141" s="28" t="str">
        <f>'Riskiarviointi TÄYTTÖPOHJA'!Y83</f>
        <v>Ei arvioitu</v>
      </c>
      <c r="BY141" s="28">
        <f>'Riskiarviointi TÄYTTÖPOHJA'!Z83</f>
        <v>0</v>
      </c>
      <c r="BZ141" s="28">
        <f>'Riskiarviointi TÄYTTÖPOHJA'!AA83</f>
        <v>0</v>
      </c>
    </row>
    <row r="142" spans="1:78" ht="15" customHeight="1" x14ac:dyDescent="0.25">
      <c r="A142" s="26">
        <v>79</v>
      </c>
      <c r="C142" s="1"/>
      <c r="D142" s="87">
        <f t="shared" ref="D142:D171" si="39">BB139</f>
        <v>0</v>
      </c>
      <c r="E142" s="212">
        <f t="shared" ref="E142:E171" si="40">BE139</f>
        <v>0</v>
      </c>
      <c r="F142" s="212"/>
      <c r="G142" s="212"/>
      <c r="H142" s="212"/>
      <c r="I142" s="88">
        <f t="shared" ref="I142:I171" si="41">BL139</f>
        <v>0</v>
      </c>
      <c r="J142" s="217" t="str">
        <f t="shared" ref="J142:J171" si="42">BM139</f>
        <v>Ei arvioitu</v>
      </c>
      <c r="K142" s="217"/>
      <c r="L142" s="217"/>
      <c r="M142" s="217"/>
      <c r="N142" s="218">
        <f t="shared" ref="N142:N171" si="43">BR139</f>
        <v>0</v>
      </c>
      <c r="O142" s="218"/>
      <c r="P142" s="218"/>
      <c r="Q142" s="218"/>
      <c r="R142" s="218"/>
      <c r="S142" s="218"/>
      <c r="T142" s="219">
        <f t="shared" ref="T142:T171" si="44">BS139</f>
        <v>0</v>
      </c>
      <c r="U142" s="219"/>
      <c r="V142" s="219"/>
      <c r="W142" s="219"/>
      <c r="X142" s="219"/>
      <c r="Y142" s="220">
        <f t="shared" ref="Y142:Y171" si="45">BT139</f>
        <v>0</v>
      </c>
      <c r="Z142" s="220"/>
      <c r="AA142" s="220"/>
      <c r="AB142" s="6"/>
      <c r="AJ142" s="194"/>
      <c r="AK142" s="194"/>
      <c r="AL142" s="194"/>
      <c r="AM142" s="194"/>
      <c r="AN142" s="194"/>
      <c r="AO142" s="194"/>
      <c r="AP142" s="194"/>
      <c r="AQ142" s="194"/>
      <c r="AR142" s="194"/>
      <c r="AS142" s="194"/>
      <c r="AT142" s="194"/>
      <c r="AU142" s="194"/>
      <c r="BA142">
        <v>79</v>
      </c>
      <c r="BB142" s="28">
        <f>'Riskiarviointi TÄYTTÖPOHJA'!C84</f>
        <v>0</v>
      </c>
      <c r="BC142" s="28">
        <f>'Riskiarviointi TÄYTTÖPOHJA'!D84</f>
        <v>0</v>
      </c>
      <c r="BD142" s="28" t="str">
        <f>'Riskiarviointi TÄYTTÖPOHJA'!E84</f>
        <v>Täytä arvo 1-6</v>
      </c>
      <c r="BE142" s="28">
        <f>'Riskiarviointi TÄYTTÖPOHJA'!F84</f>
        <v>0</v>
      </c>
      <c r="BF142" s="28">
        <f>'Riskiarviointi TÄYTTÖPOHJA'!G84</f>
        <v>0</v>
      </c>
      <c r="BG142" s="28">
        <f>'Riskiarviointi TÄYTTÖPOHJA'!H84</f>
        <v>0</v>
      </c>
      <c r="BH142" s="28">
        <f>'Riskiarviointi TÄYTTÖPOHJA'!I84</f>
        <v>0</v>
      </c>
      <c r="BI142" s="28" t="str">
        <f>'Riskiarviointi TÄYTTÖPOHJA'!J84</f>
        <v>Ei arvioitu</v>
      </c>
      <c r="BJ142" s="28">
        <f>'Riskiarviointi TÄYTTÖPOHJA'!K84</f>
        <v>0</v>
      </c>
      <c r="BK142" s="28" t="str">
        <f>'Riskiarviointi TÄYTTÖPOHJA'!L84</f>
        <v>Ei arvioitu</v>
      </c>
      <c r="BL142" s="28">
        <f>'Riskiarviointi TÄYTTÖPOHJA'!M84</f>
        <v>0</v>
      </c>
      <c r="BM142" s="28" t="str">
        <f>'Riskiarviointi TÄYTTÖPOHJA'!N84</f>
        <v>Ei arvioitu</v>
      </c>
      <c r="BN142" s="28">
        <f>'Riskiarviointi TÄYTTÖPOHJA'!O84</f>
        <v>0</v>
      </c>
      <c r="BO142" s="28" t="str">
        <f>'Riskiarviointi TÄYTTÖPOHJA'!P84</f>
        <v>Ei arvioitu</v>
      </c>
      <c r="BP142" s="28">
        <f>'Riskiarviointi TÄYTTÖPOHJA'!Q84</f>
        <v>0</v>
      </c>
      <c r="BQ142" s="28" t="str">
        <f>'Riskiarviointi TÄYTTÖPOHJA'!R84</f>
        <v>Ei arvioitu</v>
      </c>
      <c r="BR142" s="28">
        <f>'Riskiarviointi TÄYTTÖPOHJA'!S84</f>
        <v>0</v>
      </c>
      <c r="BS142" s="28">
        <f>'Riskiarviointi TÄYTTÖPOHJA'!T84</f>
        <v>0</v>
      </c>
      <c r="BT142" s="28">
        <f>'Riskiarviointi TÄYTTÖPOHJA'!U84</f>
        <v>0</v>
      </c>
      <c r="BU142" s="28">
        <f>'Riskiarviointi TÄYTTÖPOHJA'!V84</f>
        <v>0</v>
      </c>
      <c r="BV142" s="28">
        <f>'Riskiarviointi TÄYTTÖPOHJA'!W84</f>
        <v>0</v>
      </c>
      <c r="BW142" s="28">
        <f>'Riskiarviointi TÄYTTÖPOHJA'!X84</f>
        <v>0</v>
      </c>
      <c r="BX142" s="28" t="str">
        <f>'Riskiarviointi TÄYTTÖPOHJA'!Y84</f>
        <v>Ei arvioitu</v>
      </c>
      <c r="BY142" s="28">
        <f>'Riskiarviointi TÄYTTÖPOHJA'!Z84</f>
        <v>0</v>
      </c>
      <c r="BZ142" s="28">
        <f>'Riskiarviointi TÄYTTÖPOHJA'!AA84</f>
        <v>0</v>
      </c>
    </row>
    <row r="143" spans="1:78" ht="15" customHeight="1" x14ac:dyDescent="0.25">
      <c r="A143" s="26">
        <v>80</v>
      </c>
      <c r="C143" s="1"/>
      <c r="D143" s="87">
        <f t="shared" si="39"/>
        <v>0</v>
      </c>
      <c r="E143" s="212">
        <f t="shared" si="40"/>
        <v>0</v>
      </c>
      <c r="F143" s="212"/>
      <c r="G143" s="212"/>
      <c r="H143" s="212"/>
      <c r="I143" s="88">
        <f t="shared" si="41"/>
        <v>0</v>
      </c>
      <c r="J143" s="217" t="str">
        <f t="shared" si="42"/>
        <v>Ei arvioitu</v>
      </c>
      <c r="K143" s="217"/>
      <c r="L143" s="217"/>
      <c r="M143" s="217"/>
      <c r="N143" s="218">
        <f t="shared" si="43"/>
        <v>0</v>
      </c>
      <c r="O143" s="218"/>
      <c r="P143" s="218"/>
      <c r="Q143" s="218"/>
      <c r="R143" s="218"/>
      <c r="S143" s="218"/>
      <c r="T143" s="219">
        <f t="shared" si="44"/>
        <v>0</v>
      </c>
      <c r="U143" s="219"/>
      <c r="V143" s="219"/>
      <c r="W143" s="219"/>
      <c r="X143" s="219"/>
      <c r="Y143" s="220">
        <f t="shared" si="45"/>
        <v>0</v>
      </c>
      <c r="Z143" s="220"/>
      <c r="AA143" s="220"/>
      <c r="AB143" s="6"/>
      <c r="AJ143" s="195" t="s">
        <v>120</v>
      </c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BA143">
        <v>80</v>
      </c>
      <c r="BB143" s="28">
        <f>'Riskiarviointi TÄYTTÖPOHJA'!C85</f>
        <v>0</v>
      </c>
      <c r="BC143" s="28">
        <f>'Riskiarviointi TÄYTTÖPOHJA'!D85</f>
        <v>0</v>
      </c>
      <c r="BD143" s="28" t="str">
        <f>'Riskiarviointi TÄYTTÖPOHJA'!E85</f>
        <v>Täytä arvo 1-6</v>
      </c>
      <c r="BE143" s="28">
        <f>'Riskiarviointi TÄYTTÖPOHJA'!F85</f>
        <v>0</v>
      </c>
      <c r="BF143" s="28">
        <f>'Riskiarviointi TÄYTTÖPOHJA'!G85</f>
        <v>0</v>
      </c>
      <c r="BG143" s="28">
        <f>'Riskiarviointi TÄYTTÖPOHJA'!H85</f>
        <v>0</v>
      </c>
      <c r="BH143" s="28">
        <f>'Riskiarviointi TÄYTTÖPOHJA'!I85</f>
        <v>0</v>
      </c>
      <c r="BI143" s="28" t="str">
        <f>'Riskiarviointi TÄYTTÖPOHJA'!J85</f>
        <v>Ei arvioitu</v>
      </c>
      <c r="BJ143" s="28">
        <f>'Riskiarviointi TÄYTTÖPOHJA'!K85</f>
        <v>0</v>
      </c>
      <c r="BK143" s="28" t="str">
        <f>'Riskiarviointi TÄYTTÖPOHJA'!L85</f>
        <v>Ei arvioitu</v>
      </c>
      <c r="BL143" s="28">
        <f>'Riskiarviointi TÄYTTÖPOHJA'!M85</f>
        <v>0</v>
      </c>
      <c r="BM143" s="28" t="str">
        <f>'Riskiarviointi TÄYTTÖPOHJA'!N85</f>
        <v>Ei arvioitu</v>
      </c>
      <c r="BN143" s="28">
        <f>'Riskiarviointi TÄYTTÖPOHJA'!O85</f>
        <v>0</v>
      </c>
      <c r="BO143" s="28" t="str">
        <f>'Riskiarviointi TÄYTTÖPOHJA'!P85</f>
        <v>Ei arvioitu</v>
      </c>
      <c r="BP143" s="28">
        <f>'Riskiarviointi TÄYTTÖPOHJA'!Q85</f>
        <v>0</v>
      </c>
      <c r="BQ143" s="28" t="str">
        <f>'Riskiarviointi TÄYTTÖPOHJA'!R85</f>
        <v>Ei arvioitu</v>
      </c>
      <c r="BR143" s="28">
        <f>'Riskiarviointi TÄYTTÖPOHJA'!S85</f>
        <v>0</v>
      </c>
      <c r="BS143" s="28">
        <f>'Riskiarviointi TÄYTTÖPOHJA'!T85</f>
        <v>0</v>
      </c>
      <c r="BT143" s="28">
        <f>'Riskiarviointi TÄYTTÖPOHJA'!U85</f>
        <v>0</v>
      </c>
      <c r="BU143" s="28">
        <f>'Riskiarviointi TÄYTTÖPOHJA'!V85</f>
        <v>0</v>
      </c>
      <c r="BV143" s="28">
        <f>'Riskiarviointi TÄYTTÖPOHJA'!W85</f>
        <v>0</v>
      </c>
      <c r="BW143" s="28">
        <f>'Riskiarviointi TÄYTTÖPOHJA'!X85</f>
        <v>0</v>
      </c>
      <c r="BX143" s="28" t="str">
        <f>'Riskiarviointi TÄYTTÖPOHJA'!Y85</f>
        <v>Ei arvioitu</v>
      </c>
      <c r="BY143" s="28">
        <f>'Riskiarviointi TÄYTTÖPOHJA'!Z85</f>
        <v>0</v>
      </c>
      <c r="BZ143" s="28">
        <f>'Riskiarviointi TÄYTTÖPOHJA'!AA85</f>
        <v>0</v>
      </c>
    </row>
    <row r="144" spans="1:78" ht="15" customHeight="1" x14ac:dyDescent="0.25">
      <c r="A144" s="26">
        <v>81</v>
      </c>
      <c r="C144" s="1"/>
      <c r="D144" s="87">
        <f t="shared" si="39"/>
        <v>0</v>
      </c>
      <c r="E144" s="212">
        <f t="shared" si="40"/>
        <v>0</v>
      </c>
      <c r="F144" s="212"/>
      <c r="G144" s="212"/>
      <c r="H144" s="212"/>
      <c r="I144" s="88">
        <f t="shared" si="41"/>
        <v>0</v>
      </c>
      <c r="J144" s="217" t="str">
        <f t="shared" si="42"/>
        <v>Ei arvioitu</v>
      </c>
      <c r="K144" s="217"/>
      <c r="L144" s="217"/>
      <c r="M144" s="217"/>
      <c r="N144" s="218">
        <f t="shared" si="43"/>
        <v>0</v>
      </c>
      <c r="O144" s="218"/>
      <c r="P144" s="218"/>
      <c r="Q144" s="218"/>
      <c r="R144" s="218"/>
      <c r="S144" s="218"/>
      <c r="T144" s="219">
        <f t="shared" si="44"/>
        <v>0</v>
      </c>
      <c r="U144" s="219"/>
      <c r="V144" s="219"/>
      <c r="W144" s="219"/>
      <c r="X144" s="219"/>
      <c r="Y144" s="220">
        <f t="shared" si="45"/>
        <v>0</v>
      </c>
      <c r="Z144" s="220"/>
      <c r="AA144" s="220"/>
      <c r="AB144" s="6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BA144">
        <v>81</v>
      </c>
      <c r="BB144" s="28">
        <f>'Riskiarviointi TÄYTTÖPOHJA'!C86</f>
        <v>0</v>
      </c>
      <c r="BC144" s="28">
        <f>'Riskiarviointi TÄYTTÖPOHJA'!D86</f>
        <v>0</v>
      </c>
      <c r="BD144" s="28" t="str">
        <f>'Riskiarviointi TÄYTTÖPOHJA'!E86</f>
        <v>Täytä arvo 1-6</v>
      </c>
      <c r="BE144" s="28">
        <f>'Riskiarviointi TÄYTTÖPOHJA'!F86</f>
        <v>0</v>
      </c>
      <c r="BF144" s="28">
        <f>'Riskiarviointi TÄYTTÖPOHJA'!G86</f>
        <v>0</v>
      </c>
      <c r="BG144" s="28">
        <f>'Riskiarviointi TÄYTTÖPOHJA'!H86</f>
        <v>0</v>
      </c>
      <c r="BH144" s="28">
        <f>'Riskiarviointi TÄYTTÖPOHJA'!I86</f>
        <v>0</v>
      </c>
      <c r="BI144" s="28" t="str">
        <f>'Riskiarviointi TÄYTTÖPOHJA'!J86</f>
        <v>Ei arvioitu</v>
      </c>
      <c r="BJ144" s="28">
        <f>'Riskiarviointi TÄYTTÖPOHJA'!K86</f>
        <v>0</v>
      </c>
      <c r="BK144" s="28" t="str">
        <f>'Riskiarviointi TÄYTTÖPOHJA'!L86</f>
        <v>Ei arvioitu</v>
      </c>
      <c r="BL144" s="28">
        <f>'Riskiarviointi TÄYTTÖPOHJA'!M86</f>
        <v>0</v>
      </c>
      <c r="BM144" s="28" t="str">
        <f>'Riskiarviointi TÄYTTÖPOHJA'!N86</f>
        <v>Ei arvioitu</v>
      </c>
      <c r="BN144" s="28">
        <f>'Riskiarviointi TÄYTTÖPOHJA'!O86</f>
        <v>0</v>
      </c>
      <c r="BO144" s="28" t="str">
        <f>'Riskiarviointi TÄYTTÖPOHJA'!P86</f>
        <v>Ei arvioitu</v>
      </c>
      <c r="BP144" s="28">
        <f>'Riskiarviointi TÄYTTÖPOHJA'!Q86</f>
        <v>0</v>
      </c>
      <c r="BQ144" s="28" t="str">
        <f>'Riskiarviointi TÄYTTÖPOHJA'!R86</f>
        <v>Ei arvioitu</v>
      </c>
      <c r="BR144" s="28">
        <f>'Riskiarviointi TÄYTTÖPOHJA'!S86</f>
        <v>0</v>
      </c>
      <c r="BS144" s="28">
        <f>'Riskiarviointi TÄYTTÖPOHJA'!T86</f>
        <v>0</v>
      </c>
      <c r="BT144" s="28">
        <f>'Riskiarviointi TÄYTTÖPOHJA'!U86</f>
        <v>0</v>
      </c>
      <c r="BU144" s="28">
        <f>'Riskiarviointi TÄYTTÖPOHJA'!V86</f>
        <v>0</v>
      </c>
      <c r="BV144" s="28">
        <f>'Riskiarviointi TÄYTTÖPOHJA'!W86</f>
        <v>0</v>
      </c>
      <c r="BW144" s="28">
        <f>'Riskiarviointi TÄYTTÖPOHJA'!X86</f>
        <v>0</v>
      </c>
      <c r="BX144" s="28" t="str">
        <f>'Riskiarviointi TÄYTTÖPOHJA'!Y86</f>
        <v>Ei arvioitu</v>
      </c>
      <c r="BY144" s="28">
        <f>'Riskiarviointi TÄYTTÖPOHJA'!Z86</f>
        <v>0</v>
      </c>
      <c r="BZ144" s="28">
        <f>'Riskiarviointi TÄYTTÖPOHJA'!AA86</f>
        <v>0</v>
      </c>
    </row>
    <row r="145" spans="1:78" ht="15" customHeight="1" x14ac:dyDescent="0.25">
      <c r="A145" s="26">
        <v>82</v>
      </c>
      <c r="C145" s="1"/>
      <c r="D145" s="87">
        <f t="shared" si="39"/>
        <v>0</v>
      </c>
      <c r="E145" s="212">
        <f t="shared" si="40"/>
        <v>0</v>
      </c>
      <c r="F145" s="212"/>
      <c r="G145" s="212"/>
      <c r="H145" s="212"/>
      <c r="I145" s="88">
        <f t="shared" si="41"/>
        <v>0</v>
      </c>
      <c r="J145" s="217" t="str">
        <f t="shared" si="42"/>
        <v>Ei arvioitu</v>
      </c>
      <c r="K145" s="217"/>
      <c r="L145" s="217"/>
      <c r="M145" s="217"/>
      <c r="N145" s="218">
        <f t="shared" si="43"/>
        <v>0</v>
      </c>
      <c r="O145" s="218"/>
      <c r="P145" s="218"/>
      <c r="Q145" s="218"/>
      <c r="R145" s="218"/>
      <c r="S145" s="218"/>
      <c r="T145" s="219">
        <f t="shared" si="44"/>
        <v>0</v>
      </c>
      <c r="U145" s="219"/>
      <c r="V145" s="219"/>
      <c r="W145" s="219"/>
      <c r="X145" s="219"/>
      <c r="Y145" s="220">
        <f t="shared" si="45"/>
        <v>0</v>
      </c>
      <c r="Z145" s="220"/>
      <c r="AA145" s="220"/>
      <c r="AB145" s="6"/>
      <c r="AJ145" s="195"/>
      <c r="AK145" s="195"/>
      <c r="AL145" s="195"/>
      <c r="AM145" s="195"/>
      <c r="AN145" s="195"/>
      <c r="AO145" s="195"/>
      <c r="AP145" s="195"/>
      <c r="AQ145" s="195"/>
      <c r="AR145" s="195"/>
      <c r="AS145" s="195"/>
      <c r="AT145" s="195"/>
      <c r="AU145" s="195"/>
      <c r="BA145">
        <v>82</v>
      </c>
      <c r="BB145" s="28">
        <f>'Riskiarviointi TÄYTTÖPOHJA'!C87</f>
        <v>0</v>
      </c>
      <c r="BC145" s="28">
        <f>'Riskiarviointi TÄYTTÖPOHJA'!D87</f>
        <v>0</v>
      </c>
      <c r="BD145" s="28" t="str">
        <f>'Riskiarviointi TÄYTTÖPOHJA'!E87</f>
        <v>Täytä arvo 1-6</v>
      </c>
      <c r="BE145" s="28">
        <f>'Riskiarviointi TÄYTTÖPOHJA'!F87</f>
        <v>0</v>
      </c>
      <c r="BF145" s="28">
        <f>'Riskiarviointi TÄYTTÖPOHJA'!G87</f>
        <v>0</v>
      </c>
      <c r="BG145" s="28">
        <f>'Riskiarviointi TÄYTTÖPOHJA'!H87</f>
        <v>0</v>
      </c>
      <c r="BH145" s="28">
        <f>'Riskiarviointi TÄYTTÖPOHJA'!I87</f>
        <v>0</v>
      </c>
      <c r="BI145" s="28" t="str">
        <f>'Riskiarviointi TÄYTTÖPOHJA'!J87</f>
        <v>Ei arvioitu</v>
      </c>
      <c r="BJ145" s="28">
        <f>'Riskiarviointi TÄYTTÖPOHJA'!K87</f>
        <v>0</v>
      </c>
      <c r="BK145" s="28" t="str">
        <f>'Riskiarviointi TÄYTTÖPOHJA'!L87</f>
        <v>Ei arvioitu</v>
      </c>
      <c r="BL145" s="28">
        <f>'Riskiarviointi TÄYTTÖPOHJA'!M87</f>
        <v>0</v>
      </c>
      <c r="BM145" s="28" t="str">
        <f>'Riskiarviointi TÄYTTÖPOHJA'!N87</f>
        <v>Ei arvioitu</v>
      </c>
      <c r="BN145" s="28">
        <f>'Riskiarviointi TÄYTTÖPOHJA'!O87</f>
        <v>0</v>
      </c>
      <c r="BO145" s="28" t="str">
        <f>'Riskiarviointi TÄYTTÖPOHJA'!P87</f>
        <v>Ei arvioitu</v>
      </c>
      <c r="BP145" s="28">
        <f>'Riskiarviointi TÄYTTÖPOHJA'!Q87</f>
        <v>0</v>
      </c>
      <c r="BQ145" s="28" t="str">
        <f>'Riskiarviointi TÄYTTÖPOHJA'!R87</f>
        <v>Ei arvioitu</v>
      </c>
      <c r="BR145" s="28">
        <f>'Riskiarviointi TÄYTTÖPOHJA'!S87</f>
        <v>0</v>
      </c>
      <c r="BS145" s="28">
        <f>'Riskiarviointi TÄYTTÖPOHJA'!T87</f>
        <v>0</v>
      </c>
      <c r="BT145" s="28">
        <f>'Riskiarviointi TÄYTTÖPOHJA'!U87</f>
        <v>0</v>
      </c>
      <c r="BU145" s="28">
        <f>'Riskiarviointi TÄYTTÖPOHJA'!V87</f>
        <v>0</v>
      </c>
      <c r="BV145" s="28">
        <f>'Riskiarviointi TÄYTTÖPOHJA'!W87</f>
        <v>0</v>
      </c>
      <c r="BW145" s="28">
        <f>'Riskiarviointi TÄYTTÖPOHJA'!X87</f>
        <v>0</v>
      </c>
      <c r="BX145" s="28" t="str">
        <f>'Riskiarviointi TÄYTTÖPOHJA'!Y87</f>
        <v>Ei arvioitu</v>
      </c>
      <c r="BY145" s="28">
        <f>'Riskiarviointi TÄYTTÖPOHJA'!Z87</f>
        <v>0</v>
      </c>
      <c r="BZ145" s="28">
        <f>'Riskiarviointi TÄYTTÖPOHJA'!AA87</f>
        <v>0</v>
      </c>
    </row>
    <row r="146" spans="1:78" ht="15" customHeight="1" x14ac:dyDescent="0.25">
      <c r="A146" s="26">
        <v>83</v>
      </c>
      <c r="C146" s="1"/>
      <c r="D146" s="87">
        <f t="shared" si="39"/>
        <v>0</v>
      </c>
      <c r="E146" s="212">
        <f t="shared" si="40"/>
        <v>0</v>
      </c>
      <c r="F146" s="212"/>
      <c r="G146" s="212"/>
      <c r="H146" s="212"/>
      <c r="I146" s="88">
        <f t="shared" si="41"/>
        <v>0</v>
      </c>
      <c r="J146" s="217" t="str">
        <f t="shared" si="42"/>
        <v>Ei arvioitu</v>
      </c>
      <c r="K146" s="217"/>
      <c r="L146" s="217"/>
      <c r="M146" s="217"/>
      <c r="N146" s="218">
        <f t="shared" si="43"/>
        <v>0</v>
      </c>
      <c r="O146" s="218"/>
      <c r="P146" s="218"/>
      <c r="Q146" s="218"/>
      <c r="R146" s="218"/>
      <c r="S146" s="218"/>
      <c r="T146" s="219">
        <f t="shared" si="44"/>
        <v>0</v>
      </c>
      <c r="U146" s="219"/>
      <c r="V146" s="219"/>
      <c r="W146" s="219"/>
      <c r="X146" s="219"/>
      <c r="Y146" s="220">
        <f t="shared" si="45"/>
        <v>0</v>
      </c>
      <c r="Z146" s="220"/>
      <c r="AA146" s="220"/>
      <c r="AB146" s="6"/>
      <c r="AJ146" s="196" t="s">
        <v>120</v>
      </c>
      <c r="AK146" s="196"/>
      <c r="AL146" s="196"/>
      <c r="AM146" s="196"/>
      <c r="AN146" s="196"/>
      <c r="AO146" s="196"/>
      <c r="AP146" s="196"/>
      <c r="AQ146" s="196"/>
      <c r="AR146" s="196"/>
      <c r="AS146" s="196"/>
      <c r="AT146" s="196"/>
      <c r="AU146" s="196"/>
      <c r="BA146">
        <v>83</v>
      </c>
      <c r="BB146" s="28">
        <f>'Riskiarviointi TÄYTTÖPOHJA'!C88</f>
        <v>0</v>
      </c>
      <c r="BC146" s="28">
        <f>'Riskiarviointi TÄYTTÖPOHJA'!D88</f>
        <v>0</v>
      </c>
      <c r="BD146" s="28" t="str">
        <f>'Riskiarviointi TÄYTTÖPOHJA'!E88</f>
        <v>Täytä arvo 1-6</v>
      </c>
      <c r="BE146" s="28">
        <f>'Riskiarviointi TÄYTTÖPOHJA'!F88</f>
        <v>0</v>
      </c>
      <c r="BF146" s="28">
        <f>'Riskiarviointi TÄYTTÖPOHJA'!G88</f>
        <v>0</v>
      </c>
      <c r="BG146" s="28">
        <f>'Riskiarviointi TÄYTTÖPOHJA'!H88</f>
        <v>0</v>
      </c>
      <c r="BH146" s="28">
        <f>'Riskiarviointi TÄYTTÖPOHJA'!I88</f>
        <v>0</v>
      </c>
      <c r="BI146" s="28" t="str">
        <f>'Riskiarviointi TÄYTTÖPOHJA'!J88</f>
        <v>Ei arvioitu</v>
      </c>
      <c r="BJ146" s="28">
        <f>'Riskiarviointi TÄYTTÖPOHJA'!K88</f>
        <v>0</v>
      </c>
      <c r="BK146" s="28" t="str">
        <f>'Riskiarviointi TÄYTTÖPOHJA'!L88</f>
        <v>Ei arvioitu</v>
      </c>
      <c r="BL146" s="28">
        <f>'Riskiarviointi TÄYTTÖPOHJA'!M88</f>
        <v>0</v>
      </c>
      <c r="BM146" s="28" t="str">
        <f>'Riskiarviointi TÄYTTÖPOHJA'!N88</f>
        <v>Ei arvioitu</v>
      </c>
      <c r="BN146" s="28">
        <f>'Riskiarviointi TÄYTTÖPOHJA'!O88</f>
        <v>0</v>
      </c>
      <c r="BO146" s="28" t="str">
        <f>'Riskiarviointi TÄYTTÖPOHJA'!P88</f>
        <v>Ei arvioitu</v>
      </c>
      <c r="BP146" s="28">
        <f>'Riskiarviointi TÄYTTÖPOHJA'!Q88</f>
        <v>0</v>
      </c>
      <c r="BQ146" s="28" t="str">
        <f>'Riskiarviointi TÄYTTÖPOHJA'!R88</f>
        <v>Ei arvioitu</v>
      </c>
      <c r="BR146" s="28">
        <f>'Riskiarviointi TÄYTTÖPOHJA'!S88</f>
        <v>0</v>
      </c>
      <c r="BS146" s="28">
        <f>'Riskiarviointi TÄYTTÖPOHJA'!T88</f>
        <v>0</v>
      </c>
      <c r="BT146" s="28">
        <f>'Riskiarviointi TÄYTTÖPOHJA'!U88</f>
        <v>0</v>
      </c>
      <c r="BU146" s="28">
        <f>'Riskiarviointi TÄYTTÖPOHJA'!V88</f>
        <v>0</v>
      </c>
      <c r="BV146" s="28">
        <f>'Riskiarviointi TÄYTTÖPOHJA'!W88</f>
        <v>0</v>
      </c>
      <c r="BW146" s="28">
        <f>'Riskiarviointi TÄYTTÖPOHJA'!X88</f>
        <v>0</v>
      </c>
      <c r="BX146" s="28" t="str">
        <f>'Riskiarviointi TÄYTTÖPOHJA'!Y88</f>
        <v>Ei arvioitu</v>
      </c>
      <c r="BY146" s="28">
        <f>'Riskiarviointi TÄYTTÖPOHJA'!Z88</f>
        <v>0</v>
      </c>
      <c r="BZ146" s="28">
        <f>'Riskiarviointi TÄYTTÖPOHJA'!AA88</f>
        <v>0</v>
      </c>
    </row>
    <row r="147" spans="1:78" ht="15" customHeight="1" x14ac:dyDescent="0.25">
      <c r="A147" s="26">
        <v>84</v>
      </c>
      <c r="C147" s="1"/>
      <c r="D147" s="87">
        <f t="shared" si="39"/>
        <v>0</v>
      </c>
      <c r="E147" s="212">
        <f t="shared" si="40"/>
        <v>0</v>
      </c>
      <c r="F147" s="212"/>
      <c r="G147" s="212"/>
      <c r="H147" s="212"/>
      <c r="I147" s="88">
        <f t="shared" si="41"/>
        <v>0</v>
      </c>
      <c r="J147" s="217" t="str">
        <f t="shared" si="42"/>
        <v>Ei arvioitu</v>
      </c>
      <c r="K147" s="217"/>
      <c r="L147" s="217"/>
      <c r="M147" s="217"/>
      <c r="N147" s="218">
        <f t="shared" si="43"/>
        <v>0</v>
      </c>
      <c r="O147" s="218"/>
      <c r="P147" s="218"/>
      <c r="Q147" s="218"/>
      <c r="R147" s="218"/>
      <c r="S147" s="218"/>
      <c r="T147" s="219">
        <f t="shared" si="44"/>
        <v>0</v>
      </c>
      <c r="U147" s="219"/>
      <c r="V147" s="219"/>
      <c r="W147" s="219"/>
      <c r="X147" s="219"/>
      <c r="Y147" s="220">
        <f t="shared" si="45"/>
        <v>0</v>
      </c>
      <c r="Z147" s="220"/>
      <c r="AA147" s="220"/>
      <c r="AB147" s="6"/>
      <c r="AJ147" s="196"/>
      <c r="AK147" s="196"/>
      <c r="AL147" s="196"/>
      <c r="AM147" s="196"/>
      <c r="AN147" s="196"/>
      <c r="AO147" s="196"/>
      <c r="AP147" s="196"/>
      <c r="AQ147" s="196"/>
      <c r="AR147" s="196"/>
      <c r="AS147" s="196"/>
      <c r="AT147" s="196"/>
      <c r="AU147" s="196"/>
      <c r="BA147">
        <v>84</v>
      </c>
      <c r="BB147" s="28">
        <f>'Riskiarviointi TÄYTTÖPOHJA'!C89</f>
        <v>0</v>
      </c>
      <c r="BC147" s="28">
        <f>'Riskiarviointi TÄYTTÖPOHJA'!D89</f>
        <v>0</v>
      </c>
      <c r="BD147" s="28" t="str">
        <f>'Riskiarviointi TÄYTTÖPOHJA'!E89</f>
        <v>Täytä arvo 1-6</v>
      </c>
      <c r="BE147" s="28">
        <f>'Riskiarviointi TÄYTTÖPOHJA'!F89</f>
        <v>0</v>
      </c>
      <c r="BF147" s="28">
        <f>'Riskiarviointi TÄYTTÖPOHJA'!G89</f>
        <v>0</v>
      </c>
      <c r="BG147" s="28">
        <f>'Riskiarviointi TÄYTTÖPOHJA'!H89</f>
        <v>0</v>
      </c>
      <c r="BH147" s="28">
        <f>'Riskiarviointi TÄYTTÖPOHJA'!I89</f>
        <v>0</v>
      </c>
      <c r="BI147" s="28" t="str">
        <f>'Riskiarviointi TÄYTTÖPOHJA'!J89</f>
        <v>Ei arvioitu</v>
      </c>
      <c r="BJ147" s="28">
        <f>'Riskiarviointi TÄYTTÖPOHJA'!K89</f>
        <v>0</v>
      </c>
      <c r="BK147" s="28" t="str">
        <f>'Riskiarviointi TÄYTTÖPOHJA'!L89</f>
        <v>Ei arvioitu</v>
      </c>
      <c r="BL147" s="28">
        <f>'Riskiarviointi TÄYTTÖPOHJA'!M89</f>
        <v>0</v>
      </c>
      <c r="BM147" s="28" t="str">
        <f>'Riskiarviointi TÄYTTÖPOHJA'!N89</f>
        <v>Ei arvioitu</v>
      </c>
      <c r="BN147" s="28">
        <f>'Riskiarviointi TÄYTTÖPOHJA'!O89</f>
        <v>0</v>
      </c>
      <c r="BO147" s="28" t="str">
        <f>'Riskiarviointi TÄYTTÖPOHJA'!P89</f>
        <v>Ei arvioitu</v>
      </c>
      <c r="BP147" s="28">
        <f>'Riskiarviointi TÄYTTÖPOHJA'!Q89</f>
        <v>0</v>
      </c>
      <c r="BQ147" s="28" t="str">
        <f>'Riskiarviointi TÄYTTÖPOHJA'!R89</f>
        <v>Ei arvioitu</v>
      </c>
      <c r="BR147" s="28">
        <f>'Riskiarviointi TÄYTTÖPOHJA'!S89</f>
        <v>0</v>
      </c>
      <c r="BS147" s="28">
        <f>'Riskiarviointi TÄYTTÖPOHJA'!T89</f>
        <v>0</v>
      </c>
      <c r="BT147" s="28">
        <f>'Riskiarviointi TÄYTTÖPOHJA'!U89</f>
        <v>0</v>
      </c>
      <c r="BU147" s="28">
        <f>'Riskiarviointi TÄYTTÖPOHJA'!V89</f>
        <v>0</v>
      </c>
      <c r="BV147" s="28">
        <f>'Riskiarviointi TÄYTTÖPOHJA'!W89</f>
        <v>0</v>
      </c>
      <c r="BW147" s="28">
        <f>'Riskiarviointi TÄYTTÖPOHJA'!X89</f>
        <v>0</v>
      </c>
      <c r="BX147" s="28" t="str">
        <f>'Riskiarviointi TÄYTTÖPOHJA'!Y89</f>
        <v>Ei arvioitu</v>
      </c>
      <c r="BY147" s="28">
        <f>'Riskiarviointi TÄYTTÖPOHJA'!Z89</f>
        <v>0</v>
      </c>
      <c r="BZ147" s="28">
        <f>'Riskiarviointi TÄYTTÖPOHJA'!AA89</f>
        <v>0</v>
      </c>
    </row>
    <row r="148" spans="1:78" ht="15" customHeight="1" x14ac:dyDescent="0.25">
      <c r="A148" s="26">
        <v>85</v>
      </c>
      <c r="C148" s="1"/>
      <c r="D148" s="87">
        <f t="shared" si="39"/>
        <v>0</v>
      </c>
      <c r="E148" s="212">
        <f t="shared" si="40"/>
        <v>0</v>
      </c>
      <c r="F148" s="212"/>
      <c r="G148" s="212"/>
      <c r="H148" s="212"/>
      <c r="I148" s="88">
        <f t="shared" si="41"/>
        <v>0</v>
      </c>
      <c r="J148" s="217" t="str">
        <f t="shared" si="42"/>
        <v>Ei arvioitu</v>
      </c>
      <c r="K148" s="217"/>
      <c r="L148" s="217"/>
      <c r="M148" s="217"/>
      <c r="N148" s="218">
        <f t="shared" si="43"/>
        <v>0</v>
      </c>
      <c r="O148" s="218"/>
      <c r="P148" s="218"/>
      <c r="Q148" s="218"/>
      <c r="R148" s="218"/>
      <c r="S148" s="218"/>
      <c r="T148" s="219">
        <f t="shared" si="44"/>
        <v>0</v>
      </c>
      <c r="U148" s="219"/>
      <c r="V148" s="219"/>
      <c r="W148" s="219"/>
      <c r="X148" s="219"/>
      <c r="Y148" s="220">
        <f t="shared" si="45"/>
        <v>0</v>
      </c>
      <c r="Z148" s="220"/>
      <c r="AA148" s="220"/>
      <c r="AB148" s="6"/>
      <c r="AJ148" s="196"/>
      <c r="AK148" s="196"/>
      <c r="AL148" s="196"/>
      <c r="AM148" s="196"/>
      <c r="AN148" s="196"/>
      <c r="AO148" s="196"/>
      <c r="AP148" s="196"/>
      <c r="AQ148" s="196"/>
      <c r="AR148" s="196"/>
      <c r="AS148" s="196"/>
      <c r="AT148" s="196"/>
      <c r="AU148" s="196"/>
      <c r="BA148">
        <v>85</v>
      </c>
      <c r="BB148" s="28">
        <f>'Riskiarviointi TÄYTTÖPOHJA'!C90</f>
        <v>0</v>
      </c>
      <c r="BC148" s="28">
        <f>'Riskiarviointi TÄYTTÖPOHJA'!D90</f>
        <v>0</v>
      </c>
      <c r="BD148" s="28" t="str">
        <f>'Riskiarviointi TÄYTTÖPOHJA'!E90</f>
        <v>Täytä arvo 1-6</v>
      </c>
      <c r="BE148" s="28">
        <f>'Riskiarviointi TÄYTTÖPOHJA'!F90</f>
        <v>0</v>
      </c>
      <c r="BF148" s="28">
        <f>'Riskiarviointi TÄYTTÖPOHJA'!G90</f>
        <v>0</v>
      </c>
      <c r="BG148" s="28">
        <f>'Riskiarviointi TÄYTTÖPOHJA'!H90</f>
        <v>0</v>
      </c>
      <c r="BH148" s="28">
        <f>'Riskiarviointi TÄYTTÖPOHJA'!I90</f>
        <v>0</v>
      </c>
      <c r="BI148" s="28" t="str">
        <f>'Riskiarviointi TÄYTTÖPOHJA'!J90</f>
        <v>Ei arvioitu</v>
      </c>
      <c r="BJ148" s="28">
        <f>'Riskiarviointi TÄYTTÖPOHJA'!K90</f>
        <v>0</v>
      </c>
      <c r="BK148" s="28" t="str">
        <f>'Riskiarviointi TÄYTTÖPOHJA'!L90</f>
        <v>Ei arvioitu</v>
      </c>
      <c r="BL148" s="28">
        <f>'Riskiarviointi TÄYTTÖPOHJA'!M90</f>
        <v>0</v>
      </c>
      <c r="BM148" s="28" t="str">
        <f>'Riskiarviointi TÄYTTÖPOHJA'!N90</f>
        <v>Ei arvioitu</v>
      </c>
      <c r="BN148" s="28">
        <f>'Riskiarviointi TÄYTTÖPOHJA'!O90</f>
        <v>0</v>
      </c>
      <c r="BO148" s="28" t="str">
        <f>'Riskiarviointi TÄYTTÖPOHJA'!P90</f>
        <v>Ei arvioitu</v>
      </c>
      <c r="BP148" s="28">
        <f>'Riskiarviointi TÄYTTÖPOHJA'!Q90</f>
        <v>0</v>
      </c>
      <c r="BQ148" s="28" t="str">
        <f>'Riskiarviointi TÄYTTÖPOHJA'!R90</f>
        <v>Ei arvioitu</v>
      </c>
      <c r="BR148" s="28">
        <f>'Riskiarviointi TÄYTTÖPOHJA'!S90</f>
        <v>0</v>
      </c>
      <c r="BS148" s="28">
        <f>'Riskiarviointi TÄYTTÖPOHJA'!T90</f>
        <v>0</v>
      </c>
      <c r="BT148" s="28">
        <f>'Riskiarviointi TÄYTTÖPOHJA'!U90</f>
        <v>0</v>
      </c>
      <c r="BU148" s="28">
        <f>'Riskiarviointi TÄYTTÖPOHJA'!V90</f>
        <v>0</v>
      </c>
      <c r="BV148" s="28">
        <f>'Riskiarviointi TÄYTTÖPOHJA'!W90</f>
        <v>0</v>
      </c>
      <c r="BW148" s="28">
        <f>'Riskiarviointi TÄYTTÖPOHJA'!X90</f>
        <v>0</v>
      </c>
      <c r="BX148" s="28" t="str">
        <f>'Riskiarviointi TÄYTTÖPOHJA'!Y90</f>
        <v>Ei arvioitu</v>
      </c>
      <c r="BY148" s="28">
        <f>'Riskiarviointi TÄYTTÖPOHJA'!Z90</f>
        <v>0</v>
      </c>
      <c r="BZ148" s="28">
        <f>'Riskiarviointi TÄYTTÖPOHJA'!AA90</f>
        <v>0</v>
      </c>
    </row>
    <row r="149" spans="1:78" ht="15" customHeight="1" x14ac:dyDescent="0.25">
      <c r="A149" s="26">
        <v>86</v>
      </c>
      <c r="C149" s="1"/>
      <c r="D149" s="87">
        <f t="shared" si="39"/>
        <v>0</v>
      </c>
      <c r="E149" s="212">
        <f t="shared" si="40"/>
        <v>0</v>
      </c>
      <c r="F149" s="212"/>
      <c r="G149" s="212"/>
      <c r="H149" s="212"/>
      <c r="I149" s="88">
        <f t="shared" si="41"/>
        <v>0</v>
      </c>
      <c r="J149" s="217" t="str">
        <f t="shared" si="42"/>
        <v>Ei arvioitu</v>
      </c>
      <c r="K149" s="217"/>
      <c r="L149" s="217"/>
      <c r="M149" s="217"/>
      <c r="N149" s="218">
        <f t="shared" si="43"/>
        <v>0</v>
      </c>
      <c r="O149" s="218"/>
      <c r="P149" s="218"/>
      <c r="Q149" s="218"/>
      <c r="R149" s="218"/>
      <c r="S149" s="218"/>
      <c r="T149" s="219">
        <f t="shared" si="44"/>
        <v>0</v>
      </c>
      <c r="U149" s="219"/>
      <c r="V149" s="219"/>
      <c r="W149" s="219"/>
      <c r="X149" s="219"/>
      <c r="Y149" s="220">
        <f t="shared" si="45"/>
        <v>0</v>
      </c>
      <c r="Z149" s="220"/>
      <c r="AA149" s="220"/>
      <c r="AB149" s="6"/>
      <c r="AJ149" s="192" t="s">
        <v>120</v>
      </c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BA149">
        <v>86</v>
      </c>
      <c r="BB149" s="28">
        <f>'Riskiarviointi TÄYTTÖPOHJA'!C91</f>
        <v>0</v>
      </c>
      <c r="BC149" s="28">
        <f>'Riskiarviointi TÄYTTÖPOHJA'!D91</f>
        <v>0</v>
      </c>
      <c r="BD149" s="28" t="str">
        <f>'Riskiarviointi TÄYTTÖPOHJA'!E91</f>
        <v>Täytä arvo 1-6</v>
      </c>
      <c r="BE149" s="28">
        <f>'Riskiarviointi TÄYTTÖPOHJA'!F91</f>
        <v>0</v>
      </c>
      <c r="BF149" s="28">
        <f>'Riskiarviointi TÄYTTÖPOHJA'!G91</f>
        <v>0</v>
      </c>
      <c r="BG149" s="28">
        <f>'Riskiarviointi TÄYTTÖPOHJA'!H91</f>
        <v>0</v>
      </c>
      <c r="BH149" s="28">
        <f>'Riskiarviointi TÄYTTÖPOHJA'!I91</f>
        <v>0</v>
      </c>
      <c r="BI149" s="28" t="str">
        <f>'Riskiarviointi TÄYTTÖPOHJA'!J91</f>
        <v>Ei arvioitu</v>
      </c>
      <c r="BJ149" s="28">
        <f>'Riskiarviointi TÄYTTÖPOHJA'!K91</f>
        <v>0</v>
      </c>
      <c r="BK149" s="28" t="str">
        <f>'Riskiarviointi TÄYTTÖPOHJA'!L91</f>
        <v>Ei arvioitu</v>
      </c>
      <c r="BL149" s="28">
        <f>'Riskiarviointi TÄYTTÖPOHJA'!M91</f>
        <v>0</v>
      </c>
      <c r="BM149" s="28" t="str">
        <f>'Riskiarviointi TÄYTTÖPOHJA'!N91</f>
        <v>Ei arvioitu</v>
      </c>
      <c r="BN149" s="28">
        <f>'Riskiarviointi TÄYTTÖPOHJA'!O91</f>
        <v>0</v>
      </c>
      <c r="BO149" s="28" t="str">
        <f>'Riskiarviointi TÄYTTÖPOHJA'!P91</f>
        <v>Ei arvioitu</v>
      </c>
      <c r="BP149" s="28">
        <f>'Riskiarviointi TÄYTTÖPOHJA'!Q91</f>
        <v>0</v>
      </c>
      <c r="BQ149" s="28" t="str">
        <f>'Riskiarviointi TÄYTTÖPOHJA'!R91</f>
        <v>Ei arvioitu</v>
      </c>
      <c r="BR149" s="28">
        <f>'Riskiarviointi TÄYTTÖPOHJA'!S91</f>
        <v>0</v>
      </c>
      <c r="BS149" s="28">
        <f>'Riskiarviointi TÄYTTÖPOHJA'!T91</f>
        <v>0</v>
      </c>
      <c r="BT149" s="28">
        <f>'Riskiarviointi TÄYTTÖPOHJA'!U91</f>
        <v>0</v>
      </c>
      <c r="BU149" s="28">
        <f>'Riskiarviointi TÄYTTÖPOHJA'!V91</f>
        <v>0</v>
      </c>
      <c r="BV149" s="28">
        <f>'Riskiarviointi TÄYTTÖPOHJA'!W91</f>
        <v>0</v>
      </c>
      <c r="BW149" s="28">
        <f>'Riskiarviointi TÄYTTÖPOHJA'!X91</f>
        <v>0</v>
      </c>
      <c r="BX149" s="28" t="str">
        <f>'Riskiarviointi TÄYTTÖPOHJA'!Y91</f>
        <v>Ei arvioitu</v>
      </c>
      <c r="BY149" s="28">
        <f>'Riskiarviointi TÄYTTÖPOHJA'!Z91</f>
        <v>0</v>
      </c>
      <c r="BZ149" s="28">
        <f>'Riskiarviointi TÄYTTÖPOHJA'!AA91</f>
        <v>0</v>
      </c>
    </row>
    <row r="150" spans="1:78" ht="15" customHeight="1" x14ac:dyDescent="0.25">
      <c r="A150" s="26">
        <v>87</v>
      </c>
      <c r="C150" s="1"/>
      <c r="D150" s="87">
        <f t="shared" si="39"/>
        <v>0</v>
      </c>
      <c r="E150" s="212">
        <f t="shared" si="40"/>
        <v>0</v>
      </c>
      <c r="F150" s="212"/>
      <c r="G150" s="212"/>
      <c r="H150" s="212"/>
      <c r="I150" s="88">
        <f t="shared" si="41"/>
        <v>0</v>
      </c>
      <c r="J150" s="217" t="str">
        <f t="shared" si="42"/>
        <v>Ei arvioitu</v>
      </c>
      <c r="K150" s="217"/>
      <c r="L150" s="217"/>
      <c r="M150" s="217"/>
      <c r="N150" s="218">
        <f t="shared" si="43"/>
        <v>0</v>
      </c>
      <c r="O150" s="218"/>
      <c r="P150" s="218"/>
      <c r="Q150" s="218"/>
      <c r="R150" s="218"/>
      <c r="S150" s="218"/>
      <c r="T150" s="219">
        <f t="shared" si="44"/>
        <v>0</v>
      </c>
      <c r="U150" s="219"/>
      <c r="V150" s="219"/>
      <c r="W150" s="219"/>
      <c r="X150" s="219"/>
      <c r="Y150" s="220">
        <f t="shared" si="45"/>
        <v>0</v>
      </c>
      <c r="Z150" s="220"/>
      <c r="AA150" s="220"/>
      <c r="AB150" s="6"/>
      <c r="AJ150" s="192"/>
      <c r="AK150" s="192"/>
      <c r="AL150" s="192"/>
      <c r="AM150" s="192"/>
      <c r="AN150" s="192"/>
      <c r="AO150" s="192"/>
      <c r="AP150" s="192"/>
      <c r="AQ150" s="192"/>
      <c r="AR150" s="192"/>
      <c r="AS150" s="192"/>
      <c r="AT150" s="192"/>
      <c r="AU150" s="192"/>
      <c r="BA150">
        <v>87</v>
      </c>
      <c r="BB150" s="28">
        <f>'Riskiarviointi TÄYTTÖPOHJA'!C92</f>
        <v>0</v>
      </c>
      <c r="BC150" s="28">
        <f>'Riskiarviointi TÄYTTÖPOHJA'!D92</f>
        <v>0</v>
      </c>
      <c r="BD150" s="28" t="str">
        <f>'Riskiarviointi TÄYTTÖPOHJA'!E92</f>
        <v>Täytä arvo 1-6</v>
      </c>
      <c r="BE150" s="28">
        <f>'Riskiarviointi TÄYTTÖPOHJA'!F92</f>
        <v>0</v>
      </c>
      <c r="BF150" s="28">
        <f>'Riskiarviointi TÄYTTÖPOHJA'!G92</f>
        <v>0</v>
      </c>
      <c r="BG150" s="28">
        <f>'Riskiarviointi TÄYTTÖPOHJA'!H92</f>
        <v>0</v>
      </c>
      <c r="BH150" s="28">
        <f>'Riskiarviointi TÄYTTÖPOHJA'!I92</f>
        <v>0</v>
      </c>
      <c r="BI150" s="28" t="str">
        <f>'Riskiarviointi TÄYTTÖPOHJA'!J92</f>
        <v>Ei arvioitu</v>
      </c>
      <c r="BJ150" s="28">
        <f>'Riskiarviointi TÄYTTÖPOHJA'!K92</f>
        <v>0</v>
      </c>
      <c r="BK150" s="28" t="str">
        <f>'Riskiarviointi TÄYTTÖPOHJA'!L92</f>
        <v>Ei arvioitu</v>
      </c>
      <c r="BL150" s="28">
        <f>'Riskiarviointi TÄYTTÖPOHJA'!M92</f>
        <v>0</v>
      </c>
      <c r="BM150" s="28" t="str">
        <f>'Riskiarviointi TÄYTTÖPOHJA'!N92</f>
        <v>Ei arvioitu</v>
      </c>
      <c r="BN150" s="28">
        <f>'Riskiarviointi TÄYTTÖPOHJA'!O92</f>
        <v>0</v>
      </c>
      <c r="BO150" s="28" t="str">
        <f>'Riskiarviointi TÄYTTÖPOHJA'!P92</f>
        <v>Ei arvioitu</v>
      </c>
      <c r="BP150" s="28">
        <f>'Riskiarviointi TÄYTTÖPOHJA'!Q92</f>
        <v>0</v>
      </c>
      <c r="BQ150" s="28" t="str">
        <f>'Riskiarviointi TÄYTTÖPOHJA'!R92</f>
        <v>Ei arvioitu</v>
      </c>
      <c r="BR150" s="28">
        <f>'Riskiarviointi TÄYTTÖPOHJA'!S92</f>
        <v>0</v>
      </c>
      <c r="BS150" s="28">
        <f>'Riskiarviointi TÄYTTÖPOHJA'!T92</f>
        <v>0</v>
      </c>
      <c r="BT150" s="28">
        <f>'Riskiarviointi TÄYTTÖPOHJA'!U92</f>
        <v>0</v>
      </c>
      <c r="BU150" s="28">
        <f>'Riskiarviointi TÄYTTÖPOHJA'!V92</f>
        <v>0</v>
      </c>
      <c r="BV150" s="28">
        <f>'Riskiarviointi TÄYTTÖPOHJA'!W92</f>
        <v>0</v>
      </c>
      <c r="BW150" s="28">
        <f>'Riskiarviointi TÄYTTÖPOHJA'!X92</f>
        <v>0</v>
      </c>
      <c r="BX150" s="28" t="str">
        <f>'Riskiarviointi TÄYTTÖPOHJA'!Y92</f>
        <v>Ei arvioitu</v>
      </c>
      <c r="BY150" s="28">
        <f>'Riskiarviointi TÄYTTÖPOHJA'!Z92</f>
        <v>0</v>
      </c>
      <c r="BZ150" s="28">
        <f>'Riskiarviointi TÄYTTÖPOHJA'!AA92</f>
        <v>0</v>
      </c>
    </row>
    <row r="151" spans="1:78" ht="15" customHeight="1" x14ac:dyDescent="0.25">
      <c r="A151" s="26">
        <v>88</v>
      </c>
      <c r="C151" s="1"/>
      <c r="D151" s="87">
        <f t="shared" si="39"/>
        <v>0</v>
      </c>
      <c r="E151" s="212">
        <f t="shared" si="40"/>
        <v>0</v>
      </c>
      <c r="F151" s="212"/>
      <c r="G151" s="212"/>
      <c r="H151" s="212"/>
      <c r="I151" s="88">
        <f t="shared" si="41"/>
        <v>0</v>
      </c>
      <c r="J151" s="217" t="str">
        <f t="shared" si="42"/>
        <v>Ei arvioitu</v>
      </c>
      <c r="K151" s="217"/>
      <c r="L151" s="217"/>
      <c r="M151" s="217"/>
      <c r="N151" s="218">
        <f t="shared" si="43"/>
        <v>0</v>
      </c>
      <c r="O151" s="218"/>
      <c r="P151" s="218"/>
      <c r="Q151" s="218"/>
      <c r="R151" s="218"/>
      <c r="S151" s="218"/>
      <c r="T151" s="219">
        <f t="shared" si="44"/>
        <v>0</v>
      </c>
      <c r="U151" s="219"/>
      <c r="V151" s="219"/>
      <c r="W151" s="219"/>
      <c r="X151" s="219"/>
      <c r="Y151" s="220">
        <f t="shared" si="45"/>
        <v>0</v>
      </c>
      <c r="Z151" s="220"/>
      <c r="AA151" s="220"/>
      <c r="AB151" s="6"/>
      <c r="AJ151" s="192"/>
      <c r="AK151" s="192"/>
      <c r="AL151" s="192"/>
      <c r="AM151" s="192"/>
      <c r="AN151" s="192"/>
      <c r="AO151" s="192"/>
      <c r="AP151" s="192"/>
      <c r="AQ151" s="192"/>
      <c r="AR151" s="192"/>
      <c r="AS151" s="192"/>
      <c r="AT151" s="192"/>
      <c r="AU151" s="192"/>
      <c r="BA151">
        <v>88</v>
      </c>
      <c r="BB151" s="28">
        <f>'Riskiarviointi TÄYTTÖPOHJA'!C93</f>
        <v>0</v>
      </c>
      <c r="BC151" s="28">
        <f>'Riskiarviointi TÄYTTÖPOHJA'!D93</f>
        <v>0</v>
      </c>
      <c r="BD151" s="28" t="str">
        <f>'Riskiarviointi TÄYTTÖPOHJA'!E93</f>
        <v>Täytä arvo 1-6</v>
      </c>
      <c r="BE151" s="28">
        <f>'Riskiarviointi TÄYTTÖPOHJA'!F93</f>
        <v>0</v>
      </c>
      <c r="BF151" s="28">
        <f>'Riskiarviointi TÄYTTÖPOHJA'!G93</f>
        <v>0</v>
      </c>
      <c r="BG151" s="28">
        <f>'Riskiarviointi TÄYTTÖPOHJA'!H93</f>
        <v>0</v>
      </c>
      <c r="BH151" s="28">
        <f>'Riskiarviointi TÄYTTÖPOHJA'!I93</f>
        <v>0</v>
      </c>
      <c r="BI151" s="28" t="str">
        <f>'Riskiarviointi TÄYTTÖPOHJA'!J93</f>
        <v>Ei arvioitu</v>
      </c>
      <c r="BJ151" s="28">
        <f>'Riskiarviointi TÄYTTÖPOHJA'!K93</f>
        <v>0</v>
      </c>
      <c r="BK151" s="28" t="str">
        <f>'Riskiarviointi TÄYTTÖPOHJA'!L93</f>
        <v>Ei arvioitu</v>
      </c>
      <c r="BL151" s="28">
        <f>'Riskiarviointi TÄYTTÖPOHJA'!M93</f>
        <v>0</v>
      </c>
      <c r="BM151" s="28" t="str">
        <f>'Riskiarviointi TÄYTTÖPOHJA'!N93</f>
        <v>Ei arvioitu</v>
      </c>
      <c r="BN151" s="28">
        <f>'Riskiarviointi TÄYTTÖPOHJA'!O93</f>
        <v>0</v>
      </c>
      <c r="BO151" s="28" t="str">
        <f>'Riskiarviointi TÄYTTÖPOHJA'!P93</f>
        <v>Ei arvioitu</v>
      </c>
      <c r="BP151" s="28">
        <f>'Riskiarviointi TÄYTTÖPOHJA'!Q93</f>
        <v>0</v>
      </c>
      <c r="BQ151" s="28" t="str">
        <f>'Riskiarviointi TÄYTTÖPOHJA'!R93</f>
        <v>Ei arvioitu</v>
      </c>
      <c r="BR151" s="28">
        <f>'Riskiarviointi TÄYTTÖPOHJA'!S93</f>
        <v>0</v>
      </c>
      <c r="BS151" s="28">
        <f>'Riskiarviointi TÄYTTÖPOHJA'!T93</f>
        <v>0</v>
      </c>
      <c r="BT151" s="28">
        <f>'Riskiarviointi TÄYTTÖPOHJA'!U93</f>
        <v>0</v>
      </c>
      <c r="BU151" s="28">
        <f>'Riskiarviointi TÄYTTÖPOHJA'!V93</f>
        <v>0</v>
      </c>
      <c r="BV151" s="28">
        <f>'Riskiarviointi TÄYTTÖPOHJA'!W93</f>
        <v>0</v>
      </c>
      <c r="BW151" s="28">
        <f>'Riskiarviointi TÄYTTÖPOHJA'!X93</f>
        <v>0</v>
      </c>
      <c r="BX151" s="28" t="str">
        <f>'Riskiarviointi TÄYTTÖPOHJA'!Y93</f>
        <v>Ei arvioitu</v>
      </c>
      <c r="BY151" s="28">
        <f>'Riskiarviointi TÄYTTÖPOHJA'!Z93</f>
        <v>0</v>
      </c>
      <c r="BZ151" s="28">
        <f>'Riskiarviointi TÄYTTÖPOHJA'!AA93</f>
        <v>0</v>
      </c>
    </row>
    <row r="152" spans="1:78" ht="15" customHeight="1" x14ac:dyDescent="0.25">
      <c r="A152" s="26">
        <v>89</v>
      </c>
      <c r="C152" s="1"/>
      <c r="D152" s="87">
        <f t="shared" si="39"/>
        <v>0</v>
      </c>
      <c r="E152" s="212">
        <f t="shared" si="40"/>
        <v>0</v>
      </c>
      <c r="F152" s="212"/>
      <c r="G152" s="212"/>
      <c r="H152" s="212"/>
      <c r="I152" s="88">
        <f t="shared" si="41"/>
        <v>0</v>
      </c>
      <c r="J152" s="217" t="str">
        <f t="shared" si="42"/>
        <v>Ei arvioitu</v>
      </c>
      <c r="K152" s="217"/>
      <c r="L152" s="217"/>
      <c r="M152" s="217"/>
      <c r="N152" s="218">
        <f t="shared" si="43"/>
        <v>0</v>
      </c>
      <c r="O152" s="218"/>
      <c r="P152" s="218"/>
      <c r="Q152" s="218"/>
      <c r="R152" s="218"/>
      <c r="S152" s="218"/>
      <c r="T152" s="219">
        <f t="shared" si="44"/>
        <v>0</v>
      </c>
      <c r="U152" s="219"/>
      <c r="V152" s="219"/>
      <c r="W152" s="219"/>
      <c r="X152" s="219"/>
      <c r="Y152" s="220">
        <f t="shared" si="45"/>
        <v>0</v>
      </c>
      <c r="Z152" s="220"/>
      <c r="AA152" s="220"/>
      <c r="AB152" s="6"/>
      <c r="AJ152" s="193" t="s">
        <v>120</v>
      </c>
      <c r="AK152" s="193"/>
      <c r="AL152" s="193"/>
      <c r="AM152" s="193"/>
      <c r="AN152" s="193"/>
      <c r="AO152" s="193"/>
      <c r="AP152" s="193"/>
      <c r="AQ152" s="193"/>
      <c r="AR152" s="193"/>
      <c r="AS152" s="193"/>
      <c r="AT152" s="193"/>
      <c r="AU152" s="193"/>
      <c r="BA152">
        <v>89</v>
      </c>
      <c r="BB152" s="28">
        <f>'Riskiarviointi TÄYTTÖPOHJA'!C94</f>
        <v>0</v>
      </c>
      <c r="BC152" s="28">
        <f>'Riskiarviointi TÄYTTÖPOHJA'!D94</f>
        <v>0</v>
      </c>
      <c r="BD152" s="28" t="str">
        <f>'Riskiarviointi TÄYTTÖPOHJA'!E94</f>
        <v>Täytä arvo 1-6</v>
      </c>
      <c r="BE152" s="28">
        <f>'Riskiarviointi TÄYTTÖPOHJA'!F94</f>
        <v>0</v>
      </c>
      <c r="BF152" s="28">
        <f>'Riskiarviointi TÄYTTÖPOHJA'!G94</f>
        <v>0</v>
      </c>
      <c r="BG152" s="28">
        <f>'Riskiarviointi TÄYTTÖPOHJA'!H94</f>
        <v>0</v>
      </c>
      <c r="BH152" s="28">
        <f>'Riskiarviointi TÄYTTÖPOHJA'!I94</f>
        <v>0</v>
      </c>
      <c r="BI152" s="28" t="str">
        <f>'Riskiarviointi TÄYTTÖPOHJA'!J94</f>
        <v>Ei arvioitu</v>
      </c>
      <c r="BJ152" s="28">
        <f>'Riskiarviointi TÄYTTÖPOHJA'!K94</f>
        <v>0</v>
      </c>
      <c r="BK152" s="28" t="str">
        <f>'Riskiarviointi TÄYTTÖPOHJA'!L94</f>
        <v>Ei arvioitu</v>
      </c>
      <c r="BL152" s="28">
        <f>'Riskiarviointi TÄYTTÖPOHJA'!M94</f>
        <v>0</v>
      </c>
      <c r="BM152" s="28" t="str">
        <f>'Riskiarviointi TÄYTTÖPOHJA'!N94</f>
        <v>Ei arvioitu</v>
      </c>
      <c r="BN152" s="28">
        <f>'Riskiarviointi TÄYTTÖPOHJA'!O94</f>
        <v>0</v>
      </c>
      <c r="BO152" s="28" t="str">
        <f>'Riskiarviointi TÄYTTÖPOHJA'!P94</f>
        <v>Ei arvioitu</v>
      </c>
      <c r="BP152" s="28">
        <f>'Riskiarviointi TÄYTTÖPOHJA'!Q94</f>
        <v>0</v>
      </c>
      <c r="BQ152" s="28" t="str">
        <f>'Riskiarviointi TÄYTTÖPOHJA'!R94</f>
        <v>Ei arvioitu</v>
      </c>
      <c r="BR152" s="28">
        <f>'Riskiarviointi TÄYTTÖPOHJA'!S94</f>
        <v>0</v>
      </c>
      <c r="BS152" s="28">
        <f>'Riskiarviointi TÄYTTÖPOHJA'!T94</f>
        <v>0</v>
      </c>
      <c r="BT152" s="28">
        <f>'Riskiarviointi TÄYTTÖPOHJA'!U94</f>
        <v>0</v>
      </c>
      <c r="BU152" s="28">
        <f>'Riskiarviointi TÄYTTÖPOHJA'!V94</f>
        <v>0</v>
      </c>
      <c r="BV152" s="28">
        <f>'Riskiarviointi TÄYTTÖPOHJA'!W94</f>
        <v>0</v>
      </c>
      <c r="BW152" s="28">
        <f>'Riskiarviointi TÄYTTÖPOHJA'!X94</f>
        <v>0</v>
      </c>
      <c r="BX152" s="28" t="str">
        <f>'Riskiarviointi TÄYTTÖPOHJA'!Y94</f>
        <v>Ei arvioitu</v>
      </c>
      <c r="BY152" s="28">
        <f>'Riskiarviointi TÄYTTÖPOHJA'!Z94</f>
        <v>0</v>
      </c>
      <c r="BZ152" s="28">
        <f>'Riskiarviointi TÄYTTÖPOHJA'!AA94</f>
        <v>0</v>
      </c>
    </row>
    <row r="153" spans="1:78" ht="15" customHeight="1" x14ac:dyDescent="0.25">
      <c r="A153" s="26">
        <v>90</v>
      </c>
      <c r="C153" s="1"/>
      <c r="D153" s="87">
        <f t="shared" si="39"/>
        <v>0</v>
      </c>
      <c r="E153" s="212">
        <f t="shared" si="40"/>
        <v>0</v>
      </c>
      <c r="F153" s="212"/>
      <c r="G153" s="212"/>
      <c r="H153" s="212"/>
      <c r="I153" s="88">
        <f t="shared" si="41"/>
        <v>0</v>
      </c>
      <c r="J153" s="217" t="str">
        <f t="shared" si="42"/>
        <v>Ei arvioitu</v>
      </c>
      <c r="K153" s="217"/>
      <c r="L153" s="217"/>
      <c r="M153" s="217"/>
      <c r="N153" s="218">
        <f t="shared" si="43"/>
        <v>0</v>
      </c>
      <c r="O153" s="218"/>
      <c r="P153" s="218"/>
      <c r="Q153" s="218"/>
      <c r="R153" s="218"/>
      <c r="S153" s="218"/>
      <c r="T153" s="219">
        <f t="shared" si="44"/>
        <v>0</v>
      </c>
      <c r="U153" s="219"/>
      <c r="V153" s="219"/>
      <c r="W153" s="219"/>
      <c r="X153" s="219"/>
      <c r="Y153" s="220">
        <f t="shared" si="45"/>
        <v>0</v>
      </c>
      <c r="Z153" s="220"/>
      <c r="AA153" s="220"/>
      <c r="AB153" s="6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BA153">
        <v>90</v>
      </c>
      <c r="BB153" s="28">
        <f>'Riskiarviointi TÄYTTÖPOHJA'!C95</f>
        <v>0</v>
      </c>
      <c r="BC153" s="28">
        <f>'Riskiarviointi TÄYTTÖPOHJA'!D95</f>
        <v>0</v>
      </c>
      <c r="BD153" s="28" t="str">
        <f>'Riskiarviointi TÄYTTÖPOHJA'!E95</f>
        <v>Täytä arvo 1-6</v>
      </c>
      <c r="BE153" s="28">
        <f>'Riskiarviointi TÄYTTÖPOHJA'!F95</f>
        <v>0</v>
      </c>
      <c r="BF153" s="28">
        <f>'Riskiarviointi TÄYTTÖPOHJA'!G95</f>
        <v>0</v>
      </c>
      <c r="BG153" s="28">
        <f>'Riskiarviointi TÄYTTÖPOHJA'!H95</f>
        <v>0</v>
      </c>
      <c r="BH153" s="28">
        <f>'Riskiarviointi TÄYTTÖPOHJA'!I95</f>
        <v>0</v>
      </c>
      <c r="BI153" s="28" t="str">
        <f>'Riskiarviointi TÄYTTÖPOHJA'!J95</f>
        <v>Ei arvioitu</v>
      </c>
      <c r="BJ153" s="28">
        <f>'Riskiarviointi TÄYTTÖPOHJA'!K95</f>
        <v>0</v>
      </c>
      <c r="BK153" s="28" t="str">
        <f>'Riskiarviointi TÄYTTÖPOHJA'!L95</f>
        <v>Ei arvioitu</v>
      </c>
      <c r="BL153" s="28">
        <f>'Riskiarviointi TÄYTTÖPOHJA'!M95</f>
        <v>0</v>
      </c>
      <c r="BM153" s="28" t="str">
        <f>'Riskiarviointi TÄYTTÖPOHJA'!N95</f>
        <v>Ei arvioitu</v>
      </c>
      <c r="BN153" s="28">
        <f>'Riskiarviointi TÄYTTÖPOHJA'!O95</f>
        <v>0</v>
      </c>
      <c r="BO153" s="28" t="str">
        <f>'Riskiarviointi TÄYTTÖPOHJA'!P95</f>
        <v>Ei arvioitu</v>
      </c>
      <c r="BP153" s="28">
        <f>'Riskiarviointi TÄYTTÖPOHJA'!Q95</f>
        <v>0</v>
      </c>
      <c r="BQ153" s="28" t="str">
        <f>'Riskiarviointi TÄYTTÖPOHJA'!R95</f>
        <v>Ei arvioitu</v>
      </c>
      <c r="BR153" s="28">
        <f>'Riskiarviointi TÄYTTÖPOHJA'!S95</f>
        <v>0</v>
      </c>
      <c r="BS153" s="28">
        <f>'Riskiarviointi TÄYTTÖPOHJA'!T95</f>
        <v>0</v>
      </c>
      <c r="BT153" s="28">
        <f>'Riskiarviointi TÄYTTÖPOHJA'!U95</f>
        <v>0</v>
      </c>
      <c r="BU153" s="28">
        <f>'Riskiarviointi TÄYTTÖPOHJA'!V95</f>
        <v>0</v>
      </c>
      <c r="BV153" s="28">
        <f>'Riskiarviointi TÄYTTÖPOHJA'!W95</f>
        <v>0</v>
      </c>
      <c r="BW153" s="28">
        <f>'Riskiarviointi TÄYTTÖPOHJA'!X95</f>
        <v>0</v>
      </c>
      <c r="BX153" s="28" t="str">
        <f>'Riskiarviointi TÄYTTÖPOHJA'!Y95</f>
        <v>Ei arvioitu</v>
      </c>
      <c r="BY153" s="28">
        <f>'Riskiarviointi TÄYTTÖPOHJA'!Z95</f>
        <v>0</v>
      </c>
      <c r="BZ153" s="28">
        <f>'Riskiarviointi TÄYTTÖPOHJA'!AA95</f>
        <v>0</v>
      </c>
    </row>
    <row r="154" spans="1:78" ht="15" customHeight="1" x14ac:dyDescent="0.25">
      <c r="A154" s="26">
        <v>91</v>
      </c>
      <c r="C154" s="1"/>
      <c r="D154" s="87">
        <f t="shared" si="39"/>
        <v>0</v>
      </c>
      <c r="E154" s="212">
        <f t="shared" si="40"/>
        <v>0</v>
      </c>
      <c r="F154" s="212"/>
      <c r="G154" s="212"/>
      <c r="H154" s="212"/>
      <c r="I154" s="88">
        <f t="shared" si="41"/>
        <v>0</v>
      </c>
      <c r="J154" s="217" t="str">
        <f t="shared" si="42"/>
        <v>Ei arvioitu</v>
      </c>
      <c r="K154" s="217"/>
      <c r="L154" s="217"/>
      <c r="M154" s="217"/>
      <c r="N154" s="218">
        <f t="shared" si="43"/>
        <v>0</v>
      </c>
      <c r="O154" s="218"/>
      <c r="P154" s="218"/>
      <c r="Q154" s="218"/>
      <c r="R154" s="218"/>
      <c r="S154" s="218"/>
      <c r="T154" s="219">
        <f t="shared" si="44"/>
        <v>0</v>
      </c>
      <c r="U154" s="219"/>
      <c r="V154" s="219"/>
      <c r="W154" s="219"/>
      <c r="X154" s="219"/>
      <c r="Y154" s="220">
        <f t="shared" si="45"/>
        <v>0</v>
      </c>
      <c r="Z154" s="220"/>
      <c r="AA154" s="220"/>
      <c r="AB154" s="6"/>
      <c r="AJ154" s="193"/>
      <c r="AK154" s="193"/>
      <c r="AL154" s="193"/>
      <c r="AM154" s="193"/>
      <c r="AN154" s="193"/>
      <c r="AO154" s="193"/>
      <c r="AP154" s="193"/>
      <c r="AQ154" s="193"/>
      <c r="AR154" s="193"/>
      <c r="AS154" s="193"/>
      <c r="AT154" s="193"/>
      <c r="AU154" s="193"/>
      <c r="BA154">
        <v>91</v>
      </c>
      <c r="BB154" s="28">
        <f>'Riskiarviointi TÄYTTÖPOHJA'!C96</f>
        <v>0</v>
      </c>
      <c r="BC154" s="28">
        <f>'Riskiarviointi TÄYTTÖPOHJA'!D96</f>
        <v>0</v>
      </c>
      <c r="BD154" s="28" t="str">
        <f>'Riskiarviointi TÄYTTÖPOHJA'!E96</f>
        <v>Täytä arvo 1-6</v>
      </c>
      <c r="BE154" s="28">
        <f>'Riskiarviointi TÄYTTÖPOHJA'!F96</f>
        <v>0</v>
      </c>
      <c r="BF154" s="28">
        <f>'Riskiarviointi TÄYTTÖPOHJA'!G96</f>
        <v>0</v>
      </c>
      <c r="BG154" s="28">
        <f>'Riskiarviointi TÄYTTÖPOHJA'!H96</f>
        <v>0</v>
      </c>
      <c r="BH154" s="28">
        <f>'Riskiarviointi TÄYTTÖPOHJA'!I96</f>
        <v>0</v>
      </c>
      <c r="BI154" s="28" t="str">
        <f>'Riskiarviointi TÄYTTÖPOHJA'!J96</f>
        <v>Ei arvioitu</v>
      </c>
      <c r="BJ154" s="28">
        <f>'Riskiarviointi TÄYTTÖPOHJA'!K96</f>
        <v>0</v>
      </c>
      <c r="BK154" s="28" t="str">
        <f>'Riskiarviointi TÄYTTÖPOHJA'!L96</f>
        <v>Ei arvioitu</v>
      </c>
      <c r="BL154" s="28">
        <f>'Riskiarviointi TÄYTTÖPOHJA'!M96</f>
        <v>0</v>
      </c>
      <c r="BM154" s="28" t="str">
        <f>'Riskiarviointi TÄYTTÖPOHJA'!N96</f>
        <v>Ei arvioitu</v>
      </c>
      <c r="BN154" s="28">
        <f>'Riskiarviointi TÄYTTÖPOHJA'!O96</f>
        <v>0</v>
      </c>
      <c r="BO154" s="28" t="str">
        <f>'Riskiarviointi TÄYTTÖPOHJA'!P96</f>
        <v>Ei arvioitu</v>
      </c>
      <c r="BP154" s="28">
        <f>'Riskiarviointi TÄYTTÖPOHJA'!Q96</f>
        <v>0</v>
      </c>
      <c r="BQ154" s="28" t="str">
        <f>'Riskiarviointi TÄYTTÖPOHJA'!R96</f>
        <v>Ei arvioitu</v>
      </c>
      <c r="BR154" s="28">
        <f>'Riskiarviointi TÄYTTÖPOHJA'!S96</f>
        <v>0</v>
      </c>
      <c r="BS154" s="28">
        <f>'Riskiarviointi TÄYTTÖPOHJA'!T96</f>
        <v>0</v>
      </c>
      <c r="BT154" s="28">
        <f>'Riskiarviointi TÄYTTÖPOHJA'!U96</f>
        <v>0</v>
      </c>
      <c r="BU154" s="28">
        <f>'Riskiarviointi TÄYTTÖPOHJA'!V96</f>
        <v>0</v>
      </c>
      <c r="BV154" s="28">
        <f>'Riskiarviointi TÄYTTÖPOHJA'!W96</f>
        <v>0</v>
      </c>
      <c r="BW154" s="28">
        <f>'Riskiarviointi TÄYTTÖPOHJA'!X96</f>
        <v>0</v>
      </c>
      <c r="BX154" s="28" t="str">
        <f>'Riskiarviointi TÄYTTÖPOHJA'!Y96</f>
        <v>Ei arvioitu</v>
      </c>
      <c r="BY154" s="28">
        <f>'Riskiarviointi TÄYTTÖPOHJA'!Z96</f>
        <v>0</v>
      </c>
      <c r="BZ154" s="28">
        <f>'Riskiarviointi TÄYTTÖPOHJA'!AA96</f>
        <v>0</v>
      </c>
    </row>
    <row r="155" spans="1:78" ht="15" customHeight="1" x14ac:dyDescent="0.25">
      <c r="A155" s="26">
        <v>92</v>
      </c>
      <c r="C155" s="1"/>
      <c r="D155" s="87">
        <f t="shared" si="39"/>
        <v>0</v>
      </c>
      <c r="E155" s="212">
        <f t="shared" si="40"/>
        <v>0</v>
      </c>
      <c r="F155" s="212"/>
      <c r="G155" s="212"/>
      <c r="H155" s="212"/>
      <c r="I155" s="88">
        <f t="shared" si="41"/>
        <v>0</v>
      </c>
      <c r="J155" s="217" t="str">
        <f t="shared" si="42"/>
        <v>Ei arvioitu</v>
      </c>
      <c r="K155" s="217"/>
      <c r="L155" s="217"/>
      <c r="M155" s="217"/>
      <c r="N155" s="218">
        <f t="shared" si="43"/>
        <v>0</v>
      </c>
      <c r="O155" s="218"/>
      <c r="P155" s="218"/>
      <c r="Q155" s="218"/>
      <c r="R155" s="218"/>
      <c r="S155" s="218"/>
      <c r="T155" s="219">
        <f t="shared" si="44"/>
        <v>0</v>
      </c>
      <c r="U155" s="219"/>
      <c r="V155" s="219"/>
      <c r="W155" s="219"/>
      <c r="X155" s="219"/>
      <c r="Y155" s="220">
        <f t="shared" si="45"/>
        <v>0</v>
      </c>
      <c r="Z155" s="220"/>
      <c r="AA155" s="220"/>
      <c r="AB155" s="6"/>
      <c r="AJ155" s="194" t="s">
        <v>120</v>
      </c>
      <c r="AK155" s="194"/>
      <c r="AL155" s="194"/>
      <c r="AM155" s="194"/>
      <c r="AN155" s="194"/>
      <c r="AO155" s="194"/>
      <c r="AP155" s="194"/>
      <c r="AQ155" s="194"/>
      <c r="AR155" s="194"/>
      <c r="AS155" s="194"/>
      <c r="AT155" s="194"/>
      <c r="AU155" s="194"/>
      <c r="BA155">
        <v>92</v>
      </c>
      <c r="BB155" s="28">
        <f>'Riskiarviointi TÄYTTÖPOHJA'!C97</f>
        <v>0</v>
      </c>
      <c r="BC155" s="28">
        <f>'Riskiarviointi TÄYTTÖPOHJA'!D97</f>
        <v>0</v>
      </c>
      <c r="BD155" s="28" t="str">
        <f>'Riskiarviointi TÄYTTÖPOHJA'!E97</f>
        <v>Täytä arvo 1-6</v>
      </c>
      <c r="BE155" s="28">
        <f>'Riskiarviointi TÄYTTÖPOHJA'!F97</f>
        <v>0</v>
      </c>
      <c r="BF155" s="28">
        <f>'Riskiarviointi TÄYTTÖPOHJA'!G97</f>
        <v>0</v>
      </c>
      <c r="BG155" s="28">
        <f>'Riskiarviointi TÄYTTÖPOHJA'!H97</f>
        <v>0</v>
      </c>
      <c r="BH155" s="28">
        <f>'Riskiarviointi TÄYTTÖPOHJA'!I97</f>
        <v>0</v>
      </c>
      <c r="BI155" s="28" t="str">
        <f>'Riskiarviointi TÄYTTÖPOHJA'!J97</f>
        <v>Ei arvioitu</v>
      </c>
      <c r="BJ155" s="28">
        <f>'Riskiarviointi TÄYTTÖPOHJA'!K97</f>
        <v>0</v>
      </c>
      <c r="BK155" s="28" t="str">
        <f>'Riskiarviointi TÄYTTÖPOHJA'!L97</f>
        <v>Ei arvioitu</v>
      </c>
      <c r="BL155" s="28">
        <f>'Riskiarviointi TÄYTTÖPOHJA'!M97</f>
        <v>0</v>
      </c>
      <c r="BM155" s="28" t="str">
        <f>'Riskiarviointi TÄYTTÖPOHJA'!N97</f>
        <v>Ei arvioitu</v>
      </c>
      <c r="BN155" s="28">
        <f>'Riskiarviointi TÄYTTÖPOHJA'!O97</f>
        <v>0</v>
      </c>
      <c r="BO155" s="28" t="str">
        <f>'Riskiarviointi TÄYTTÖPOHJA'!P97</f>
        <v>Ei arvioitu</v>
      </c>
      <c r="BP155" s="28">
        <f>'Riskiarviointi TÄYTTÖPOHJA'!Q97</f>
        <v>0</v>
      </c>
      <c r="BQ155" s="28" t="str">
        <f>'Riskiarviointi TÄYTTÖPOHJA'!R97</f>
        <v>Ei arvioitu</v>
      </c>
      <c r="BR155" s="28">
        <f>'Riskiarviointi TÄYTTÖPOHJA'!S97</f>
        <v>0</v>
      </c>
      <c r="BS155" s="28">
        <f>'Riskiarviointi TÄYTTÖPOHJA'!T97</f>
        <v>0</v>
      </c>
      <c r="BT155" s="28">
        <f>'Riskiarviointi TÄYTTÖPOHJA'!U97</f>
        <v>0</v>
      </c>
      <c r="BU155" s="28">
        <f>'Riskiarviointi TÄYTTÖPOHJA'!V97</f>
        <v>0</v>
      </c>
      <c r="BV155" s="28">
        <f>'Riskiarviointi TÄYTTÖPOHJA'!W97</f>
        <v>0</v>
      </c>
      <c r="BW155" s="28">
        <f>'Riskiarviointi TÄYTTÖPOHJA'!X97</f>
        <v>0</v>
      </c>
      <c r="BX155" s="28" t="str">
        <f>'Riskiarviointi TÄYTTÖPOHJA'!Y97</f>
        <v>Ei arvioitu</v>
      </c>
      <c r="BY155" s="28">
        <f>'Riskiarviointi TÄYTTÖPOHJA'!Z97</f>
        <v>0</v>
      </c>
      <c r="BZ155" s="28">
        <f>'Riskiarviointi TÄYTTÖPOHJA'!AA97</f>
        <v>0</v>
      </c>
    </row>
    <row r="156" spans="1:78" ht="15" customHeight="1" x14ac:dyDescent="0.25">
      <c r="A156" s="26">
        <v>93</v>
      </c>
      <c r="C156" s="1"/>
      <c r="D156" s="87">
        <f t="shared" si="39"/>
        <v>0</v>
      </c>
      <c r="E156" s="212">
        <f t="shared" si="40"/>
        <v>0</v>
      </c>
      <c r="F156" s="212"/>
      <c r="G156" s="212"/>
      <c r="H156" s="212"/>
      <c r="I156" s="88">
        <f t="shared" si="41"/>
        <v>0</v>
      </c>
      <c r="J156" s="217" t="str">
        <f t="shared" si="42"/>
        <v>Ei arvioitu</v>
      </c>
      <c r="K156" s="217"/>
      <c r="L156" s="217"/>
      <c r="M156" s="217"/>
      <c r="N156" s="218">
        <f t="shared" si="43"/>
        <v>0</v>
      </c>
      <c r="O156" s="218"/>
      <c r="P156" s="218"/>
      <c r="Q156" s="218"/>
      <c r="R156" s="218"/>
      <c r="S156" s="218"/>
      <c r="T156" s="219">
        <f t="shared" si="44"/>
        <v>0</v>
      </c>
      <c r="U156" s="219"/>
      <c r="V156" s="219"/>
      <c r="W156" s="219"/>
      <c r="X156" s="219"/>
      <c r="Y156" s="220">
        <f t="shared" si="45"/>
        <v>0</v>
      </c>
      <c r="Z156" s="220"/>
      <c r="AA156" s="220"/>
      <c r="AB156" s="6"/>
      <c r="AJ156" s="194"/>
      <c r="AK156" s="194"/>
      <c r="AL156" s="194"/>
      <c r="AM156" s="194"/>
      <c r="AN156" s="194"/>
      <c r="AO156" s="194"/>
      <c r="AP156" s="194"/>
      <c r="AQ156" s="194"/>
      <c r="AR156" s="194"/>
      <c r="AS156" s="194"/>
      <c r="AT156" s="194"/>
      <c r="AU156" s="194"/>
      <c r="BA156">
        <v>93</v>
      </c>
      <c r="BB156" s="28">
        <f>'Riskiarviointi TÄYTTÖPOHJA'!C98</f>
        <v>0</v>
      </c>
      <c r="BC156" s="28">
        <f>'Riskiarviointi TÄYTTÖPOHJA'!D98</f>
        <v>0</v>
      </c>
      <c r="BD156" s="28" t="str">
        <f>'Riskiarviointi TÄYTTÖPOHJA'!E98</f>
        <v>Täytä arvo 1-6</v>
      </c>
      <c r="BE156" s="28">
        <f>'Riskiarviointi TÄYTTÖPOHJA'!F98</f>
        <v>0</v>
      </c>
      <c r="BF156" s="28">
        <f>'Riskiarviointi TÄYTTÖPOHJA'!G98</f>
        <v>0</v>
      </c>
      <c r="BG156" s="28">
        <f>'Riskiarviointi TÄYTTÖPOHJA'!H98</f>
        <v>0</v>
      </c>
      <c r="BH156" s="28">
        <f>'Riskiarviointi TÄYTTÖPOHJA'!I98</f>
        <v>0</v>
      </c>
      <c r="BI156" s="28" t="str">
        <f>'Riskiarviointi TÄYTTÖPOHJA'!J98</f>
        <v>Ei arvioitu</v>
      </c>
      <c r="BJ156" s="28">
        <f>'Riskiarviointi TÄYTTÖPOHJA'!K98</f>
        <v>0</v>
      </c>
      <c r="BK156" s="28" t="str">
        <f>'Riskiarviointi TÄYTTÖPOHJA'!L98</f>
        <v>Ei arvioitu</v>
      </c>
      <c r="BL156" s="28">
        <f>'Riskiarviointi TÄYTTÖPOHJA'!M98</f>
        <v>0</v>
      </c>
      <c r="BM156" s="28" t="str">
        <f>'Riskiarviointi TÄYTTÖPOHJA'!N98</f>
        <v>Ei arvioitu</v>
      </c>
      <c r="BN156" s="28">
        <f>'Riskiarviointi TÄYTTÖPOHJA'!O98</f>
        <v>0</v>
      </c>
      <c r="BO156" s="28" t="str">
        <f>'Riskiarviointi TÄYTTÖPOHJA'!P98</f>
        <v>Ei arvioitu</v>
      </c>
      <c r="BP156" s="28">
        <f>'Riskiarviointi TÄYTTÖPOHJA'!Q98</f>
        <v>0</v>
      </c>
      <c r="BQ156" s="28" t="str">
        <f>'Riskiarviointi TÄYTTÖPOHJA'!R98</f>
        <v>Ei arvioitu</v>
      </c>
      <c r="BR156" s="28">
        <f>'Riskiarviointi TÄYTTÖPOHJA'!S98</f>
        <v>0</v>
      </c>
      <c r="BS156" s="28">
        <f>'Riskiarviointi TÄYTTÖPOHJA'!T98</f>
        <v>0</v>
      </c>
      <c r="BT156" s="28">
        <f>'Riskiarviointi TÄYTTÖPOHJA'!U98</f>
        <v>0</v>
      </c>
      <c r="BU156" s="28">
        <f>'Riskiarviointi TÄYTTÖPOHJA'!V98</f>
        <v>0</v>
      </c>
      <c r="BV156" s="28">
        <f>'Riskiarviointi TÄYTTÖPOHJA'!W98</f>
        <v>0</v>
      </c>
      <c r="BW156" s="28">
        <f>'Riskiarviointi TÄYTTÖPOHJA'!X98</f>
        <v>0</v>
      </c>
      <c r="BX156" s="28" t="str">
        <f>'Riskiarviointi TÄYTTÖPOHJA'!Y98</f>
        <v>Ei arvioitu</v>
      </c>
      <c r="BY156" s="28">
        <f>'Riskiarviointi TÄYTTÖPOHJA'!Z98</f>
        <v>0</v>
      </c>
      <c r="BZ156" s="28">
        <f>'Riskiarviointi TÄYTTÖPOHJA'!AA98</f>
        <v>0</v>
      </c>
    </row>
    <row r="157" spans="1:78" ht="15" customHeight="1" x14ac:dyDescent="0.25">
      <c r="A157" s="26">
        <v>94</v>
      </c>
      <c r="C157" s="1"/>
      <c r="D157" s="87">
        <f t="shared" si="39"/>
        <v>0</v>
      </c>
      <c r="E157" s="212">
        <f t="shared" si="40"/>
        <v>0</v>
      </c>
      <c r="F157" s="212"/>
      <c r="G157" s="212"/>
      <c r="H157" s="212"/>
      <c r="I157" s="88">
        <f t="shared" si="41"/>
        <v>0</v>
      </c>
      <c r="J157" s="217" t="str">
        <f t="shared" si="42"/>
        <v>Ei arvioitu</v>
      </c>
      <c r="K157" s="217"/>
      <c r="L157" s="217"/>
      <c r="M157" s="217"/>
      <c r="N157" s="218">
        <f t="shared" si="43"/>
        <v>0</v>
      </c>
      <c r="O157" s="218"/>
      <c r="P157" s="218"/>
      <c r="Q157" s="218"/>
      <c r="R157" s="218"/>
      <c r="S157" s="218"/>
      <c r="T157" s="219">
        <f t="shared" si="44"/>
        <v>0</v>
      </c>
      <c r="U157" s="219"/>
      <c r="V157" s="219"/>
      <c r="W157" s="219"/>
      <c r="X157" s="219"/>
      <c r="Y157" s="220">
        <f t="shared" si="45"/>
        <v>0</v>
      </c>
      <c r="Z157" s="220"/>
      <c r="AA157" s="220"/>
      <c r="AB157" s="6"/>
      <c r="AJ157" s="194"/>
      <c r="AK157" s="194"/>
      <c r="AL157" s="194"/>
      <c r="AM157" s="194"/>
      <c r="AN157" s="194"/>
      <c r="AO157" s="194"/>
      <c r="AP157" s="194"/>
      <c r="AQ157" s="194"/>
      <c r="AR157" s="194"/>
      <c r="AS157" s="194"/>
      <c r="AT157" s="194"/>
      <c r="AU157" s="194"/>
      <c r="BA157">
        <v>94</v>
      </c>
      <c r="BB157" s="28">
        <f>'Riskiarviointi TÄYTTÖPOHJA'!C99</f>
        <v>0</v>
      </c>
      <c r="BC157" s="28">
        <f>'Riskiarviointi TÄYTTÖPOHJA'!D99</f>
        <v>0</v>
      </c>
      <c r="BD157" s="28" t="str">
        <f>'Riskiarviointi TÄYTTÖPOHJA'!E99</f>
        <v>Täytä arvo 1-6</v>
      </c>
      <c r="BE157" s="28">
        <f>'Riskiarviointi TÄYTTÖPOHJA'!F99</f>
        <v>0</v>
      </c>
      <c r="BF157" s="28">
        <f>'Riskiarviointi TÄYTTÖPOHJA'!G99</f>
        <v>0</v>
      </c>
      <c r="BG157" s="28">
        <f>'Riskiarviointi TÄYTTÖPOHJA'!H99</f>
        <v>0</v>
      </c>
      <c r="BH157" s="28">
        <f>'Riskiarviointi TÄYTTÖPOHJA'!I99</f>
        <v>0</v>
      </c>
      <c r="BI157" s="28" t="str">
        <f>'Riskiarviointi TÄYTTÖPOHJA'!J99</f>
        <v>Ei arvioitu</v>
      </c>
      <c r="BJ157" s="28">
        <f>'Riskiarviointi TÄYTTÖPOHJA'!K99</f>
        <v>0</v>
      </c>
      <c r="BK157" s="28" t="str">
        <f>'Riskiarviointi TÄYTTÖPOHJA'!L99</f>
        <v>Ei arvioitu</v>
      </c>
      <c r="BL157" s="28">
        <f>'Riskiarviointi TÄYTTÖPOHJA'!M99</f>
        <v>0</v>
      </c>
      <c r="BM157" s="28" t="str">
        <f>'Riskiarviointi TÄYTTÖPOHJA'!N99</f>
        <v>Ei arvioitu</v>
      </c>
      <c r="BN157" s="28">
        <f>'Riskiarviointi TÄYTTÖPOHJA'!O99</f>
        <v>0</v>
      </c>
      <c r="BO157" s="28" t="str">
        <f>'Riskiarviointi TÄYTTÖPOHJA'!P99</f>
        <v>Ei arvioitu</v>
      </c>
      <c r="BP157" s="28">
        <f>'Riskiarviointi TÄYTTÖPOHJA'!Q99</f>
        <v>0</v>
      </c>
      <c r="BQ157" s="28" t="str">
        <f>'Riskiarviointi TÄYTTÖPOHJA'!R99</f>
        <v>Ei arvioitu</v>
      </c>
      <c r="BR157" s="28">
        <f>'Riskiarviointi TÄYTTÖPOHJA'!S99</f>
        <v>0</v>
      </c>
      <c r="BS157" s="28">
        <f>'Riskiarviointi TÄYTTÖPOHJA'!T99</f>
        <v>0</v>
      </c>
      <c r="BT157" s="28">
        <f>'Riskiarviointi TÄYTTÖPOHJA'!U99</f>
        <v>0</v>
      </c>
      <c r="BU157" s="28">
        <f>'Riskiarviointi TÄYTTÖPOHJA'!V99</f>
        <v>0</v>
      </c>
      <c r="BV157" s="28">
        <f>'Riskiarviointi TÄYTTÖPOHJA'!W99</f>
        <v>0</v>
      </c>
      <c r="BW157" s="28">
        <f>'Riskiarviointi TÄYTTÖPOHJA'!X99</f>
        <v>0</v>
      </c>
      <c r="BX157" s="28" t="str">
        <f>'Riskiarviointi TÄYTTÖPOHJA'!Y99</f>
        <v>Ei arvioitu</v>
      </c>
      <c r="BY157" s="28">
        <f>'Riskiarviointi TÄYTTÖPOHJA'!Z99</f>
        <v>0</v>
      </c>
      <c r="BZ157" s="28">
        <f>'Riskiarviointi TÄYTTÖPOHJA'!AA99</f>
        <v>0</v>
      </c>
    </row>
    <row r="158" spans="1:78" ht="15" customHeight="1" x14ac:dyDescent="0.25">
      <c r="A158" s="26">
        <v>95</v>
      </c>
      <c r="C158" s="1"/>
      <c r="D158" s="87">
        <f t="shared" si="39"/>
        <v>0</v>
      </c>
      <c r="E158" s="212">
        <f t="shared" si="40"/>
        <v>0</v>
      </c>
      <c r="F158" s="212"/>
      <c r="G158" s="212"/>
      <c r="H158" s="212"/>
      <c r="I158" s="88">
        <f t="shared" si="41"/>
        <v>0</v>
      </c>
      <c r="J158" s="217" t="str">
        <f t="shared" si="42"/>
        <v>Ei arvioitu</v>
      </c>
      <c r="K158" s="217"/>
      <c r="L158" s="217"/>
      <c r="M158" s="217"/>
      <c r="N158" s="218">
        <f t="shared" si="43"/>
        <v>0</v>
      </c>
      <c r="O158" s="218"/>
      <c r="P158" s="218"/>
      <c r="Q158" s="218"/>
      <c r="R158" s="218"/>
      <c r="S158" s="218"/>
      <c r="T158" s="219">
        <f t="shared" si="44"/>
        <v>0</v>
      </c>
      <c r="U158" s="219"/>
      <c r="V158" s="219"/>
      <c r="W158" s="219"/>
      <c r="X158" s="219"/>
      <c r="Y158" s="220">
        <f t="shared" si="45"/>
        <v>0</v>
      </c>
      <c r="Z158" s="220"/>
      <c r="AA158" s="220"/>
      <c r="AB158" s="6"/>
      <c r="AJ158" s="195" t="s">
        <v>120</v>
      </c>
      <c r="AK158" s="195"/>
      <c r="AL158" s="195"/>
      <c r="AM158" s="195"/>
      <c r="AN158" s="195"/>
      <c r="AO158" s="195"/>
      <c r="AP158" s="195"/>
      <c r="AQ158" s="195"/>
      <c r="AR158" s="195"/>
      <c r="AS158" s="195"/>
      <c r="AT158" s="195"/>
      <c r="AU158" s="195"/>
      <c r="BA158">
        <v>95</v>
      </c>
      <c r="BB158" s="28">
        <f>'Riskiarviointi TÄYTTÖPOHJA'!C100</f>
        <v>0</v>
      </c>
      <c r="BC158" s="28">
        <f>'Riskiarviointi TÄYTTÖPOHJA'!D100</f>
        <v>0</v>
      </c>
      <c r="BD158" s="28" t="str">
        <f>'Riskiarviointi TÄYTTÖPOHJA'!E100</f>
        <v>Täytä arvo 1-6</v>
      </c>
      <c r="BE158" s="28">
        <f>'Riskiarviointi TÄYTTÖPOHJA'!F100</f>
        <v>0</v>
      </c>
      <c r="BF158" s="28">
        <f>'Riskiarviointi TÄYTTÖPOHJA'!G100</f>
        <v>0</v>
      </c>
      <c r="BG158" s="28">
        <f>'Riskiarviointi TÄYTTÖPOHJA'!H100</f>
        <v>0</v>
      </c>
      <c r="BH158" s="28">
        <f>'Riskiarviointi TÄYTTÖPOHJA'!I100</f>
        <v>0</v>
      </c>
      <c r="BI158" s="28" t="str">
        <f>'Riskiarviointi TÄYTTÖPOHJA'!J100</f>
        <v>Ei arvioitu</v>
      </c>
      <c r="BJ158" s="28">
        <f>'Riskiarviointi TÄYTTÖPOHJA'!K100</f>
        <v>0</v>
      </c>
      <c r="BK158" s="28" t="str">
        <f>'Riskiarviointi TÄYTTÖPOHJA'!L100</f>
        <v>Ei arvioitu</v>
      </c>
      <c r="BL158" s="28">
        <f>'Riskiarviointi TÄYTTÖPOHJA'!M100</f>
        <v>0</v>
      </c>
      <c r="BM158" s="28" t="str">
        <f>'Riskiarviointi TÄYTTÖPOHJA'!N100</f>
        <v>Ei arvioitu</v>
      </c>
      <c r="BN158" s="28">
        <f>'Riskiarviointi TÄYTTÖPOHJA'!O100</f>
        <v>0</v>
      </c>
      <c r="BO158" s="28" t="str">
        <f>'Riskiarviointi TÄYTTÖPOHJA'!P100</f>
        <v>Ei arvioitu</v>
      </c>
      <c r="BP158" s="28">
        <f>'Riskiarviointi TÄYTTÖPOHJA'!Q100</f>
        <v>0</v>
      </c>
      <c r="BQ158" s="28" t="str">
        <f>'Riskiarviointi TÄYTTÖPOHJA'!R100</f>
        <v>Ei arvioitu</v>
      </c>
      <c r="BR158" s="28">
        <f>'Riskiarviointi TÄYTTÖPOHJA'!S100</f>
        <v>0</v>
      </c>
      <c r="BS158" s="28">
        <f>'Riskiarviointi TÄYTTÖPOHJA'!T100</f>
        <v>0</v>
      </c>
      <c r="BT158" s="28">
        <f>'Riskiarviointi TÄYTTÖPOHJA'!U100</f>
        <v>0</v>
      </c>
      <c r="BU158" s="28">
        <f>'Riskiarviointi TÄYTTÖPOHJA'!V100</f>
        <v>0</v>
      </c>
      <c r="BV158" s="28">
        <f>'Riskiarviointi TÄYTTÖPOHJA'!W100</f>
        <v>0</v>
      </c>
      <c r="BW158" s="28">
        <f>'Riskiarviointi TÄYTTÖPOHJA'!X100</f>
        <v>0</v>
      </c>
      <c r="BX158" s="28" t="str">
        <f>'Riskiarviointi TÄYTTÖPOHJA'!Y100</f>
        <v>Ei arvioitu</v>
      </c>
      <c r="BY158" s="28">
        <f>'Riskiarviointi TÄYTTÖPOHJA'!Z100</f>
        <v>0</v>
      </c>
      <c r="BZ158" s="28">
        <f>'Riskiarviointi TÄYTTÖPOHJA'!AA100</f>
        <v>0</v>
      </c>
    </row>
    <row r="159" spans="1:78" ht="15" customHeight="1" x14ac:dyDescent="0.25">
      <c r="A159" s="26">
        <v>96</v>
      </c>
      <c r="C159" s="1"/>
      <c r="D159" s="87">
        <f t="shared" si="39"/>
        <v>0</v>
      </c>
      <c r="E159" s="212">
        <f t="shared" si="40"/>
        <v>0</v>
      </c>
      <c r="F159" s="212"/>
      <c r="G159" s="212"/>
      <c r="H159" s="212"/>
      <c r="I159" s="88">
        <f t="shared" si="41"/>
        <v>0</v>
      </c>
      <c r="J159" s="217" t="str">
        <f t="shared" si="42"/>
        <v>Ei arvioitu</v>
      </c>
      <c r="K159" s="217"/>
      <c r="L159" s="217"/>
      <c r="M159" s="217"/>
      <c r="N159" s="218">
        <f t="shared" si="43"/>
        <v>0</v>
      </c>
      <c r="O159" s="218"/>
      <c r="P159" s="218"/>
      <c r="Q159" s="218"/>
      <c r="R159" s="218"/>
      <c r="S159" s="218"/>
      <c r="T159" s="219">
        <f t="shared" si="44"/>
        <v>0</v>
      </c>
      <c r="U159" s="219"/>
      <c r="V159" s="219"/>
      <c r="W159" s="219"/>
      <c r="X159" s="219"/>
      <c r="Y159" s="220">
        <f t="shared" si="45"/>
        <v>0</v>
      </c>
      <c r="Z159" s="220"/>
      <c r="AA159" s="220"/>
      <c r="AB159" s="6"/>
      <c r="AJ159" s="195"/>
      <c r="AK159" s="195"/>
      <c r="AL159" s="195"/>
      <c r="AM159" s="195"/>
      <c r="AN159" s="195"/>
      <c r="AO159" s="195"/>
      <c r="AP159" s="195"/>
      <c r="AQ159" s="195"/>
      <c r="AR159" s="195"/>
      <c r="AS159" s="195"/>
      <c r="AT159" s="195"/>
      <c r="AU159" s="195"/>
      <c r="BA159">
        <v>96</v>
      </c>
      <c r="BB159" s="28">
        <f>'Riskiarviointi TÄYTTÖPOHJA'!C101</f>
        <v>0</v>
      </c>
      <c r="BC159" s="28">
        <f>'Riskiarviointi TÄYTTÖPOHJA'!D101</f>
        <v>0</v>
      </c>
      <c r="BD159" s="28" t="str">
        <f>'Riskiarviointi TÄYTTÖPOHJA'!E101</f>
        <v>Täytä arvo 1-6</v>
      </c>
      <c r="BE159" s="28">
        <f>'Riskiarviointi TÄYTTÖPOHJA'!F101</f>
        <v>0</v>
      </c>
      <c r="BF159" s="28">
        <f>'Riskiarviointi TÄYTTÖPOHJA'!G101</f>
        <v>0</v>
      </c>
      <c r="BG159" s="28">
        <f>'Riskiarviointi TÄYTTÖPOHJA'!H101</f>
        <v>0</v>
      </c>
      <c r="BH159" s="28">
        <f>'Riskiarviointi TÄYTTÖPOHJA'!I101</f>
        <v>0</v>
      </c>
      <c r="BI159" s="28" t="str">
        <f>'Riskiarviointi TÄYTTÖPOHJA'!J101</f>
        <v>Ei arvioitu</v>
      </c>
      <c r="BJ159" s="28">
        <f>'Riskiarviointi TÄYTTÖPOHJA'!K101</f>
        <v>0</v>
      </c>
      <c r="BK159" s="28" t="str">
        <f>'Riskiarviointi TÄYTTÖPOHJA'!L101</f>
        <v>Ei arvioitu</v>
      </c>
      <c r="BL159" s="28">
        <f>'Riskiarviointi TÄYTTÖPOHJA'!M101</f>
        <v>0</v>
      </c>
      <c r="BM159" s="28" t="str">
        <f>'Riskiarviointi TÄYTTÖPOHJA'!N101</f>
        <v>Ei arvioitu</v>
      </c>
      <c r="BN159" s="28">
        <f>'Riskiarviointi TÄYTTÖPOHJA'!O101</f>
        <v>0</v>
      </c>
      <c r="BO159" s="28" t="str">
        <f>'Riskiarviointi TÄYTTÖPOHJA'!P101</f>
        <v>Ei arvioitu</v>
      </c>
      <c r="BP159" s="28">
        <f>'Riskiarviointi TÄYTTÖPOHJA'!Q101</f>
        <v>0</v>
      </c>
      <c r="BQ159" s="28" t="str">
        <f>'Riskiarviointi TÄYTTÖPOHJA'!R101</f>
        <v>Ei arvioitu</v>
      </c>
      <c r="BR159" s="28">
        <f>'Riskiarviointi TÄYTTÖPOHJA'!S101</f>
        <v>0</v>
      </c>
      <c r="BS159" s="28">
        <f>'Riskiarviointi TÄYTTÖPOHJA'!T101</f>
        <v>0</v>
      </c>
      <c r="BT159" s="28">
        <f>'Riskiarviointi TÄYTTÖPOHJA'!U101</f>
        <v>0</v>
      </c>
      <c r="BU159" s="28">
        <f>'Riskiarviointi TÄYTTÖPOHJA'!V101</f>
        <v>0</v>
      </c>
      <c r="BV159" s="28">
        <f>'Riskiarviointi TÄYTTÖPOHJA'!W101</f>
        <v>0</v>
      </c>
      <c r="BW159" s="28">
        <f>'Riskiarviointi TÄYTTÖPOHJA'!X101</f>
        <v>0</v>
      </c>
      <c r="BX159" s="28" t="str">
        <f>'Riskiarviointi TÄYTTÖPOHJA'!Y101</f>
        <v>Ei arvioitu</v>
      </c>
      <c r="BY159" s="28">
        <f>'Riskiarviointi TÄYTTÖPOHJA'!Z101</f>
        <v>0</v>
      </c>
      <c r="BZ159" s="28">
        <f>'Riskiarviointi TÄYTTÖPOHJA'!AA101</f>
        <v>0</v>
      </c>
    </row>
    <row r="160" spans="1:78" ht="15" customHeight="1" x14ac:dyDescent="0.25">
      <c r="A160" s="26">
        <v>97</v>
      </c>
      <c r="C160" s="1"/>
      <c r="D160" s="87">
        <f t="shared" si="39"/>
        <v>0</v>
      </c>
      <c r="E160" s="212">
        <f t="shared" si="40"/>
        <v>0</v>
      </c>
      <c r="F160" s="212"/>
      <c r="G160" s="212"/>
      <c r="H160" s="212"/>
      <c r="I160" s="88">
        <f t="shared" si="41"/>
        <v>0</v>
      </c>
      <c r="J160" s="217" t="str">
        <f t="shared" si="42"/>
        <v>Ei arvioitu</v>
      </c>
      <c r="K160" s="217"/>
      <c r="L160" s="217"/>
      <c r="M160" s="217"/>
      <c r="N160" s="218">
        <f t="shared" si="43"/>
        <v>0</v>
      </c>
      <c r="O160" s="218"/>
      <c r="P160" s="218"/>
      <c r="Q160" s="218"/>
      <c r="R160" s="218"/>
      <c r="S160" s="218"/>
      <c r="T160" s="219">
        <f t="shared" si="44"/>
        <v>0</v>
      </c>
      <c r="U160" s="219"/>
      <c r="V160" s="219"/>
      <c r="W160" s="219"/>
      <c r="X160" s="219"/>
      <c r="Y160" s="220">
        <f t="shared" si="45"/>
        <v>0</v>
      </c>
      <c r="Z160" s="220"/>
      <c r="AA160" s="220"/>
      <c r="AB160" s="6"/>
      <c r="AJ160" s="195"/>
      <c r="AK160" s="195"/>
      <c r="AL160" s="195"/>
      <c r="AM160" s="195"/>
      <c r="AN160" s="195"/>
      <c r="AO160" s="195"/>
      <c r="AP160" s="195"/>
      <c r="AQ160" s="195"/>
      <c r="AR160" s="195"/>
      <c r="AS160" s="195"/>
      <c r="AT160" s="195"/>
      <c r="AU160" s="195"/>
      <c r="BA160">
        <v>97</v>
      </c>
      <c r="BB160" s="28">
        <f>'Riskiarviointi TÄYTTÖPOHJA'!C102</f>
        <v>0</v>
      </c>
      <c r="BC160" s="28">
        <f>'Riskiarviointi TÄYTTÖPOHJA'!D102</f>
        <v>0</v>
      </c>
      <c r="BD160" s="28" t="str">
        <f>'Riskiarviointi TÄYTTÖPOHJA'!E102</f>
        <v>Täytä arvo 1-6</v>
      </c>
      <c r="BE160" s="28">
        <f>'Riskiarviointi TÄYTTÖPOHJA'!F102</f>
        <v>0</v>
      </c>
      <c r="BF160" s="28">
        <f>'Riskiarviointi TÄYTTÖPOHJA'!G102</f>
        <v>0</v>
      </c>
      <c r="BG160" s="28">
        <f>'Riskiarviointi TÄYTTÖPOHJA'!H102</f>
        <v>0</v>
      </c>
      <c r="BH160" s="28">
        <f>'Riskiarviointi TÄYTTÖPOHJA'!I102</f>
        <v>0</v>
      </c>
      <c r="BI160" s="28" t="str">
        <f>'Riskiarviointi TÄYTTÖPOHJA'!J102</f>
        <v>Ei arvioitu</v>
      </c>
      <c r="BJ160" s="28">
        <f>'Riskiarviointi TÄYTTÖPOHJA'!K102</f>
        <v>0</v>
      </c>
      <c r="BK160" s="28" t="str">
        <f>'Riskiarviointi TÄYTTÖPOHJA'!L102</f>
        <v>Ei arvioitu</v>
      </c>
      <c r="BL160" s="28">
        <f>'Riskiarviointi TÄYTTÖPOHJA'!M102</f>
        <v>0</v>
      </c>
      <c r="BM160" s="28" t="str">
        <f>'Riskiarviointi TÄYTTÖPOHJA'!N102</f>
        <v>Ei arvioitu</v>
      </c>
      <c r="BN160" s="28">
        <f>'Riskiarviointi TÄYTTÖPOHJA'!O102</f>
        <v>0</v>
      </c>
      <c r="BO160" s="28" t="str">
        <f>'Riskiarviointi TÄYTTÖPOHJA'!P102</f>
        <v>Ei arvioitu</v>
      </c>
      <c r="BP160" s="28">
        <f>'Riskiarviointi TÄYTTÖPOHJA'!Q102</f>
        <v>0</v>
      </c>
      <c r="BQ160" s="28" t="str">
        <f>'Riskiarviointi TÄYTTÖPOHJA'!R102</f>
        <v>Ei arvioitu</v>
      </c>
      <c r="BR160" s="28">
        <f>'Riskiarviointi TÄYTTÖPOHJA'!S102</f>
        <v>0</v>
      </c>
      <c r="BS160" s="28">
        <f>'Riskiarviointi TÄYTTÖPOHJA'!T102</f>
        <v>0</v>
      </c>
      <c r="BT160" s="28">
        <f>'Riskiarviointi TÄYTTÖPOHJA'!U102</f>
        <v>0</v>
      </c>
      <c r="BU160" s="28">
        <f>'Riskiarviointi TÄYTTÖPOHJA'!V102</f>
        <v>0</v>
      </c>
      <c r="BV160" s="28">
        <f>'Riskiarviointi TÄYTTÖPOHJA'!W102</f>
        <v>0</v>
      </c>
      <c r="BW160" s="28">
        <f>'Riskiarviointi TÄYTTÖPOHJA'!X102</f>
        <v>0</v>
      </c>
      <c r="BX160" s="28" t="str">
        <f>'Riskiarviointi TÄYTTÖPOHJA'!Y102</f>
        <v>Ei arvioitu</v>
      </c>
      <c r="BY160" s="28">
        <f>'Riskiarviointi TÄYTTÖPOHJA'!Z102</f>
        <v>0</v>
      </c>
      <c r="BZ160" s="28">
        <f>'Riskiarviointi TÄYTTÖPOHJA'!AA102</f>
        <v>0</v>
      </c>
    </row>
    <row r="161" spans="1:78" ht="15" customHeight="1" x14ac:dyDescent="0.25">
      <c r="A161" s="26">
        <v>98</v>
      </c>
      <c r="C161" s="1"/>
      <c r="D161" s="87">
        <f t="shared" si="39"/>
        <v>0</v>
      </c>
      <c r="E161" s="212">
        <f t="shared" si="40"/>
        <v>0</v>
      </c>
      <c r="F161" s="212"/>
      <c r="G161" s="212"/>
      <c r="H161" s="212"/>
      <c r="I161" s="88">
        <f t="shared" si="41"/>
        <v>0</v>
      </c>
      <c r="J161" s="217" t="str">
        <f t="shared" si="42"/>
        <v>Ei arvioitu</v>
      </c>
      <c r="K161" s="217"/>
      <c r="L161" s="217"/>
      <c r="M161" s="217"/>
      <c r="N161" s="218">
        <f t="shared" si="43"/>
        <v>0</v>
      </c>
      <c r="O161" s="218"/>
      <c r="P161" s="218"/>
      <c r="Q161" s="218"/>
      <c r="R161" s="218"/>
      <c r="S161" s="218"/>
      <c r="T161" s="219">
        <f t="shared" si="44"/>
        <v>0</v>
      </c>
      <c r="U161" s="219"/>
      <c r="V161" s="219"/>
      <c r="W161" s="219"/>
      <c r="X161" s="219"/>
      <c r="Y161" s="220">
        <f t="shared" si="45"/>
        <v>0</v>
      </c>
      <c r="Z161" s="220"/>
      <c r="AA161" s="220"/>
      <c r="AB161" s="6"/>
      <c r="AJ161" s="196" t="s">
        <v>120</v>
      </c>
      <c r="AK161" s="196"/>
      <c r="AL161" s="196"/>
      <c r="AM161" s="196"/>
      <c r="AN161" s="196"/>
      <c r="AO161" s="196"/>
      <c r="AP161" s="196"/>
      <c r="AQ161" s="196"/>
      <c r="AR161" s="196"/>
      <c r="AS161" s="196"/>
      <c r="AT161" s="196"/>
      <c r="AU161" s="196"/>
      <c r="BA161">
        <v>98</v>
      </c>
      <c r="BB161" s="28">
        <f>'Riskiarviointi TÄYTTÖPOHJA'!C103</f>
        <v>0</v>
      </c>
      <c r="BC161" s="28">
        <f>'Riskiarviointi TÄYTTÖPOHJA'!D103</f>
        <v>0</v>
      </c>
      <c r="BD161" s="28" t="str">
        <f>'Riskiarviointi TÄYTTÖPOHJA'!E103</f>
        <v>Täytä arvo 1-6</v>
      </c>
      <c r="BE161" s="28">
        <f>'Riskiarviointi TÄYTTÖPOHJA'!F103</f>
        <v>0</v>
      </c>
      <c r="BF161" s="28">
        <f>'Riskiarviointi TÄYTTÖPOHJA'!G103</f>
        <v>0</v>
      </c>
      <c r="BG161" s="28">
        <f>'Riskiarviointi TÄYTTÖPOHJA'!H103</f>
        <v>0</v>
      </c>
      <c r="BH161" s="28">
        <f>'Riskiarviointi TÄYTTÖPOHJA'!I103</f>
        <v>0</v>
      </c>
      <c r="BI161" s="28" t="str">
        <f>'Riskiarviointi TÄYTTÖPOHJA'!J103</f>
        <v>Ei arvioitu</v>
      </c>
      <c r="BJ161" s="28">
        <f>'Riskiarviointi TÄYTTÖPOHJA'!K103</f>
        <v>0</v>
      </c>
      <c r="BK161" s="28" t="str">
        <f>'Riskiarviointi TÄYTTÖPOHJA'!L103</f>
        <v>Ei arvioitu</v>
      </c>
      <c r="BL161" s="28">
        <f>'Riskiarviointi TÄYTTÖPOHJA'!M103</f>
        <v>0</v>
      </c>
      <c r="BM161" s="28" t="str">
        <f>'Riskiarviointi TÄYTTÖPOHJA'!N103</f>
        <v>Ei arvioitu</v>
      </c>
      <c r="BN161" s="28">
        <f>'Riskiarviointi TÄYTTÖPOHJA'!O103</f>
        <v>0</v>
      </c>
      <c r="BO161" s="28" t="str">
        <f>'Riskiarviointi TÄYTTÖPOHJA'!P103</f>
        <v>Ei arvioitu</v>
      </c>
      <c r="BP161" s="28">
        <f>'Riskiarviointi TÄYTTÖPOHJA'!Q103</f>
        <v>0</v>
      </c>
      <c r="BQ161" s="28" t="str">
        <f>'Riskiarviointi TÄYTTÖPOHJA'!R103</f>
        <v>Ei arvioitu</v>
      </c>
      <c r="BR161" s="28">
        <f>'Riskiarviointi TÄYTTÖPOHJA'!S103</f>
        <v>0</v>
      </c>
      <c r="BS161" s="28">
        <f>'Riskiarviointi TÄYTTÖPOHJA'!T103</f>
        <v>0</v>
      </c>
      <c r="BT161" s="28">
        <f>'Riskiarviointi TÄYTTÖPOHJA'!U103</f>
        <v>0</v>
      </c>
      <c r="BU161" s="28">
        <f>'Riskiarviointi TÄYTTÖPOHJA'!V103</f>
        <v>0</v>
      </c>
      <c r="BV161" s="28">
        <f>'Riskiarviointi TÄYTTÖPOHJA'!W103</f>
        <v>0</v>
      </c>
      <c r="BW161" s="28">
        <f>'Riskiarviointi TÄYTTÖPOHJA'!X103</f>
        <v>0</v>
      </c>
      <c r="BX161" s="28" t="str">
        <f>'Riskiarviointi TÄYTTÖPOHJA'!Y103</f>
        <v>Ei arvioitu</v>
      </c>
      <c r="BY161" s="28">
        <f>'Riskiarviointi TÄYTTÖPOHJA'!Z103</f>
        <v>0</v>
      </c>
      <c r="BZ161" s="28">
        <f>'Riskiarviointi TÄYTTÖPOHJA'!AA103</f>
        <v>0</v>
      </c>
    </row>
    <row r="162" spans="1:78" ht="15" customHeight="1" x14ac:dyDescent="0.25">
      <c r="A162" s="26">
        <v>99</v>
      </c>
      <c r="C162" s="1"/>
      <c r="D162" s="87">
        <f t="shared" si="39"/>
        <v>0</v>
      </c>
      <c r="E162" s="212">
        <f t="shared" si="40"/>
        <v>0</v>
      </c>
      <c r="F162" s="212"/>
      <c r="G162" s="212"/>
      <c r="H162" s="212"/>
      <c r="I162" s="88">
        <f t="shared" si="41"/>
        <v>0</v>
      </c>
      <c r="J162" s="217" t="str">
        <f t="shared" si="42"/>
        <v>Ei arvioitu</v>
      </c>
      <c r="K162" s="217"/>
      <c r="L162" s="217"/>
      <c r="M162" s="217"/>
      <c r="N162" s="218">
        <f t="shared" si="43"/>
        <v>0</v>
      </c>
      <c r="O162" s="218"/>
      <c r="P162" s="218"/>
      <c r="Q162" s="218"/>
      <c r="R162" s="218"/>
      <c r="S162" s="218"/>
      <c r="T162" s="219">
        <f t="shared" si="44"/>
        <v>0</v>
      </c>
      <c r="U162" s="219"/>
      <c r="V162" s="219"/>
      <c r="W162" s="219"/>
      <c r="X162" s="219"/>
      <c r="Y162" s="220">
        <f t="shared" si="45"/>
        <v>0</v>
      </c>
      <c r="Z162" s="220"/>
      <c r="AA162" s="220"/>
      <c r="AB162" s="6"/>
      <c r="AJ162" s="196"/>
      <c r="AK162" s="196"/>
      <c r="AL162" s="196"/>
      <c r="AM162" s="196"/>
      <c r="AN162" s="196"/>
      <c r="AO162" s="196"/>
      <c r="AP162" s="196"/>
      <c r="AQ162" s="196"/>
      <c r="AR162" s="196"/>
      <c r="AS162" s="196"/>
      <c r="AT162" s="196"/>
      <c r="AU162" s="196"/>
      <c r="BA162">
        <v>99</v>
      </c>
      <c r="BB162" s="28">
        <f>'Riskiarviointi TÄYTTÖPOHJA'!C104</f>
        <v>0</v>
      </c>
      <c r="BC162" s="28">
        <f>'Riskiarviointi TÄYTTÖPOHJA'!D104</f>
        <v>0</v>
      </c>
      <c r="BD162" s="28" t="str">
        <f>'Riskiarviointi TÄYTTÖPOHJA'!E104</f>
        <v>Täytä arvo 1-6</v>
      </c>
      <c r="BE162" s="28">
        <f>'Riskiarviointi TÄYTTÖPOHJA'!F104</f>
        <v>0</v>
      </c>
      <c r="BF162" s="28">
        <f>'Riskiarviointi TÄYTTÖPOHJA'!G104</f>
        <v>0</v>
      </c>
      <c r="BG162" s="28">
        <f>'Riskiarviointi TÄYTTÖPOHJA'!H104</f>
        <v>0</v>
      </c>
      <c r="BH162" s="28">
        <f>'Riskiarviointi TÄYTTÖPOHJA'!I104</f>
        <v>0</v>
      </c>
      <c r="BI162" s="28" t="str">
        <f>'Riskiarviointi TÄYTTÖPOHJA'!J104</f>
        <v>Ei arvioitu</v>
      </c>
      <c r="BJ162" s="28">
        <f>'Riskiarviointi TÄYTTÖPOHJA'!K104</f>
        <v>0</v>
      </c>
      <c r="BK162" s="28" t="str">
        <f>'Riskiarviointi TÄYTTÖPOHJA'!L104</f>
        <v>Ei arvioitu</v>
      </c>
      <c r="BL162" s="28">
        <f>'Riskiarviointi TÄYTTÖPOHJA'!M104</f>
        <v>0</v>
      </c>
      <c r="BM162" s="28" t="str">
        <f>'Riskiarviointi TÄYTTÖPOHJA'!N104</f>
        <v>Ei arvioitu</v>
      </c>
      <c r="BN162" s="28">
        <f>'Riskiarviointi TÄYTTÖPOHJA'!O104</f>
        <v>0</v>
      </c>
      <c r="BO162" s="28" t="str">
        <f>'Riskiarviointi TÄYTTÖPOHJA'!P104</f>
        <v>Ei arvioitu</v>
      </c>
      <c r="BP162" s="28">
        <f>'Riskiarviointi TÄYTTÖPOHJA'!Q104</f>
        <v>0</v>
      </c>
      <c r="BQ162" s="28" t="str">
        <f>'Riskiarviointi TÄYTTÖPOHJA'!R104</f>
        <v>Ei arvioitu</v>
      </c>
      <c r="BR162" s="28">
        <f>'Riskiarviointi TÄYTTÖPOHJA'!S104</f>
        <v>0</v>
      </c>
      <c r="BS162" s="28">
        <f>'Riskiarviointi TÄYTTÖPOHJA'!T104</f>
        <v>0</v>
      </c>
      <c r="BT162" s="28">
        <f>'Riskiarviointi TÄYTTÖPOHJA'!U104</f>
        <v>0</v>
      </c>
      <c r="BU162" s="28">
        <f>'Riskiarviointi TÄYTTÖPOHJA'!V104</f>
        <v>0</v>
      </c>
      <c r="BV162" s="28">
        <f>'Riskiarviointi TÄYTTÖPOHJA'!W104</f>
        <v>0</v>
      </c>
      <c r="BW162" s="28">
        <f>'Riskiarviointi TÄYTTÖPOHJA'!X104</f>
        <v>0</v>
      </c>
      <c r="BX162" s="28" t="str">
        <f>'Riskiarviointi TÄYTTÖPOHJA'!Y104</f>
        <v>Ei arvioitu</v>
      </c>
      <c r="BY162" s="28">
        <f>'Riskiarviointi TÄYTTÖPOHJA'!Z104</f>
        <v>0</v>
      </c>
      <c r="BZ162" s="28">
        <f>'Riskiarviointi TÄYTTÖPOHJA'!AA104</f>
        <v>0</v>
      </c>
    </row>
    <row r="163" spans="1:78" ht="15" customHeight="1" x14ac:dyDescent="0.25">
      <c r="A163" s="26" t="s">
        <v>26</v>
      </c>
      <c r="C163" s="1"/>
      <c r="D163" s="87">
        <f t="shared" si="39"/>
        <v>0</v>
      </c>
      <c r="E163" s="212">
        <f t="shared" si="40"/>
        <v>0</v>
      </c>
      <c r="F163" s="212"/>
      <c r="G163" s="212"/>
      <c r="H163" s="212"/>
      <c r="I163" s="88">
        <f t="shared" si="41"/>
        <v>0</v>
      </c>
      <c r="J163" s="217" t="str">
        <f t="shared" si="42"/>
        <v>Ei arvioitu</v>
      </c>
      <c r="K163" s="217"/>
      <c r="L163" s="217"/>
      <c r="M163" s="217"/>
      <c r="N163" s="218">
        <f t="shared" si="43"/>
        <v>0</v>
      </c>
      <c r="O163" s="218"/>
      <c r="P163" s="218"/>
      <c r="Q163" s="218"/>
      <c r="R163" s="218"/>
      <c r="S163" s="218"/>
      <c r="T163" s="219">
        <f t="shared" si="44"/>
        <v>0</v>
      </c>
      <c r="U163" s="219"/>
      <c r="V163" s="219"/>
      <c r="W163" s="219"/>
      <c r="X163" s="219"/>
      <c r="Y163" s="220">
        <f t="shared" si="45"/>
        <v>0</v>
      </c>
      <c r="Z163" s="220"/>
      <c r="AA163" s="220"/>
      <c r="AB163" s="6"/>
      <c r="AJ163" s="196"/>
      <c r="AK163" s="196"/>
      <c r="AL163" s="196"/>
      <c r="AM163" s="196"/>
      <c r="AN163" s="196"/>
      <c r="AO163" s="196"/>
      <c r="AP163" s="196"/>
      <c r="AQ163" s="196"/>
      <c r="AR163" s="196"/>
      <c r="AS163" s="196"/>
      <c r="AT163" s="196"/>
      <c r="AU163" s="196"/>
      <c r="BA163">
        <v>100</v>
      </c>
      <c r="BB163" s="28">
        <f>'Riskiarviointi TÄYTTÖPOHJA'!C105</f>
        <v>0</v>
      </c>
      <c r="BC163" s="28">
        <f>'Riskiarviointi TÄYTTÖPOHJA'!D105</f>
        <v>0</v>
      </c>
      <c r="BD163" s="28" t="str">
        <f>'Riskiarviointi TÄYTTÖPOHJA'!E105</f>
        <v>Täytä arvo 1-6</v>
      </c>
      <c r="BE163" s="28">
        <f>'Riskiarviointi TÄYTTÖPOHJA'!F105</f>
        <v>0</v>
      </c>
      <c r="BF163" s="28">
        <f>'Riskiarviointi TÄYTTÖPOHJA'!G105</f>
        <v>0</v>
      </c>
      <c r="BG163" s="28">
        <f>'Riskiarviointi TÄYTTÖPOHJA'!H105</f>
        <v>0</v>
      </c>
      <c r="BH163" s="28">
        <f>'Riskiarviointi TÄYTTÖPOHJA'!I105</f>
        <v>0</v>
      </c>
      <c r="BI163" s="28" t="str">
        <f>'Riskiarviointi TÄYTTÖPOHJA'!J105</f>
        <v>Ei arvioitu</v>
      </c>
      <c r="BJ163" s="28">
        <f>'Riskiarviointi TÄYTTÖPOHJA'!K105</f>
        <v>0</v>
      </c>
      <c r="BK163" s="28" t="str">
        <f>'Riskiarviointi TÄYTTÖPOHJA'!L105</f>
        <v>Ei arvioitu</v>
      </c>
      <c r="BL163" s="28">
        <f>'Riskiarviointi TÄYTTÖPOHJA'!M105</f>
        <v>0</v>
      </c>
      <c r="BM163" s="28" t="str">
        <f>'Riskiarviointi TÄYTTÖPOHJA'!N105</f>
        <v>Ei arvioitu</v>
      </c>
      <c r="BN163" s="28">
        <f>'Riskiarviointi TÄYTTÖPOHJA'!O105</f>
        <v>0</v>
      </c>
      <c r="BO163" s="28" t="str">
        <f>'Riskiarviointi TÄYTTÖPOHJA'!P105</f>
        <v>Ei arvioitu</v>
      </c>
      <c r="BP163" s="28">
        <f>'Riskiarviointi TÄYTTÖPOHJA'!Q105</f>
        <v>0</v>
      </c>
      <c r="BQ163" s="28" t="str">
        <f>'Riskiarviointi TÄYTTÖPOHJA'!R105</f>
        <v>Ei arvioitu</v>
      </c>
      <c r="BR163" s="28">
        <f>'Riskiarviointi TÄYTTÖPOHJA'!S105</f>
        <v>0</v>
      </c>
      <c r="BS163" s="28">
        <f>'Riskiarviointi TÄYTTÖPOHJA'!T105</f>
        <v>0</v>
      </c>
      <c r="BT163" s="28">
        <f>'Riskiarviointi TÄYTTÖPOHJA'!U105</f>
        <v>0</v>
      </c>
      <c r="BU163" s="28">
        <f>'Riskiarviointi TÄYTTÖPOHJA'!V105</f>
        <v>0</v>
      </c>
      <c r="BV163" s="28">
        <f>'Riskiarviointi TÄYTTÖPOHJA'!W105</f>
        <v>0</v>
      </c>
      <c r="BW163" s="28">
        <f>'Riskiarviointi TÄYTTÖPOHJA'!X105</f>
        <v>0</v>
      </c>
      <c r="BX163" s="28" t="str">
        <f>'Riskiarviointi TÄYTTÖPOHJA'!Y105</f>
        <v>Ei arvioitu</v>
      </c>
      <c r="BY163" s="28">
        <f>'Riskiarviointi TÄYTTÖPOHJA'!Z105</f>
        <v>0</v>
      </c>
      <c r="BZ163" s="28">
        <f>'Riskiarviointi TÄYTTÖPOHJA'!AA105</f>
        <v>0</v>
      </c>
    </row>
    <row r="164" spans="1:78" ht="15" customHeight="1" x14ac:dyDescent="0.25">
      <c r="C164" s="1"/>
      <c r="D164" s="87">
        <f t="shared" si="39"/>
        <v>0</v>
      </c>
      <c r="E164" s="212">
        <f t="shared" si="40"/>
        <v>0</v>
      </c>
      <c r="F164" s="212"/>
      <c r="G164" s="212"/>
      <c r="H164" s="212"/>
      <c r="I164" s="88">
        <f t="shared" si="41"/>
        <v>0</v>
      </c>
      <c r="J164" s="217" t="str">
        <f t="shared" si="42"/>
        <v>Ei arvioitu</v>
      </c>
      <c r="K164" s="217"/>
      <c r="L164" s="217"/>
      <c r="M164" s="217"/>
      <c r="N164" s="218">
        <f t="shared" si="43"/>
        <v>0</v>
      </c>
      <c r="O164" s="218"/>
      <c r="P164" s="218"/>
      <c r="Q164" s="218"/>
      <c r="R164" s="218"/>
      <c r="S164" s="218"/>
      <c r="T164" s="219">
        <f t="shared" si="44"/>
        <v>0</v>
      </c>
      <c r="U164" s="219"/>
      <c r="V164" s="219"/>
      <c r="W164" s="219"/>
      <c r="X164" s="219"/>
      <c r="Y164" s="220">
        <f t="shared" si="45"/>
        <v>0</v>
      </c>
      <c r="Z164" s="220"/>
      <c r="AA164" s="220"/>
      <c r="AB164" s="6"/>
      <c r="AJ164" s="192" t="s">
        <v>120</v>
      </c>
      <c r="AK164" s="192"/>
      <c r="AL164" s="192"/>
      <c r="AM164" s="192"/>
      <c r="AN164" s="192"/>
      <c r="AO164" s="192"/>
      <c r="AP164" s="192"/>
      <c r="AQ164" s="192"/>
      <c r="AR164" s="192"/>
      <c r="AS164" s="192"/>
      <c r="AT164" s="192"/>
      <c r="AU164" s="192"/>
    </row>
    <row r="165" spans="1:78" ht="15" customHeight="1" x14ac:dyDescent="0.25">
      <c r="C165" s="1"/>
      <c r="D165" s="87">
        <f t="shared" si="39"/>
        <v>0</v>
      </c>
      <c r="E165" s="212">
        <f t="shared" si="40"/>
        <v>0</v>
      </c>
      <c r="F165" s="212"/>
      <c r="G165" s="212"/>
      <c r="H165" s="212"/>
      <c r="I165" s="88">
        <f t="shared" si="41"/>
        <v>0</v>
      </c>
      <c r="J165" s="217" t="str">
        <f t="shared" si="42"/>
        <v>Ei arvioitu</v>
      </c>
      <c r="K165" s="217"/>
      <c r="L165" s="217"/>
      <c r="M165" s="217"/>
      <c r="N165" s="218">
        <f t="shared" si="43"/>
        <v>0</v>
      </c>
      <c r="O165" s="218"/>
      <c r="P165" s="218"/>
      <c r="Q165" s="218"/>
      <c r="R165" s="218"/>
      <c r="S165" s="218"/>
      <c r="T165" s="219">
        <f t="shared" si="44"/>
        <v>0</v>
      </c>
      <c r="U165" s="219"/>
      <c r="V165" s="219"/>
      <c r="W165" s="219"/>
      <c r="X165" s="219"/>
      <c r="Y165" s="220">
        <f t="shared" si="45"/>
        <v>0</v>
      </c>
      <c r="Z165" s="220"/>
      <c r="AA165" s="220"/>
      <c r="AB165" s="6"/>
      <c r="AJ165" s="192"/>
      <c r="AK165" s="192"/>
      <c r="AL165" s="192"/>
      <c r="AM165" s="192"/>
      <c r="AN165" s="192"/>
      <c r="AO165" s="192"/>
      <c r="AP165" s="192"/>
      <c r="AQ165" s="192"/>
      <c r="AR165" s="192"/>
      <c r="AS165" s="192"/>
      <c r="AT165" s="192"/>
      <c r="AU165" s="192"/>
    </row>
    <row r="166" spans="1:78" ht="15" customHeight="1" x14ac:dyDescent="0.25">
      <c r="C166" s="1"/>
      <c r="D166" s="87">
        <f t="shared" si="39"/>
        <v>0</v>
      </c>
      <c r="E166" s="212">
        <f t="shared" si="40"/>
        <v>0</v>
      </c>
      <c r="F166" s="212"/>
      <c r="G166" s="212"/>
      <c r="H166" s="212"/>
      <c r="I166" s="88">
        <f t="shared" si="41"/>
        <v>0</v>
      </c>
      <c r="J166" s="217" t="str">
        <f t="shared" si="42"/>
        <v>Ei arvioitu</v>
      </c>
      <c r="K166" s="217"/>
      <c r="L166" s="217"/>
      <c r="M166" s="217"/>
      <c r="N166" s="218">
        <f t="shared" si="43"/>
        <v>0</v>
      </c>
      <c r="O166" s="218"/>
      <c r="P166" s="218"/>
      <c r="Q166" s="218"/>
      <c r="R166" s="218"/>
      <c r="S166" s="218"/>
      <c r="T166" s="219">
        <f t="shared" si="44"/>
        <v>0</v>
      </c>
      <c r="U166" s="219"/>
      <c r="V166" s="219"/>
      <c r="W166" s="219"/>
      <c r="X166" s="219"/>
      <c r="Y166" s="220">
        <f t="shared" si="45"/>
        <v>0</v>
      </c>
      <c r="Z166" s="220"/>
      <c r="AA166" s="220"/>
      <c r="AB166" s="6"/>
      <c r="AJ166" s="192"/>
      <c r="AK166" s="192"/>
      <c r="AL166" s="192"/>
      <c r="AM166" s="192"/>
      <c r="AN166" s="192"/>
      <c r="AO166" s="192"/>
      <c r="AP166" s="192"/>
      <c r="AQ166" s="192"/>
      <c r="AR166" s="192"/>
      <c r="AS166" s="192"/>
      <c r="AT166" s="192"/>
      <c r="AU166" s="192"/>
    </row>
    <row r="167" spans="1:78" ht="15" customHeight="1" x14ac:dyDescent="0.25">
      <c r="C167" s="1"/>
      <c r="D167" s="87">
        <f t="shared" si="39"/>
        <v>0</v>
      </c>
      <c r="E167" s="212">
        <f t="shared" si="40"/>
        <v>0</v>
      </c>
      <c r="F167" s="212"/>
      <c r="G167" s="212"/>
      <c r="H167" s="212"/>
      <c r="I167" s="88">
        <f t="shared" si="41"/>
        <v>0</v>
      </c>
      <c r="J167" s="217">
        <f t="shared" si="42"/>
        <v>0</v>
      </c>
      <c r="K167" s="217"/>
      <c r="L167" s="217"/>
      <c r="M167" s="217"/>
      <c r="N167" s="218">
        <f t="shared" si="43"/>
        <v>0</v>
      </c>
      <c r="O167" s="218"/>
      <c r="P167" s="218"/>
      <c r="Q167" s="218"/>
      <c r="R167" s="218"/>
      <c r="S167" s="218"/>
      <c r="T167" s="219">
        <f t="shared" si="44"/>
        <v>0</v>
      </c>
      <c r="U167" s="219"/>
      <c r="V167" s="219"/>
      <c r="W167" s="219"/>
      <c r="X167" s="219"/>
      <c r="Y167" s="220">
        <f t="shared" si="45"/>
        <v>0</v>
      </c>
      <c r="Z167" s="220"/>
      <c r="AA167" s="220"/>
      <c r="AB167" s="6"/>
      <c r="AJ167" s="193" t="s">
        <v>120</v>
      </c>
      <c r="AK167" s="193"/>
      <c r="AL167" s="193"/>
      <c r="AM167" s="193"/>
      <c r="AN167" s="193"/>
      <c r="AO167" s="193"/>
      <c r="AP167" s="193"/>
      <c r="AQ167" s="193"/>
      <c r="AR167" s="193"/>
      <c r="AS167" s="193"/>
      <c r="AT167" s="193"/>
      <c r="AU167" s="193"/>
    </row>
    <row r="168" spans="1:78" ht="15" customHeight="1" x14ac:dyDescent="0.25">
      <c r="C168" s="1"/>
      <c r="D168" s="87">
        <f t="shared" si="39"/>
        <v>0</v>
      </c>
      <c r="E168" s="212">
        <f t="shared" si="40"/>
        <v>0</v>
      </c>
      <c r="F168" s="212"/>
      <c r="G168" s="212"/>
      <c r="H168" s="212"/>
      <c r="I168" s="88">
        <f t="shared" si="41"/>
        <v>0</v>
      </c>
      <c r="J168" s="217">
        <f t="shared" si="42"/>
        <v>0</v>
      </c>
      <c r="K168" s="217"/>
      <c r="L168" s="217"/>
      <c r="M168" s="217"/>
      <c r="N168" s="218">
        <f t="shared" si="43"/>
        <v>0</v>
      </c>
      <c r="O168" s="218"/>
      <c r="P168" s="218"/>
      <c r="Q168" s="218"/>
      <c r="R168" s="218"/>
      <c r="S168" s="218"/>
      <c r="T168" s="219">
        <f t="shared" si="44"/>
        <v>0</v>
      </c>
      <c r="U168" s="219"/>
      <c r="V168" s="219"/>
      <c r="W168" s="219"/>
      <c r="X168" s="219"/>
      <c r="Y168" s="220">
        <f t="shared" si="45"/>
        <v>0</v>
      </c>
      <c r="Z168" s="220"/>
      <c r="AA168" s="220"/>
      <c r="AB168" s="6"/>
      <c r="AJ168" s="193"/>
      <c r="AK168" s="193"/>
      <c r="AL168" s="193"/>
      <c r="AM168" s="193"/>
      <c r="AN168" s="193"/>
      <c r="AO168" s="193"/>
      <c r="AP168" s="193"/>
      <c r="AQ168" s="193"/>
      <c r="AR168" s="193"/>
      <c r="AS168" s="193"/>
      <c r="AT168" s="193"/>
      <c r="AU168" s="193"/>
    </row>
    <row r="169" spans="1:78" ht="15" customHeight="1" x14ac:dyDescent="0.25">
      <c r="C169" s="1"/>
      <c r="D169" s="87">
        <f t="shared" si="39"/>
        <v>0</v>
      </c>
      <c r="E169" s="212">
        <f t="shared" si="40"/>
        <v>0</v>
      </c>
      <c r="F169" s="212"/>
      <c r="G169" s="212"/>
      <c r="H169" s="212"/>
      <c r="I169" s="88">
        <f t="shared" si="41"/>
        <v>0</v>
      </c>
      <c r="J169" s="217">
        <f t="shared" si="42"/>
        <v>0</v>
      </c>
      <c r="K169" s="217"/>
      <c r="L169" s="217"/>
      <c r="M169" s="217"/>
      <c r="N169" s="218">
        <f t="shared" si="43"/>
        <v>0</v>
      </c>
      <c r="O169" s="218"/>
      <c r="P169" s="218"/>
      <c r="Q169" s="218"/>
      <c r="R169" s="218"/>
      <c r="S169" s="218"/>
      <c r="T169" s="219">
        <f t="shared" si="44"/>
        <v>0</v>
      </c>
      <c r="U169" s="219"/>
      <c r="V169" s="219"/>
      <c r="W169" s="219"/>
      <c r="X169" s="219"/>
      <c r="Y169" s="220">
        <f t="shared" si="45"/>
        <v>0</v>
      </c>
      <c r="Z169" s="220"/>
      <c r="AA169" s="220"/>
      <c r="AB169" s="6"/>
      <c r="AJ169" s="193"/>
      <c r="AK169" s="193"/>
      <c r="AL169" s="193"/>
      <c r="AM169" s="193"/>
      <c r="AN169" s="193"/>
      <c r="AO169" s="193"/>
      <c r="AP169" s="193"/>
      <c r="AQ169" s="193"/>
      <c r="AR169" s="193"/>
      <c r="AS169" s="193"/>
      <c r="AT169" s="193"/>
      <c r="AU169" s="193"/>
    </row>
    <row r="170" spans="1:78" ht="15" customHeight="1" x14ac:dyDescent="0.25">
      <c r="C170" s="1"/>
      <c r="D170" s="87">
        <f t="shared" si="39"/>
        <v>0</v>
      </c>
      <c r="E170" s="212">
        <f t="shared" si="40"/>
        <v>0</v>
      </c>
      <c r="F170" s="212"/>
      <c r="G170" s="212"/>
      <c r="H170" s="212"/>
      <c r="I170" s="88">
        <f t="shared" si="41"/>
        <v>0</v>
      </c>
      <c r="J170" s="217">
        <f t="shared" si="42"/>
        <v>0</v>
      </c>
      <c r="K170" s="217"/>
      <c r="L170" s="217"/>
      <c r="M170" s="217"/>
      <c r="N170" s="218">
        <f t="shared" si="43"/>
        <v>0</v>
      </c>
      <c r="O170" s="218"/>
      <c r="P170" s="218"/>
      <c r="Q170" s="218"/>
      <c r="R170" s="218"/>
      <c r="S170" s="218"/>
      <c r="T170" s="219">
        <f t="shared" si="44"/>
        <v>0</v>
      </c>
      <c r="U170" s="219"/>
      <c r="V170" s="219"/>
      <c r="W170" s="219"/>
      <c r="X170" s="219"/>
      <c r="Y170" s="220">
        <f t="shared" si="45"/>
        <v>0</v>
      </c>
      <c r="Z170" s="220"/>
      <c r="AA170" s="220"/>
      <c r="AB170" s="6"/>
      <c r="AJ170" s="194" t="s">
        <v>120</v>
      </c>
      <c r="AK170" s="194"/>
      <c r="AL170" s="194"/>
      <c r="AM170" s="194"/>
      <c r="AN170" s="194"/>
      <c r="AO170" s="194"/>
      <c r="AP170" s="194"/>
      <c r="AQ170" s="194"/>
      <c r="AR170" s="194"/>
      <c r="AS170" s="194"/>
      <c r="AT170" s="194"/>
      <c r="AU170" s="194"/>
    </row>
    <row r="171" spans="1:78" ht="15" customHeight="1" x14ac:dyDescent="0.25">
      <c r="C171" s="1"/>
      <c r="D171" s="87">
        <f t="shared" si="39"/>
        <v>0</v>
      </c>
      <c r="E171" s="212">
        <f t="shared" si="40"/>
        <v>0</v>
      </c>
      <c r="F171" s="212"/>
      <c r="G171" s="212"/>
      <c r="H171" s="212"/>
      <c r="I171" s="88">
        <f t="shared" si="41"/>
        <v>0</v>
      </c>
      <c r="J171" s="217">
        <f t="shared" si="42"/>
        <v>0</v>
      </c>
      <c r="K171" s="217"/>
      <c r="L171" s="217"/>
      <c r="M171" s="217"/>
      <c r="N171" s="218">
        <f t="shared" si="43"/>
        <v>0</v>
      </c>
      <c r="O171" s="218"/>
      <c r="P171" s="218"/>
      <c r="Q171" s="218"/>
      <c r="R171" s="218"/>
      <c r="S171" s="218"/>
      <c r="T171" s="219">
        <f t="shared" si="44"/>
        <v>0</v>
      </c>
      <c r="U171" s="219"/>
      <c r="V171" s="219"/>
      <c r="W171" s="219"/>
      <c r="X171" s="219"/>
      <c r="Y171" s="220">
        <f t="shared" si="45"/>
        <v>0</v>
      </c>
      <c r="Z171" s="220"/>
      <c r="AA171" s="220"/>
      <c r="AB171" s="6"/>
      <c r="AJ171" s="194"/>
      <c r="AK171" s="194"/>
      <c r="AL171" s="194"/>
      <c r="AM171" s="194"/>
      <c r="AN171" s="194"/>
      <c r="AO171" s="194"/>
      <c r="AP171" s="194"/>
      <c r="AQ171" s="194"/>
      <c r="AR171" s="194"/>
      <c r="AS171" s="194"/>
      <c r="AT171" s="194"/>
      <c r="AU171" s="194"/>
    </row>
    <row r="172" spans="1:78" ht="15" customHeight="1" x14ac:dyDescent="0.25">
      <c r="C172" s="1"/>
      <c r="D172" s="7" t="s">
        <v>27</v>
      </c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6"/>
      <c r="AJ172" s="194"/>
      <c r="AK172" s="194"/>
      <c r="AL172" s="194"/>
      <c r="AM172" s="194"/>
      <c r="AN172" s="194"/>
      <c r="AO172" s="194"/>
      <c r="AP172" s="194"/>
      <c r="AQ172" s="194"/>
      <c r="AR172" s="194"/>
      <c r="AS172" s="194"/>
      <c r="AT172" s="194"/>
      <c r="AU172" s="194"/>
    </row>
    <row r="173" spans="1:78" ht="15" customHeight="1" thickBot="1" x14ac:dyDescent="0.3">
      <c r="C173" s="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  <c r="AA173" s="112"/>
      <c r="AB173" s="9"/>
      <c r="AJ173" s="195" t="s">
        <v>120</v>
      </c>
      <c r="AK173" s="195"/>
      <c r="AL173" s="195"/>
      <c r="AM173" s="195"/>
      <c r="AN173" s="195"/>
      <c r="AO173" s="195"/>
      <c r="AP173" s="195"/>
      <c r="AQ173" s="195"/>
      <c r="AR173" s="195"/>
      <c r="AS173" s="195"/>
      <c r="AT173" s="195"/>
      <c r="AU173" s="195"/>
    </row>
    <row r="174" spans="1:78" ht="15" customHeight="1" x14ac:dyDescent="0.25"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J174" s="195"/>
      <c r="AK174" s="195"/>
      <c r="AL174" s="195"/>
      <c r="AM174" s="195"/>
      <c r="AN174" s="195"/>
      <c r="AO174" s="195"/>
      <c r="AP174" s="195"/>
      <c r="AQ174" s="195"/>
      <c r="AR174" s="195"/>
      <c r="AS174" s="195"/>
      <c r="AT174" s="195"/>
      <c r="AU174" s="195"/>
    </row>
    <row r="175" spans="1:78" ht="15" customHeight="1" x14ac:dyDescent="0.25"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J175" s="195"/>
      <c r="AK175" s="195"/>
      <c r="AL175" s="195"/>
      <c r="AM175" s="195"/>
      <c r="AN175" s="195"/>
      <c r="AO175" s="195"/>
      <c r="AP175" s="195"/>
      <c r="AQ175" s="195"/>
      <c r="AR175" s="195"/>
      <c r="AS175" s="195"/>
      <c r="AT175" s="195"/>
      <c r="AU175" s="195"/>
    </row>
    <row r="176" spans="1:78" ht="15" customHeight="1" x14ac:dyDescent="0.25"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J176" s="196" t="s">
        <v>120</v>
      </c>
      <c r="AK176" s="196"/>
      <c r="AL176" s="196"/>
      <c r="AM176" s="196"/>
      <c r="AN176" s="196"/>
      <c r="AO176" s="196"/>
      <c r="AP176" s="196"/>
      <c r="AQ176" s="196"/>
      <c r="AR176" s="196"/>
      <c r="AS176" s="196"/>
      <c r="AT176" s="196"/>
      <c r="AU176" s="196"/>
    </row>
    <row r="177" spans="4:47" ht="15" customHeight="1" x14ac:dyDescent="0.25"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196"/>
      <c r="AT177" s="196"/>
      <c r="AU177" s="196"/>
    </row>
    <row r="178" spans="4:47" ht="15" customHeight="1" x14ac:dyDescent="0.25"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J178" s="196"/>
      <c r="AK178" s="196"/>
      <c r="AL178" s="196"/>
      <c r="AM178" s="196"/>
      <c r="AN178" s="196"/>
      <c r="AO178" s="196"/>
      <c r="AP178" s="196"/>
      <c r="AQ178" s="196"/>
      <c r="AR178" s="196"/>
      <c r="AS178" s="196"/>
      <c r="AT178" s="196"/>
      <c r="AU178" s="196"/>
    </row>
    <row r="179" spans="4:47" ht="15" customHeight="1" x14ac:dyDescent="0.25"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J179" s="192" t="s">
        <v>120</v>
      </c>
      <c r="AK179" s="192"/>
      <c r="AL179" s="192"/>
      <c r="AM179" s="192"/>
      <c r="AN179" s="192"/>
      <c r="AO179" s="192"/>
      <c r="AP179" s="192"/>
      <c r="AQ179" s="192"/>
      <c r="AR179" s="192"/>
      <c r="AS179" s="192"/>
      <c r="AT179" s="192"/>
      <c r="AU179" s="192"/>
    </row>
    <row r="180" spans="4:47" ht="15" customHeight="1" x14ac:dyDescent="0.25"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J180" s="192"/>
      <c r="AK180" s="192"/>
      <c r="AL180" s="192"/>
      <c r="AM180" s="192"/>
      <c r="AN180" s="192"/>
      <c r="AO180" s="192"/>
      <c r="AP180" s="192"/>
      <c r="AQ180" s="192"/>
      <c r="AR180" s="192"/>
      <c r="AS180" s="192"/>
      <c r="AT180" s="192"/>
      <c r="AU180" s="192"/>
    </row>
    <row r="181" spans="4:47" ht="15" customHeight="1" x14ac:dyDescent="0.25"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J181" s="192"/>
      <c r="AK181" s="192"/>
      <c r="AL181" s="192"/>
      <c r="AM181" s="192"/>
      <c r="AN181" s="192"/>
      <c r="AO181" s="192"/>
      <c r="AP181" s="192"/>
      <c r="AQ181" s="192"/>
      <c r="AR181" s="192"/>
      <c r="AS181" s="192"/>
      <c r="AT181" s="192"/>
      <c r="AU181" s="192"/>
    </row>
    <row r="182" spans="4:47" ht="15" customHeight="1" x14ac:dyDescent="0.25"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J182" s="193" t="s">
        <v>120</v>
      </c>
      <c r="AK182" s="193"/>
      <c r="AL182" s="193"/>
      <c r="AM182" s="193"/>
      <c r="AN182" s="193"/>
      <c r="AO182" s="193"/>
      <c r="AP182" s="193"/>
      <c r="AQ182" s="193"/>
      <c r="AR182" s="193"/>
      <c r="AS182" s="193"/>
      <c r="AT182" s="193"/>
      <c r="AU182" s="193"/>
    </row>
    <row r="183" spans="4:47" ht="15" customHeight="1" x14ac:dyDescent="0.25"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J183" s="193"/>
      <c r="AK183" s="193"/>
      <c r="AL183" s="193"/>
      <c r="AM183" s="193"/>
      <c r="AN183" s="193"/>
      <c r="AO183" s="193"/>
      <c r="AP183" s="193"/>
      <c r="AQ183" s="193"/>
      <c r="AR183" s="193"/>
      <c r="AS183" s="193"/>
      <c r="AT183" s="193"/>
      <c r="AU183" s="193"/>
    </row>
    <row r="184" spans="4:47" ht="15" customHeight="1" x14ac:dyDescent="0.25"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J184" s="193"/>
      <c r="AK184" s="193"/>
      <c r="AL184" s="193"/>
      <c r="AM184" s="193"/>
      <c r="AN184" s="193"/>
      <c r="AO184" s="193"/>
      <c r="AP184" s="193"/>
      <c r="AQ184" s="193"/>
      <c r="AR184" s="193"/>
      <c r="AS184" s="193"/>
      <c r="AT184" s="193"/>
      <c r="AU184" s="193"/>
    </row>
    <row r="185" spans="4:47" ht="15" customHeight="1" x14ac:dyDescent="0.25"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J185" s="194" t="s">
        <v>120</v>
      </c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</row>
    <row r="186" spans="4:47" ht="15" customHeight="1" x14ac:dyDescent="0.25"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</row>
    <row r="187" spans="4:47" ht="15" customHeight="1" x14ac:dyDescent="0.25"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194"/>
      <c r="AT187" s="194"/>
      <c r="AU187" s="194"/>
    </row>
    <row r="188" spans="4:47" ht="15" customHeight="1" x14ac:dyDescent="0.25"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J188" s="195" t="s">
        <v>120</v>
      </c>
      <c r="AK188" s="195"/>
      <c r="AL188" s="195"/>
      <c r="AM188" s="195"/>
      <c r="AN188" s="195"/>
      <c r="AO188" s="195"/>
      <c r="AP188" s="195"/>
      <c r="AQ188" s="195"/>
      <c r="AR188" s="195"/>
      <c r="AS188" s="195"/>
      <c r="AT188" s="195"/>
      <c r="AU188" s="195"/>
    </row>
    <row r="189" spans="4:47" ht="15" customHeight="1" x14ac:dyDescent="0.25"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J189" s="195"/>
      <c r="AK189" s="195"/>
      <c r="AL189" s="195"/>
      <c r="AM189" s="195"/>
      <c r="AN189" s="195"/>
      <c r="AO189" s="195"/>
      <c r="AP189" s="195"/>
      <c r="AQ189" s="195"/>
      <c r="AR189" s="195"/>
      <c r="AS189" s="195"/>
      <c r="AT189" s="195"/>
      <c r="AU189" s="195"/>
    </row>
    <row r="190" spans="4:47" ht="15" customHeight="1" x14ac:dyDescent="0.25"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J190" s="195"/>
      <c r="AK190" s="195"/>
      <c r="AL190" s="195"/>
      <c r="AM190" s="195"/>
      <c r="AN190" s="195"/>
      <c r="AO190" s="195"/>
      <c r="AP190" s="195"/>
      <c r="AQ190" s="195"/>
      <c r="AR190" s="195"/>
      <c r="AS190" s="195"/>
      <c r="AT190" s="195"/>
      <c r="AU190" s="195"/>
    </row>
    <row r="191" spans="4:47" ht="15" customHeight="1" x14ac:dyDescent="0.25"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J191" s="196" t="s">
        <v>120</v>
      </c>
      <c r="AK191" s="196"/>
      <c r="AL191" s="196"/>
      <c r="AM191" s="196"/>
      <c r="AN191" s="196"/>
      <c r="AO191" s="196"/>
      <c r="AP191" s="196"/>
      <c r="AQ191" s="196"/>
      <c r="AR191" s="196"/>
      <c r="AS191" s="196"/>
      <c r="AT191" s="196"/>
      <c r="AU191" s="196"/>
    </row>
    <row r="192" spans="4:47" ht="15" customHeight="1" x14ac:dyDescent="0.25"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J192" s="196"/>
      <c r="AK192" s="196"/>
      <c r="AL192" s="196"/>
      <c r="AM192" s="196"/>
      <c r="AN192" s="196"/>
      <c r="AO192" s="196"/>
      <c r="AP192" s="196"/>
      <c r="AQ192" s="196"/>
      <c r="AR192" s="196"/>
      <c r="AS192" s="196"/>
      <c r="AT192" s="196"/>
      <c r="AU192" s="196"/>
    </row>
    <row r="193" spans="4:47" ht="15" customHeight="1" x14ac:dyDescent="0.25"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J193" s="196"/>
      <c r="AK193" s="196"/>
      <c r="AL193" s="196"/>
      <c r="AM193" s="196"/>
      <c r="AN193" s="196"/>
      <c r="AO193" s="196"/>
      <c r="AP193" s="196"/>
      <c r="AQ193" s="196"/>
      <c r="AR193" s="196"/>
      <c r="AS193" s="196"/>
      <c r="AT193" s="196"/>
      <c r="AU193" s="196"/>
    </row>
    <row r="194" spans="4:47" ht="15" customHeight="1" x14ac:dyDescent="0.25"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J194" s="192" t="s">
        <v>120</v>
      </c>
      <c r="AK194" s="192"/>
      <c r="AL194" s="192"/>
      <c r="AM194" s="192"/>
      <c r="AN194" s="192"/>
      <c r="AO194" s="192"/>
      <c r="AP194" s="192"/>
      <c r="AQ194" s="192"/>
      <c r="AR194" s="192"/>
      <c r="AS194" s="192"/>
      <c r="AT194" s="192"/>
      <c r="AU194" s="192"/>
    </row>
    <row r="195" spans="4:47" ht="15" customHeight="1" x14ac:dyDescent="0.25"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J195" s="192"/>
      <c r="AK195" s="192"/>
      <c r="AL195" s="192"/>
      <c r="AM195" s="192"/>
      <c r="AN195" s="192"/>
      <c r="AO195" s="192"/>
      <c r="AP195" s="192"/>
      <c r="AQ195" s="192"/>
      <c r="AR195" s="192"/>
      <c r="AS195" s="192"/>
      <c r="AT195" s="192"/>
      <c r="AU195" s="192"/>
    </row>
    <row r="196" spans="4:47" ht="15" customHeight="1" x14ac:dyDescent="0.25"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J196" s="192"/>
      <c r="AK196" s="192"/>
      <c r="AL196" s="192"/>
      <c r="AM196" s="192"/>
      <c r="AN196" s="192"/>
      <c r="AO196" s="192"/>
      <c r="AP196" s="192"/>
      <c r="AQ196" s="192"/>
      <c r="AR196" s="192"/>
      <c r="AS196" s="192"/>
      <c r="AT196" s="192"/>
      <c r="AU196" s="192"/>
    </row>
    <row r="197" spans="4:47" ht="15" customHeight="1" x14ac:dyDescent="0.25"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J197" s="193" t="s">
        <v>120</v>
      </c>
      <c r="AK197" s="193"/>
      <c r="AL197" s="193"/>
      <c r="AM197" s="193"/>
      <c r="AN197" s="193"/>
      <c r="AO197" s="193"/>
      <c r="AP197" s="193"/>
      <c r="AQ197" s="193"/>
      <c r="AR197" s="193"/>
      <c r="AS197" s="193"/>
      <c r="AT197" s="193"/>
      <c r="AU197" s="193"/>
    </row>
    <row r="198" spans="4:47" ht="15" customHeight="1" x14ac:dyDescent="0.25"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J198" s="193"/>
      <c r="AK198" s="193"/>
      <c r="AL198" s="193"/>
      <c r="AM198" s="193"/>
      <c r="AN198" s="193"/>
      <c r="AO198" s="193"/>
      <c r="AP198" s="193"/>
      <c r="AQ198" s="193"/>
      <c r="AR198" s="193"/>
      <c r="AS198" s="193"/>
      <c r="AT198" s="193"/>
      <c r="AU198" s="193"/>
    </row>
    <row r="199" spans="4:47" ht="15" customHeight="1" x14ac:dyDescent="0.25"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J199" s="193"/>
      <c r="AK199" s="193"/>
      <c r="AL199" s="193"/>
      <c r="AM199" s="193"/>
      <c r="AN199" s="193"/>
      <c r="AO199" s="193"/>
      <c r="AP199" s="193"/>
      <c r="AQ199" s="193"/>
      <c r="AR199" s="193"/>
      <c r="AS199" s="193"/>
      <c r="AT199" s="193"/>
      <c r="AU199" s="193"/>
    </row>
    <row r="200" spans="4:47" ht="15" customHeight="1" x14ac:dyDescent="0.25"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J200" s="194" t="s">
        <v>120</v>
      </c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</row>
    <row r="201" spans="4:47" ht="15" customHeight="1" x14ac:dyDescent="0.25"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J201" s="194"/>
      <c r="AK201" s="194"/>
      <c r="AL201" s="194"/>
      <c r="AM201" s="194"/>
      <c r="AN201" s="194"/>
      <c r="AO201" s="194"/>
      <c r="AP201" s="194"/>
      <c r="AQ201" s="194"/>
      <c r="AR201" s="194"/>
      <c r="AS201" s="194"/>
      <c r="AT201" s="194"/>
      <c r="AU201" s="194"/>
    </row>
    <row r="202" spans="4:47" ht="15" customHeight="1" x14ac:dyDescent="0.25"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J202" s="194"/>
      <c r="AK202" s="194"/>
      <c r="AL202" s="194"/>
      <c r="AM202" s="194"/>
      <c r="AN202" s="194"/>
      <c r="AO202" s="194"/>
      <c r="AP202" s="194"/>
      <c r="AQ202" s="194"/>
      <c r="AR202" s="194"/>
      <c r="AS202" s="194"/>
      <c r="AT202" s="194"/>
      <c r="AU202" s="194"/>
    </row>
    <row r="203" spans="4:47" ht="15" customHeight="1" x14ac:dyDescent="0.25"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J203" s="195" t="s">
        <v>120</v>
      </c>
      <c r="AK203" s="195"/>
      <c r="AL203" s="195"/>
      <c r="AM203" s="195"/>
      <c r="AN203" s="195"/>
      <c r="AO203" s="195"/>
      <c r="AP203" s="195"/>
      <c r="AQ203" s="195"/>
      <c r="AR203" s="195"/>
      <c r="AS203" s="195"/>
      <c r="AT203" s="195"/>
      <c r="AU203" s="195"/>
    </row>
    <row r="204" spans="4:47" ht="15" customHeight="1" x14ac:dyDescent="0.25"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J204" s="195"/>
      <c r="AK204" s="195"/>
      <c r="AL204" s="195"/>
      <c r="AM204" s="195"/>
      <c r="AN204" s="195"/>
      <c r="AO204" s="195"/>
      <c r="AP204" s="195"/>
      <c r="AQ204" s="195"/>
      <c r="AR204" s="195"/>
      <c r="AS204" s="195"/>
      <c r="AT204" s="195"/>
      <c r="AU204" s="195"/>
    </row>
    <row r="205" spans="4:47" ht="15" customHeight="1" x14ac:dyDescent="0.25"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J205" s="195"/>
      <c r="AK205" s="195"/>
      <c r="AL205" s="195"/>
      <c r="AM205" s="195"/>
      <c r="AN205" s="195"/>
      <c r="AO205" s="195"/>
      <c r="AP205" s="195"/>
      <c r="AQ205" s="195"/>
      <c r="AR205" s="195"/>
      <c r="AS205" s="195"/>
      <c r="AT205" s="195"/>
      <c r="AU205" s="195"/>
    </row>
    <row r="206" spans="4:47" ht="15" customHeight="1" x14ac:dyDescent="0.25"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J206" s="196" t="s">
        <v>120</v>
      </c>
      <c r="AK206" s="196"/>
      <c r="AL206" s="196"/>
      <c r="AM206" s="196"/>
      <c r="AN206" s="196"/>
      <c r="AO206" s="196"/>
      <c r="AP206" s="196"/>
      <c r="AQ206" s="196"/>
      <c r="AR206" s="196"/>
      <c r="AS206" s="196"/>
      <c r="AT206" s="196"/>
      <c r="AU206" s="196"/>
    </row>
    <row r="207" spans="4:47" ht="15" customHeight="1" x14ac:dyDescent="0.25"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J207" s="196"/>
      <c r="AK207" s="196"/>
      <c r="AL207" s="196"/>
      <c r="AM207" s="196"/>
      <c r="AN207" s="196"/>
      <c r="AO207" s="196"/>
      <c r="AP207" s="196"/>
      <c r="AQ207" s="196"/>
      <c r="AR207" s="196"/>
      <c r="AS207" s="196"/>
      <c r="AT207" s="196"/>
      <c r="AU207" s="196"/>
    </row>
    <row r="208" spans="4:47" ht="15" customHeight="1" x14ac:dyDescent="0.25"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J208" s="196"/>
      <c r="AK208" s="196"/>
      <c r="AL208" s="196"/>
      <c r="AM208" s="196"/>
      <c r="AN208" s="196"/>
      <c r="AO208" s="196"/>
      <c r="AP208" s="196"/>
      <c r="AQ208" s="196"/>
      <c r="AR208" s="196"/>
      <c r="AS208" s="196"/>
      <c r="AT208" s="196"/>
      <c r="AU208" s="196"/>
    </row>
    <row r="209" spans="4:47" ht="15" customHeight="1" x14ac:dyDescent="0.25"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J209" s="192" t="s">
        <v>120</v>
      </c>
      <c r="AK209" s="192"/>
      <c r="AL209" s="192"/>
      <c r="AM209" s="192"/>
      <c r="AN209" s="192"/>
      <c r="AO209" s="192"/>
      <c r="AP209" s="192"/>
      <c r="AQ209" s="192"/>
      <c r="AR209" s="192"/>
      <c r="AS209" s="192"/>
      <c r="AT209" s="192"/>
      <c r="AU209" s="192"/>
    </row>
    <row r="210" spans="4:47" ht="15" customHeight="1" x14ac:dyDescent="0.25"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J210" s="192"/>
      <c r="AK210" s="192"/>
      <c r="AL210" s="192"/>
      <c r="AM210" s="192"/>
      <c r="AN210" s="192"/>
      <c r="AO210" s="192"/>
      <c r="AP210" s="192"/>
      <c r="AQ210" s="192"/>
      <c r="AR210" s="192"/>
      <c r="AS210" s="192"/>
      <c r="AT210" s="192"/>
      <c r="AU210" s="192"/>
    </row>
    <row r="211" spans="4:47" ht="15" customHeight="1" x14ac:dyDescent="0.25"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J211" s="192"/>
      <c r="AK211" s="192"/>
      <c r="AL211" s="192"/>
      <c r="AM211" s="192"/>
      <c r="AN211" s="192"/>
      <c r="AO211" s="192"/>
      <c r="AP211" s="192"/>
      <c r="AQ211" s="192"/>
      <c r="AR211" s="192"/>
      <c r="AS211" s="192"/>
      <c r="AT211" s="192"/>
      <c r="AU211" s="192"/>
    </row>
    <row r="212" spans="4:47" ht="15" customHeight="1" x14ac:dyDescent="0.25"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5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J212" s="193" t="s">
        <v>120</v>
      </c>
      <c r="AK212" s="193"/>
      <c r="AL212" s="193"/>
      <c r="AM212" s="193"/>
      <c r="AN212" s="193"/>
      <c r="AO212" s="193"/>
      <c r="AP212" s="193"/>
      <c r="AQ212" s="193"/>
      <c r="AR212" s="193"/>
      <c r="AS212" s="193"/>
      <c r="AT212" s="193"/>
      <c r="AU212" s="193"/>
    </row>
    <row r="213" spans="4:47" ht="15" customHeight="1" x14ac:dyDescent="0.25"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5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J213" s="193"/>
      <c r="AK213" s="193"/>
      <c r="AL213" s="193"/>
      <c r="AM213" s="193"/>
      <c r="AN213" s="193"/>
      <c r="AO213" s="193"/>
      <c r="AP213" s="193"/>
      <c r="AQ213" s="193"/>
      <c r="AR213" s="193"/>
      <c r="AS213" s="193"/>
      <c r="AT213" s="193"/>
      <c r="AU213" s="193"/>
    </row>
    <row r="214" spans="4:47" ht="15" customHeight="1" x14ac:dyDescent="0.25"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5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J214" s="193"/>
      <c r="AK214" s="193"/>
      <c r="AL214" s="193"/>
      <c r="AM214" s="193"/>
      <c r="AN214" s="193"/>
      <c r="AO214" s="193"/>
      <c r="AP214" s="193"/>
      <c r="AQ214" s="193"/>
      <c r="AR214" s="193"/>
      <c r="AS214" s="193"/>
      <c r="AT214" s="193"/>
      <c r="AU214" s="193"/>
    </row>
    <row r="215" spans="4:47" ht="15" customHeight="1" x14ac:dyDescent="0.25"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5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J215" s="194" t="s">
        <v>120</v>
      </c>
      <c r="AK215" s="194"/>
      <c r="AL215" s="194"/>
      <c r="AM215" s="194"/>
      <c r="AN215" s="194"/>
      <c r="AO215" s="194"/>
      <c r="AP215" s="194"/>
      <c r="AQ215" s="194"/>
      <c r="AR215" s="194"/>
      <c r="AS215" s="194"/>
      <c r="AT215" s="194"/>
      <c r="AU215" s="194"/>
    </row>
    <row r="216" spans="4:47" ht="15" customHeight="1" x14ac:dyDescent="0.25"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5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J216" s="194"/>
      <c r="AK216" s="194"/>
      <c r="AL216" s="194"/>
      <c r="AM216" s="194"/>
      <c r="AN216" s="194"/>
      <c r="AO216" s="194"/>
      <c r="AP216" s="194"/>
      <c r="AQ216" s="194"/>
      <c r="AR216" s="194"/>
      <c r="AS216" s="194"/>
      <c r="AT216" s="194"/>
      <c r="AU216" s="194"/>
    </row>
    <row r="217" spans="4:47" ht="15" customHeight="1" x14ac:dyDescent="0.25"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5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J217" s="194"/>
      <c r="AK217" s="194"/>
      <c r="AL217" s="194"/>
      <c r="AM217" s="194"/>
      <c r="AN217" s="194"/>
      <c r="AO217" s="194"/>
      <c r="AP217" s="194"/>
      <c r="AQ217" s="194"/>
      <c r="AR217" s="194"/>
      <c r="AS217" s="194"/>
      <c r="AT217" s="194"/>
      <c r="AU217" s="194"/>
    </row>
    <row r="218" spans="4:47" ht="15" customHeight="1" x14ac:dyDescent="0.25"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5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J218" s="195" t="s">
        <v>120</v>
      </c>
      <c r="AK218" s="195"/>
      <c r="AL218" s="195"/>
      <c r="AM218" s="195"/>
      <c r="AN218" s="195"/>
      <c r="AO218" s="195"/>
      <c r="AP218" s="195"/>
      <c r="AQ218" s="195"/>
      <c r="AR218" s="195"/>
      <c r="AS218" s="195"/>
      <c r="AT218" s="195"/>
      <c r="AU218" s="195"/>
    </row>
    <row r="219" spans="4:47" ht="15" customHeight="1" x14ac:dyDescent="0.25"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5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J219" s="195"/>
      <c r="AK219" s="195"/>
      <c r="AL219" s="195"/>
      <c r="AM219" s="195"/>
      <c r="AN219" s="195"/>
      <c r="AO219" s="195"/>
      <c r="AP219" s="195"/>
      <c r="AQ219" s="195"/>
      <c r="AR219" s="195"/>
      <c r="AS219" s="195"/>
      <c r="AT219" s="195"/>
      <c r="AU219" s="195"/>
    </row>
    <row r="220" spans="4:47" ht="15" customHeight="1" x14ac:dyDescent="0.25"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5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J220" s="195"/>
      <c r="AK220" s="195"/>
      <c r="AL220" s="195"/>
      <c r="AM220" s="195"/>
      <c r="AN220" s="195"/>
      <c r="AO220" s="195"/>
      <c r="AP220" s="195"/>
      <c r="AQ220" s="195"/>
      <c r="AR220" s="195"/>
      <c r="AS220" s="195"/>
      <c r="AT220" s="195"/>
      <c r="AU220" s="195"/>
    </row>
    <row r="221" spans="4:47" ht="15" customHeight="1" x14ac:dyDescent="0.25"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5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J221" s="196" t="s">
        <v>120</v>
      </c>
      <c r="AK221" s="196"/>
      <c r="AL221" s="196"/>
      <c r="AM221" s="196"/>
      <c r="AN221" s="196"/>
      <c r="AO221" s="196"/>
      <c r="AP221" s="196"/>
      <c r="AQ221" s="196"/>
      <c r="AR221" s="196"/>
      <c r="AS221" s="196"/>
      <c r="AT221" s="196"/>
      <c r="AU221" s="196"/>
    </row>
    <row r="222" spans="4:47" ht="15" customHeight="1" x14ac:dyDescent="0.25"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5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J222" s="196"/>
      <c r="AK222" s="196"/>
      <c r="AL222" s="196"/>
      <c r="AM222" s="196"/>
      <c r="AN222" s="196"/>
      <c r="AO222" s="196"/>
      <c r="AP222" s="196"/>
      <c r="AQ222" s="196"/>
      <c r="AR222" s="196"/>
      <c r="AS222" s="196"/>
      <c r="AT222" s="196"/>
      <c r="AU222" s="196"/>
    </row>
    <row r="223" spans="4:47" ht="15" customHeight="1" x14ac:dyDescent="0.25"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5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J223" s="196"/>
      <c r="AK223" s="196"/>
      <c r="AL223" s="196"/>
      <c r="AM223" s="196"/>
      <c r="AN223" s="196"/>
      <c r="AO223" s="196"/>
      <c r="AP223" s="196"/>
      <c r="AQ223" s="196"/>
      <c r="AR223" s="196"/>
      <c r="AS223" s="196"/>
      <c r="AT223" s="196"/>
      <c r="AU223" s="196"/>
    </row>
    <row r="224" spans="4:47" ht="15" customHeight="1" x14ac:dyDescent="0.25"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5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</row>
    <row r="225" spans="4:27" ht="15" customHeight="1" x14ac:dyDescent="0.25"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5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</row>
    <row r="226" spans="4:27" ht="15" customHeight="1" x14ac:dyDescent="0.25"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5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</row>
    <row r="227" spans="4:27" ht="15" customHeight="1" x14ac:dyDescent="0.25"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5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</row>
    <row r="228" spans="4:27" ht="15" customHeight="1" x14ac:dyDescent="0.25"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5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</row>
    <row r="229" spans="4:27" ht="15" customHeight="1" x14ac:dyDescent="0.25"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5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</row>
    <row r="230" spans="4:27" ht="15" customHeight="1" x14ac:dyDescent="0.25"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5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</row>
    <row r="231" spans="4:27" ht="15" customHeight="1" x14ac:dyDescent="0.25"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5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</row>
    <row r="232" spans="4:27" ht="15" customHeight="1" x14ac:dyDescent="0.25"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5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</row>
    <row r="233" spans="4:27" ht="15" customHeight="1" x14ac:dyDescent="0.25"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5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</row>
    <row r="234" spans="4:27" ht="15" customHeight="1" x14ac:dyDescent="0.25"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5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</row>
    <row r="235" spans="4:27" ht="15" customHeight="1" x14ac:dyDescent="0.25"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5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</row>
    <row r="236" spans="4:27" ht="15" customHeight="1" x14ac:dyDescent="0.25"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5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</row>
    <row r="237" spans="4:27" ht="15" customHeight="1" x14ac:dyDescent="0.25"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5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</row>
    <row r="238" spans="4:27" ht="15" customHeight="1" x14ac:dyDescent="0.25"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5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</row>
    <row r="239" spans="4:27" ht="15" customHeight="1" x14ac:dyDescent="0.25"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5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</row>
    <row r="240" spans="4:27" ht="15" customHeight="1" x14ac:dyDescent="0.25"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5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</row>
    <row r="241" spans="4:27" ht="15" customHeight="1" x14ac:dyDescent="0.25"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5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</row>
    <row r="242" spans="4:27" ht="15" customHeight="1" x14ac:dyDescent="0.25"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5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</row>
    <row r="243" spans="4:27" ht="15" customHeight="1" x14ac:dyDescent="0.25"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5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</row>
    <row r="244" spans="4:27" ht="15" customHeight="1" x14ac:dyDescent="0.25"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5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</row>
    <row r="245" spans="4:27" ht="15" customHeight="1" x14ac:dyDescent="0.25"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5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</row>
    <row r="246" spans="4:27" ht="15" customHeight="1" x14ac:dyDescent="0.25"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5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</row>
    <row r="247" spans="4:27" ht="15" customHeight="1" x14ac:dyDescent="0.25"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5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</row>
    <row r="248" spans="4:27" ht="15" customHeight="1" x14ac:dyDescent="0.25"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5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</row>
    <row r="249" spans="4:27" ht="15" customHeight="1" x14ac:dyDescent="0.25"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5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</row>
    <row r="250" spans="4:27" ht="15" customHeight="1" x14ac:dyDescent="0.25"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5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</row>
    <row r="251" spans="4:27" ht="15" customHeight="1" x14ac:dyDescent="0.25"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5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</row>
    <row r="252" spans="4:27" ht="15" customHeight="1" x14ac:dyDescent="0.25"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5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</row>
    <row r="253" spans="4:27" ht="15" customHeight="1" x14ac:dyDescent="0.25"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5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</row>
    <row r="254" spans="4:27" ht="15" customHeight="1" x14ac:dyDescent="0.25"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5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</row>
    <row r="255" spans="4:27" ht="15" customHeight="1" x14ac:dyDescent="0.25"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5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</row>
    <row r="256" spans="4:27" ht="15" customHeight="1" x14ac:dyDescent="0.25"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5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</row>
    <row r="257" spans="4:27" ht="15" customHeight="1" x14ac:dyDescent="0.25"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5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</row>
    <row r="258" spans="4:27" ht="15" customHeight="1" x14ac:dyDescent="0.25"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5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</row>
    <row r="259" spans="4:27" ht="15" customHeight="1" x14ac:dyDescent="0.25"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5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</row>
    <row r="260" spans="4:27" ht="15" customHeight="1" x14ac:dyDescent="0.25"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5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</row>
    <row r="261" spans="4:27" ht="15" customHeight="1" x14ac:dyDescent="0.25"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5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</row>
    <row r="262" spans="4:27" ht="15" customHeight="1" x14ac:dyDescent="0.25"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5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</row>
    <row r="263" spans="4:27" ht="15" customHeight="1" x14ac:dyDescent="0.25"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5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</row>
    <row r="264" spans="4:27" ht="15" customHeight="1" x14ac:dyDescent="0.25"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5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</row>
    <row r="265" spans="4:27" ht="15" customHeight="1" x14ac:dyDescent="0.25"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5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</row>
    <row r="266" spans="4:27" ht="15" customHeight="1" x14ac:dyDescent="0.25"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5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</row>
    <row r="267" spans="4:27" ht="15" customHeight="1" x14ac:dyDescent="0.25"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5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</row>
    <row r="268" spans="4:27" ht="15" customHeight="1" x14ac:dyDescent="0.25"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5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</row>
    <row r="269" spans="4:27" ht="15" customHeight="1" x14ac:dyDescent="0.25"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5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</row>
    <row r="270" spans="4:27" ht="15" customHeight="1" x14ac:dyDescent="0.25"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5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</row>
    <row r="271" spans="4:27" ht="15" customHeight="1" x14ac:dyDescent="0.25"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5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</row>
    <row r="272" spans="4:27" ht="15" customHeight="1" x14ac:dyDescent="0.25"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5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</row>
    <row r="273" spans="4:27" ht="15" customHeight="1" x14ac:dyDescent="0.25"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5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</row>
    <row r="274" spans="4:27" ht="15" customHeight="1" x14ac:dyDescent="0.25"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5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</row>
    <row r="275" spans="4:27" ht="15" customHeight="1" x14ac:dyDescent="0.25"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5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</row>
    <row r="276" spans="4:27" ht="15" customHeight="1" x14ac:dyDescent="0.25"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5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</row>
    <row r="277" spans="4:27" ht="15" customHeight="1" x14ac:dyDescent="0.25"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5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</row>
    <row r="278" spans="4:27" ht="15" customHeight="1" x14ac:dyDescent="0.25"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5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</row>
    <row r="279" spans="4:27" ht="15" customHeight="1" x14ac:dyDescent="0.25"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5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</row>
    <row r="280" spans="4:27" ht="15" customHeight="1" x14ac:dyDescent="0.25"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5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</row>
    <row r="281" spans="4:27" ht="15" customHeight="1" x14ac:dyDescent="0.25"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5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</row>
    <row r="282" spans="4:27" ht="15" customHeight="1" x14ac:dyDescent="0.25"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5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</row>
    <row r="283" spans="4:27" ht="15" customHeight="1" x14ac:dyDescent="0.25"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5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</row>
    <row r="284" spans="4:27" ht="15" customHeight="1" x14ac:dyDescent="0.25"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5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</row>
    <row r="285" spans="4:27" ht="15" customHeight="1" x14ac:dyDescent="0.25"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5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</row>
    <row r="286" spans="4:27" ht="15" customHeight="1" x14ac:dyDescent="0.25"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5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</row>
    <row r="287" spans="4:27" ht="15" customHeight="1" x14ac:dyDescent="0.25"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5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</row>
    <row r="288" spans="4:27" ht="15" customHeight="1" x14ac:dyDescent="0.25"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5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</row>
    <row r="289" spans="4:27" ht="15" customHeight="1" x14ac:dyDescent="0.25"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5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</row>
    <row r="290" spans="4:27" ht="15" customHeight="1" x14ac:dyDescent="0.25"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5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</row>
    <row r="291" spans="4:27" ht="15" customHeight="1" x14ac:dyDescent="0.25"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5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</row>
    <row r="292" spans="4:27" ht="15" customHeight="1" x14ac:dyDescent="0.25"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5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</row>
    <row r="293" spans="4:27" ht="15" customHeight="1" x14ac:dyDescent="0.25"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5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</row>
    <row r="294" spans="4:27" ht="15" customHeight="1" x14ac:dyDescent="0.25"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5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</row>
    <row r="295" spans="4:27" ht="15" customHeight="1" x14ac:dyDescent="0.25"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5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</row>
    <row r="296" spans="4:27" ht="15" customHeight="1" x14ac:dyDescent="0.25"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5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</row>
    <row r="297" spans="4:27" ht="15" customHeight="1" x14ac:dyDescent="0.25"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5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</row>
    <row r="298" spans="4:27" ht="15" customHeight="1" x14ac:dyDescent="0.25"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5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</row>
    <row r="299" spans="4:27" ht="15" customHeight="1" x14ac:dyDescent="0.25"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5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</row>
    <row r="300" spans="4:27" ht="15" customHeight="1" x14ac:dyDescent="0.25"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5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</row>
    <row r="301" spans="4:27" ht="15" customHeight="1" x14ac:dyDescent="0.25"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5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</row>
    <row r="302" spans="4:27" ht="15" customHeight="1" x14ac:dyDescent="0.25"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5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</row>
    <row r="303" spans="4:27" ht="15" customHeight="1" x14ac:dyDescent="0.25"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5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</row>
    <row r="304" spans="4:27" ht="15" customHeight="1" x14ac:dyDescent="0.25"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5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</row>
    <row r="305" spans="4:27" ht="15" customHeight="1" x14ac:dyDescent="0.25"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5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</row>
    <row r="306" spans="4:27" ht="15" customHeight="1" x14ac:dyDescent="0.25"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5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</row>
    <row r="307" spans="4:27" ht="15" customHeight="1" x14ac:dyDescent="0.25"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5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</row>
    <row r="308" spans="4:27" ht="15" customHeight="1" x14ac:dyDescent="0.25"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5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</row>
    <row r="309" spans="4:27" ht="15" customHeight="1" x14ac:dyDescent="0.25"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5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</row>
    <row r="310" spans="4:27" ht="15" customHeight="1" x14ac:dyDescent="0.25"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5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</row>
    <row r="311" spans="4:27" ht="15" customHeight="1" x14ac:dyDescent="0.25"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5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</row>
    <row r="312" spans="4:27" ht="15" customHeight="1" x14ac:dyDescent="0.25"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5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</row>
    <row r="313" spans="4:27" ht="15" customHeight="1" x14ac:dyDescent="0.25"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5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</row>
    <row r="314" spans="4:27" ht="15" customHeight="1" x14ac:dyDescent="0.25"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5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</row>
    <row r="315" spans="4:27" ht="15" customHeight="1" x14ac:dyDescent="0.25"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5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</row>
    <row r="316" spans="4:27" ht="15" customHeight="1" x14ac:dyDescent="0.25"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5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</row>
    <row r="317" spans="4:27" ht="15" customHeight="1" x14ac:dyDescent="0.25"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5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</row>
    <row r="318" spans="4:27" ht="15" customHeight="1" x14ac:dyDescent="0.25"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5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</row>
    <row r="319" spans="4:27" ht="15" customHeight="1" x14ac:dyDescent="0.25"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5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</row>
    <row r="320" spans="4:27" ht="15" customHeight="1" x14ac:dyDescent="0.25"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5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</row>
    <row r="321" spans="4:27" ht="15" customHeight="1" x14ac:dyDescent="0.25"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5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</row>
    <row r="322" spans="4:27" ht="15" customHeight="1" x14ac:dyDescent="0.25"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5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</row>
    <row r="323" spans="4:27" ht="15" customHeight="1" x14ac:dyDescent="0.25"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5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</row>
    <row r="324" spans="4:27" ht="15" customHeight="1" x14ac:dyDescent="0.25"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5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</row>
    <row r="325" spans="4:27" ht="15" customHeight="1" x14ac:dyDescent="0.25"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5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</row>
    <row r="326" spans="4:27" ht="15" customHeight="1" x14ac:dyDescent="0.25"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5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</row>
    <row r="327" spans="4:27" ht="15" customHeight="1" x14ac:dyDescent="0.25"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5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</row>
    <row r="328" spans="4:27" ht="15" customHeight="1" x14ac:dyDescent="0.25"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5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</row>
    <row r="329" spans="4:27" ht="15" customHeight="1" x14ac:dyDescent="0.25"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5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</row>
    <row r="330" spans="4:27" ht="15" customHeight="1" x14ac:dyDescent="0.25"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5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</row>
    <row r="331" spans="4:27" ht="15" customHeight="1" x14ac:dyDescent="0.25"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5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</row>
    <row r="332" spans="4:27" ht="15" customHeight="1" x14ac:dyDescent="0.25"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5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</row>
    <row r="333" spans="4:27" ht="15" customHeight="1" x14ac:dyDescent="0.25"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5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</row>
    <row r="334" spans="4:27" ht="15" customHeight="1" x14ac:dyDescent="0.25"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5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</row>
    <row r="335" spans="4:27" ht="15" customHeight="1" x14ac:dyDescent="0.25"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5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</row>
    <row r="336" spans="4:27" ht="15" customHeight="1" x14ac:dyDescent="0.25"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5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</row>
    <row r="337" spans="4:27" ht="15" customHeight="1" x14ac:dyDescent="0.25"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5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</row>
    <row r="338" spans="4:27" ht="15" customHeight="1" x14ac:dyDescent="0.25"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5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</row>
    <row r="339" spans="4:27" ht="15" customHeight="1" x14ac:dyDescent="0.25"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5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</row>
    <row r="340" spans="4:27" ht="15" customHeight="1" x14ac:dyDescent="0.25"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5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</row>
    <row r="341" spans="4:27" ht="15" customHeight="1" x14ac:dyDescent="0.25"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5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</row>
    <row r="342" spans="4:27" ht="15" customHeight="1" x14ac:dyDescent="0.25"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5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</row>
    <row r="343" spans="4:27" ht="15" customHeight="1" x14ac:dyDescent="0.25"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5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</row>
    <row r="344" spans="4:27" ht="15" customHeight="1" x14ac:dyDescent="0.25"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5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</row>
    <row r="345" spans="4:27" x14ac:dyDescent="0.25"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5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</row>
    <row r="346" spans="4:27" x14ac:dyDescent="0.25"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5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</row>
    <row r="347" spans="4:27" x14ac:dyDescent="0.25"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5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</row>
    <row r="348" spans="4:27" x14ac:dyDescent="0.25"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5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</row>
    <row r="349" spans="4:27" x14ac:dyDescent="0.25"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5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</row>
    <row r="350" spans="4:27" x14ac:dyDescent="0.25"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5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</row>
    <row r="351" spans="4:27" x14ac:dyDescent="0.25"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5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</row>
    <row r="352" spans="4:27" x14ac:dyDescent="0.25"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5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</row>
    <row r="353" spans="4:27" x14ac:dyDescent="0.25"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5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</row>
    <row r="354" spans="4:27" x14ac:dyDescent="0.25"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5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</row>
    <row r="355" spans="4:27" x14ac:dyDescent="0.25"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5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</row>
    <row r="356" spans="4:27" x14ac:dyDescent="0.25"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5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</row>
    <row r="357" spans="4:27" x14ac:dyDescent="0.25"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5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</row>
    <row r="358" spans="4:27" x14ac:dyDescent="0.25"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5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</row>
    <row r="359" spans="4:27" x14ac:dyDescent="0.25"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5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</row>
    <row r="360" spans="4:27" x14ac:dyDescent="0.25"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5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</row>
    <row r="361" spans="4:27" x14ac:dyDescent="0.25"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5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</row>
    <row r="362" spans="4:27" x14ac:dyDescent="0.25"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5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</row>
    <row r="363" spans="4:27" x14ac:dyDescent="0.25"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5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</row>
    <row r="364" spans="4:27" x14ac:dyDescent="0.25"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5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</row>
    <row r="365" spans="4:27" x14ac:dyDescent="0.25"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5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</row>
    <row r="366" spans="4:27" x14ac:dyDescent="0.25"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5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</row>
    <row r="367" spans="4:27" x14ac:dyDescent="0.25"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5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</row>
    <row r="368" spans="4:27" x14ac:dyDescent="0.25"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5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</row>
    <row r="369" spans="4:27" x14ac:dyDescent="0.25"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5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</row>
    <row r="370" spans="4:27" x14ac:dyDescent="0.25"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5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</row>
    <row r="371" spans="4:27" x14ac:dyDescent="0.25"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5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</row>
    <row r="372" spans="4:27" x14ac:dyDescent="0.25"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5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</row>
    <row r="373" spans="4:27" x14ac:dyDescent="0.25"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5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</row>
    <row r="374" spans="4:27" x14ac:dyDescent="0.25"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5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</row>
    <row r="375" spans="4:27" x14ac:dyDescent="0.25"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5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</row>
    <row r="376" spans="4:27" x14ac:dyDescent="0.25"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5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</row>
    <row r="377" spans="4:27" x14ac:dyDescent="0.25"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5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</row>
    <row r="378" spans="4:27" x14ac:dyDescent="0.25"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5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</row>
    <row r="379" spans="4:27" x14ac:dyDescent="0.25"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5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</row>
    <row r="380" spans="4:27" x14ac:dyDescent="0.25"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5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</row>
    <row r="381" spans="4:27" x14ac:dyDescent="0.25"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5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</row>
    <row r="382" spans="4:27" x14ac:dyDescent="0.25"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5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</row>
    <row r="383" spans="4:27" x14ac:dyDescent="0.25"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5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</row>
    <row r="384" spans="4:27" x14ac:dyDescent="0.25"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5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</row>
    <row r="385" spans="4:27" x14ac:dyDescent="0.25"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5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</row>
    <row r="386" spans="4:27" x14ac:dyDescent="0.25"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5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</row>
    <row r="387" spans="4:27" x14ac:dyDescent="0.25"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5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</row>
    <row r="388" spans="4:27" x14ac:dyDescent="0.25"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5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</row>
    <row r="389" spans="4:27" x14ac:dyDescent="0.25"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5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</row>
    <row r="390" spans="4:27" x14ac:dyDescent="0.25"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5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</row>
    <row r="391" spans="4:27" x14ac:dyDescent="0.25"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5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</row>
    <row r="392" spans="4:27" x14ac:dyDescent="0.25"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5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</row>
    <row r="393" spans="4:27" x14ac:dyDescent="0.25"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5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</row>
    <row r="394" spans="4:27" x14ac:dyDescent="0.25"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5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</row>
    <row r="395" spans="4:27" x14ac:dyDescent="0.25"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5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</row>
    <row r="396" spans="4:27" x14ac:dyDescent="0.25"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5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</row>
    <row r="397" spans="4:27" x14ac:dyDescent="0.25"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5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</row>
    <row r="398" spans="4:27" x14ac:dyDescent="0.25"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5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</row>
    <row r="399" spans="4:27" x14ac:dyDescent="0.25"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5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</row>
    <row r="400" spans="4:27" x14ac:dyDescent="0.25"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5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</row>
    <row r="401" spans="4:27" x14ac:dyDescent="0.25"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5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</row>
    <row r="402" spans="4:27" x14ac:dyDescent="0.25"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5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</row>
    <row r="403" spans="4:27" x14ac:dyDescent="0.25"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5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</row>
    <row r="404" spans="4:27" x14ac:dyDescent="0.25"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5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</row>
    <row r="405" spans="4:27" x14ac:dyDescent="0.25"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5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</row>
    <row r="406" spans="4:27" x14ac:dyDescent="0.25"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5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</row>
    <row r="407" spans="4:27" x14ac:dyDescent="0.25"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5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</row>
    <row r="408" spans="4:27" x14ac:dyDescent="0.25"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5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</row>
    <row r="409" spans="4:27" x14ac:dyDescent="0.25"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5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</row>
    <row r="410" spans="4:27" x14ac:dyDescent="0.25"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5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</row>
    <row r="411" spans="4:27" x14ac:dyDescent="0.25"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5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</row>
    <row r="412" spans="4:27" x14ac:dyDescent="0.25"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5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</row>
    <row r="413" spans="4:27" x14ac:dyDescent="0.25"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5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</row>
    <row r="414" spans="4:27" x14ac:dyDescent="0.25"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5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</row>
    <row r="415" spans="4:27" x14ac:dyDescent="0.25"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5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</row>
    <row r="416" spans="4:27" x14ac:dyDescent="0.25"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5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</row>
    <row r="417" spans="4:27" x14ac:dyDescent="0.25"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5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</row>
    <row r="418" spans="4:27" x14ac:dyDescent="0.25"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5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</row>
    <row r="419" spans="4:27" x14ac:dyDescent="0.25"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5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</row>
    <row r="420" spans="4:27" x14ac:dyDescent="0.25"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5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</row>
    <row r="421" spans="4:27" x14ac:dyDescent="0.25"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5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</row>
    <row r="422" spans="4:27" x14ac:dyDescent="0.25"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5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</row>
    <row r="423" spans="4:27" x14ac:dyDescent="0.25"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5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</row>
    <row r="424" spans="4:27" x14ac:dyDescent="0.25"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5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</row>
    <row r="425" spans="4:27" x14ac:dyDescent="0.25"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5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</row>
    <row r="426" spans="4:27" x14ac:dyDescent="0.25"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5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</row>
    <row r="427" spans="4:27" x14ac:dyDescent="0.25"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5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</row>
    <row r="428" spans="4:27" x14ac:dyDescent="0.25"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5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</row>
    <row r="429" spans="4:27" x14ac:dyDescent="0.25"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5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</row>
    <row r="430" spans="4:27" x14ac:dyDescent="0.25"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5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</row>
    <row r="431" spans="4:27" x14ac:dyDescent="0.25"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5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</row>
    <row r="432" spans="4:27" x14ac:dyDescent="0.25"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5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</row>
    <row r="433" spans="4:27" x14ac:dyDescent="0.25"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5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</row>
    <row r="434" spans="4:27" x14ac:dyDescent="0.25"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5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</row>
    <row r="435" spans="4:27" x14ac:dyDescent="0.25"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5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</row>
    <row r="436" spans="4:27" x14ac:dyDescent="0.25"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5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</row>
    <row r="437" spans="4:27" x14ac:dyDescent="0.25"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5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</row>
    <row r="438" spans="4:27" x14ac:dyDescent="0.25"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5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</row>
    <row r="439" spans="4:27" x14ac:dyDescent="0.25"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5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</row>
    <row r="440" spans="4:27" x14ac:dyDescent="0.25"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5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</row>
    <row r="441" spans="4:27" x14ac:dyDescent="0.25"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5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</row>
    <row r="442" spans="4:27" x14ac:dyDescent="0.25"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5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</row>
    <row r="443" spans="4:27" x14ac:dyDescent="0.25"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5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</row>
    <row r="444" spans="4:27" x14ac:dyDescent="0.25"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5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</row>
    <row r="445" spans="4:27" x14ac:dyDescent="0.25"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5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</row>
    <row r="446" spans="4:27" x14ac:dyDescent="0.25"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5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</row>
    <row r="447" spans="4:27" x14ac:dyDescent="0.25"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5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</row>
    <row r="448" spans="4:27" x14ac:dyDescent="0.25"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5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</row>
    <row r="449" spans="4:27" x14ac:dyDescent="0.25"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5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</row>
    <row r="450" spans="4:27" x14ac:dyDescent="0.25"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5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</row>
    <row r="451" spans="4:27" x14ac:dyDescent="0.25"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5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</row>
    <row r="452" spans="4:27" x14ac:dyDescent="0.25"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5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</row>
    <row r="453" spans="4:27" x14ac:dyDescent="0.25"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5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</row>
    <row r="454" spans="4:27" x14ac:dyDescent="0.25"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5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</row>
    <row r="455" spans="4:27" x14ac:dyDescent="0.25"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5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</row>
    <row r="456" spans="4:27" x14ac:dyDescent="0.25"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5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</row>
    <row r="457" spans="4:27" x14ac:dyDescent="0.25"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5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</row>
    <row r="458" spans="4:27" x14ac:dyDescent="0.25"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5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</row>
    <row r="459" spans="4:27" x14ac:dyDescent="0.25"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5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</row>
    <row r="460" spans="4:27" x14ac:dyDescent="0.25"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5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</row>
    <row r="461" spans="4:27" x14ac:dyDescent="0.25"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5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</row>
    <row r="462" spans="4:27" x14ac:dyDescent="0.25"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5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</row>
    <row r="463" spans="4:27" x14ac:dyDescent="0.25"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5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</row>
    <row r="464" spans="4:27" x14ac:dyDescent="0.25"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5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</row>
    <row r="465" spans="4:27" x14ac:dyDescent="0.25"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5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</row>
    <row r="466" spans="4:27" x14ac:dyDescent="0.25"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5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</row>
    <row r="467" spans="4:27" x14ac:dyDescent="0.25"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5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</row>
    <row r="468" spans="4:27" x14ac:dyDescent="0.25"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5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</row>
    <row r="469" spans="4:27" x14ac:dyDescent="0.25"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5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</row>
    <row r="470" spans="4:27" x14ac:dyDescent="0.25"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5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</row>
    <row r="471" spans="4:27" x14ac:dyDescent="0.25"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5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</row>
    <row r="472" spans="4:27" x14ac:dyDescent="0.25"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5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</row>
    <row r="473" spans="4:27" x14ac:dyDescent="0.25"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5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</row>
    <row r="474" spans="4:27" x14ac:dyDescent="0.25"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5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</row>
    <row r="475" spans="4:27" x14ac:dyDescent="0.25"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5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</row>
    <row r="476" spans="4:27" x14ac:dyDescent="0.25"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5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</row>
    <row r="477" spans="4:27" x14ac:dyDescent="0.25"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5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</row>
    <row r="478" spans="4:27" x14ac:dyDescent="0.25"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5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</row>
    <row r="479" spans="4:27" x14ac:dyDescent="0.25"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5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</row>
    <row r="480" spans="4:27" x14ac:dyDescent="0.25"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5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</row>
    <row r="481" spans="4:27" x14ac:dyDescent="0.25"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5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</row>
    <row r="482" spans="4:27" x14ac:dyDescent="0.25"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5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</row>
    <row r="483" spans="4:27" x14ac:dyDescent="0.25"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5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</row>
    <row r="484" spans="4:27" x14ac:dyDescent="0.25"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5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</row>
    <row r="485" spans="4:27" x14ac:dyDescent="0.25"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5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</row>
    <row r="486" spans="4:27" x14ac:dyDescent="0.25"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5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</row>
    <row r="487" spans="4:27" x14ac:dyDescent="0.25"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5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</row>
    <row r="488" spans="4:27" x14ac:dyDescent="0.25"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5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</row>
    <row r="489" spans="4:27" x14ac:dyDescent="0.25"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5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</row>
    <row r="490" spans="4:27" x14ac:dyDescent="0.25"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5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</row>
    <row r="491" spans="4:27" x14ac:dyDescent="0.25"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5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</row>
    <row r="492" spans="4:27" x14ac:dyDescent="0.25"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5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</row>
    <row r="493" spans="4:27" x14ac:dyDescent="0.25"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5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</row>
    <row r="494" spans="4:27" x14ac:dyDescent="0.25"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5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</row>
    <row r="495" spans="4:27" x14ac:dyDescent="0.25"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5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</row>
    <row r="496" spans="4:27" x14ac:dyDescent="0.25"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5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</row>
    <row r="497" spans="4:27" x14ac:dyDescent="0.25"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5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</row>
    <row r="498" spans="4:27" x14ac:dyDescent="0.25"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5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</row>
    <row r="499" spans="4:27" x14ac:dyDescent="0.25"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5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</row>
    <row r="500" spans="4:27" x14ac:dyDescent="0.25"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5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</row>
    <row r="501" spans="4:27" x14ac:dyDescent="0.25"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5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</row>
    <row r="502" spans="4:27" x14ac:dyDescent="0.25"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5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</row>
    <row r="503" spans="4:27" x14ac:dyDescent="0.25"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5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</row>
    <row r="504" spans="4:27" x14ac:dyDescent="0.25"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5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</row>
    <row r="505" spans="4:27" x14ac:dyDescent="0.25"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5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</row>
    <row r="506" spans="4:27" x14ac:dyDescent="0.25"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5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</row>
    <row r="507" spans="4:27" x14ac:dyDescent="0.25"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5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</row>
    <row r="508" spans="4:27" x14ac:dyDescent="0.25"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5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</row>
    <row r="509" spans="4:27" x14ac:dyDescent="0.25"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5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</row>
    <row r="510" spans="4:27" x14ac:dyDescent="0.25"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5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</row>
    <row r="511" spans="4:27" x14ac:dyDescent="0.25"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5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</row>
    <row r="512" spans="4:27" x14ac:dyDescent="0.25"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5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</row>
    <row r="513" spans="4:27" x14ac:dyDescent="0.25"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5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</row>
    <row r="514" spans="4:27" x14ac:dyDescent="0.25"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5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</row>
    <row r="515" spans="4:27" x14ac:dyDescent="0.25"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5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</row>
    <row r="516" spans="4:27" x14ac:dyDescent="0.25"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5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</row>
    <row r="517" spans="4:27" x14ac:dyDescent="0.25"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5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</row>
    <row r="518" spans="4:27" x14ac:dyDescent="0.25"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5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</row>
    <row r="519" spans="4:27" x14ac:dyDescent="0.25"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5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</row>
    <row r="520" spans="4:27" x14ac:dyDescent="0.25"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5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</row>
    <row r="521" spans="4:27" x14ac:dyDescent="0.25"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5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</row>
    <row r="522" spans="4:27" x14ac:dyDescent="0.25"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5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</row>
    <row r="523" spans="4:27" x14ac:dyDescent="0.25"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5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</row>
    <row r="524" spans="4:27" x14ac:dyDescent="0.25"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5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</row>
    <row r="525" spans="4:27" x14ac:dyDescent="0.25"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5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</row>
    <row r="526" spans="4:27" x14ac:dyDescent="0.25"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5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</row>
    <row r="527" spans="4:27" x14ac:dyDescent="0.25"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5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</row>
    <row r="528" spans="4:27" x14ac:dyDescent="0.25"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5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</row>
    <row r="529" spans="4:27" x14ac:dyDescent="0.25"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5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</row>
    <row r="530" spans="4:27" x14ac:dyDescent="0.25"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5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</row>
    <row r="531" spans="4:27" x14ac:dyDescent="0.25"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5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</row>
    <row r="532" spans="4:27" x14ac:dyDescent="0.25"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5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</row>
    <row r="533" spans="4:27" x14ac:dyDescent="0.25"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5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</row>
    <row r="534" spans="4:27" x14ac:dyDescent="0.25"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5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</row>
    <row r="535" spans="4:27" x14ac:dyDescent="0.25"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5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</row>
    <row r="536" spans="4:27" x14ac:dyDescent="0.25"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5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</row>
    <row r="537" spans="4:27" x14ac:dyDescent="0.25"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5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</row>
    <row r="538" spans="4:27" x14ac:dyDescent="0.25"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5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</row>
    <row r="539" spans="4:27" x14ac:dyDescent="0.25"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5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</row>
    <row r="540" spans="4:27" x14ac:dyDescent="0.25"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5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</row>
    <row r="541" spans="4:27" x14ac:dyDescent="0.25"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5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</row>
    <row r="542" spans="4:27" x14ac:dyDescent="0.25"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5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</row>
    <row r="543" spans="4:27" x14ac:dyDescent="0.25"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5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</row>
    <row r="544" spans="4:27" x14ac:dyDescent="0.25"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5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</row>
    <row r="545" spans="4:27" x14ac:dyDescent="0.25"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5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</row>
    <row r="546" spans="4:27" x14ac:dyDescent="0.25"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5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</row>
    <row r="547" spans="4:27" x14ac:dyDescent="0.25"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5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</row>
    <row r="548" spans="4:27" x14ac:dyDescent="0.25"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5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</row>
    <row r="549" spans="4:27" x14ac:dyDescent="0.25"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5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</row>
    <row r="550" spans="4:27" x14ac:dyDescent="0.25"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5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</row>
    <row r="551" spans="4:27" x14ac:dyDescent="0.25"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5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</row>
    <row r="552" spans="4:27" x14ac:dyDescent="0.25"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5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</row>
    <row r="553" spans="4:27" x14ac:dyDescent="0.25"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5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</row>
    <row r="554" spans="4:27" x14ac:dyDescent="0.25"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5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</row>
    <row r="555" spans="4:27" x14ac:dyDescent="0.25"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5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</row>
    <row r="556" spans="4:27" x14ac:dyDescent="0.25"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5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</row>
    <row r="557" spans="4:27" x14ac:dyDescent="0.25"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5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</row>
    <row r="558" spans="4:27" x14ac:dyDescent="0.25"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5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</row>
    <row r="559" spans="4:27" x14ac:dyDescent="0.25"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5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</row>
    <row r="560" spans="4:27" x14ac:dyDescent="0.25"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5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</row>
    <row r="561" spans="4:27" x14ac:dyDescent="0.25"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5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</row>
    <row r="562" spans="4:27" x14ac:dyDescent="0.25"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5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</row>
    <row r="563" spans="4:27" x14ac:dyDescent="0.25"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5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</row>
    <row r="564" spans="4:27" x14ac:dyDescent="0.25"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5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</row>
    <row r="565" spans="4:27" x14ac:dyDescent="0.25"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5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</row>
    <row r="566" spans="4:27" x14ac:dyDescent="0.25"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5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</row>
    <row r="567" spans="4:27" x14ac:dyDescent="0.25"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5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</row>
    <row r="568" spans="4:27" x14ac:dyDescent="0.25"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5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</row>
    <row r="569" spans="4:27" x14ac:dyDescent="0.25"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5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</row>
    <row r="570" spans="4:27" x14ac:dyDescent="0.25"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5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</row>
    <row r="571" spans="4:27" x14ac:dyDescent="0.25"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5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</row>
    <row r="572" spans="4:27" x14ac:dyDescent="0.25"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5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</row>
    <row r="573" spans="4:27" x14ac:dyDescent="0.25"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5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</row>
    <row r="574" spans="4:27" x14ac:dyDescent="0.25"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5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</row>
    <row r="575" spans="4:27" x14ac:dyDescent="0.25"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5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</row>
    <row r="576" spans="4:27" x14ac:dyDescent="0.25"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5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</row>
    <row r="577" spans="4:27" x14ac:dyDescent="0.25"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5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</row>
    <row r="578" spans="4:27" x14ac:dyDescent="0.25"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5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</row>
    <row r="579" spans="4:27" x14ac:dyDescent="0.25"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5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</row>
    <row r="580" spans="4:27" x14ac:dyDescent="0.25"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5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</row>
    <row r="581" spans="4:27" x14ac:dyDescent="0.25"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5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</row>
    <row r="582" spans="4:27" x14ac:dyDescent="0.25"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5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</row>
    <row r="583" spans="4:27" x14ac:dyDescent="0.25"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5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</row>
    <row r="584" spans="4:27" x14ac:dyDescent="0.25"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5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</row>
    <row r="585" spans="4:27" x14ac:dyDescent="0.25"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5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</row>
    <row r="586" spans="4:27" x14ac:dyDescent="0.25"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5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</row>
    <row r="587" spans="4:27" x14ac:dyDescent="0.25"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5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</row>
    <row r="588" spans="4:27" x14ac:dyDescent="0.25"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5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</row>
    <row r="589" spans="4:27" x14ac:dyDescent="0.25"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5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</row>
    <row r="590" spans="4:27" x14ac:dyDescent="0.25"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5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</row>
    <row r="591" spans="4:27" x14ac:dyDescent="0.25"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5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</row>
    <row r="592" spans="4:27" x14ac:dyDescent="0.25"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5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</row>
    <row r="593" spans="4:27" x14ac:dyDescent="0.25"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5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</row>
    <row r="594" spans="4:27" x14ac:dyDescent="0.25"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5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</row>
    <row r="595" spans="4:27" x14ac:dyDescent="0.25"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5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</row>
    <row r="596" spans="4:27" x14ac:dyDescent="0.25"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5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</row>
    <row r="597" spans="4:27" x14ac:dyDescent="0.25"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5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</row>
    <row r="598" spans="4:27" x14ac:dyDescent="0.25"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5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</row>
    <row r="599" spans="4:27" x14ac:dyDescent="0.25"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5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</row>
    <row r="600" spans="4:27" x14ac:dyDescent="0.25"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5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</row>
    <row r="601" spans="4:27" x14ac:dyDescent="0.25"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5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</row>
    <row r="602" spans="4:27" x14ac:dyDescent="0.25"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5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</row>
    <row r="603" spans="4:27" x14ac:dyDescent="0.25"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5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</row>
    <row r="604" spans="4:27" x14ac:dyDescent="0.25"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5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</row>
    <row r="605" spans="4:27" x14ac:dyDescent="0.25"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5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</row>
    <row r="606" spans="4:27" x14ac:dyDescent="0.25"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5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</row>
    <row r="607" spans="4:27" x14ac:dyDescent="0.25"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5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</row>
    <row r="608" spans="4:27" x14ac:dyDescent="0.25"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5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</row>
    <row r="609" spans="4:27" x14ac:dyDescent="0.25"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5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</row>
    <row r="610" spans="4:27" x14ac:dyDescent="0.25"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5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</row>
    <row r="611" spans="4:27" x14ac:dyDescent="0.25"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5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</row>
    <row r="612" spans="4:27" x14ac:dyDescent="0.25"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5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</row>
    <row r="613" spans="4:27" x14ac:dyDescent="0.25"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5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</row>
    <row r="614" spans="4:27" x14ac:dyDescent="0.25"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5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</row>
    <row r="615" spans="4:27" x14ac:dyDescent="0.25"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5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</row>
    <row r="616" spans="4:27" x14ac:dyDescent="0.25"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5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</row>
    <row r="617" spans="4:27" x14ac:dyDescent="0.25"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5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</row>
    <row r="618" spans="4:27" x14ac:dyDescent="0.25"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5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</row>
    <row r="619" spans="4:27" x14ac:dyDescent="0.25"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5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</row>
    <row r="620" spans="4:27" x14ac:dyDescent="0.25"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5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</row>
    <row r="621" spans="4:27" x14ac:dyDescent="0.25"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5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</row>
    <row r="622" spans="4:27" x14ac:dyDescent="0.25"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5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</row>
    <row r="623" spans="4:27" x14ac:dyDescent="0.25"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5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</row>
    <row r="624" spans="4:27" x14ac:dyDescent="0.25"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5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</row>
    <row r="625" spans="4:27" x14ac:dyDescent="0.25"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5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</row>
    <row r="626" spans="4:27" x14ac:dyDescent="0.25"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5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</row>
    <row r="627" spans="4:27" x14ac:dyDescent="0.25"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5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</row>
    <row r="628" spans="4:27" x14ac:dyDescent="0.25"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5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</row>
  </sheetData>
  <mergeCells count="710">
    <mergeCell ref="I115:M115"/>
    <mergeCell ref="N115:S115"/>
    <mergeCell ref="T115:AA115"/>
    <mergeCell ref="D141:H141"/>
    <mergeCell ref="I141:M141"/>
    <mergeCell ref="N141:S141"/>
    <mergeCell ref="T141:AA141"/>
    <mergeCell ref="D52:G52"/>
    <mergeCell ref="H52:J52"/>
    <mergeCell ref="D53:G53"/>
    <mergeCell ref="E54:I56"/>
    <mergeCell ref="J140:M140"/>
    <mergeCell ref="N140:S140"/>
    <mergeCell ref="T140:X140"/>
    <mergeCell ref="Y140:AA140"/>
    <mergeCell ref="J136:M136"/>
    <mergeCell ref="N136:S136"/>
    <mergeCell ref="T136:X136"/>
    <mergeCell ref="Y136:AA136"/>
    <mergeCell ref="E137:H137"/>
    <mergeCell ref="J137:M137"/>
    <mergeCell ref="N137:S137"/>
    <mergeCell ref="T137:X137"/>
    <mergeCell ref="Y137:AA137"/>
    <mergeCell ref="J171:M171"/>
    <mergeCell ref="N171:S171"/>
    <mergeCell ref="T171:X171"/>
    <mergeCell ref="Y171:AA171"/>
    <mergeCell ref="J169:M169"/>
    <mergeCell ref="N169:S169"/>
    <mergeCell ref="T169:X169"/>
    <mergeCell ref="Y169:AA169"/>
    <mergeCell ref="E170:H170"/>
    <mergeCell ref="J170:M170"/>
    <mergeCell ref="N170:S170"/>
    <mergeCell ref="T170:X170"/>
    <mergeCell ref="Y170:AA170"/>
    <mergeCell ref="E169:H169"/>
    <mergeCell ref="E171:H171"/>
    <mergeCell ref="U35:V35"/>
    <mergeCell ref="U36:V36"/>
    <mergeCell ref="AJ47:AU49"/>
    <mergeCell ref="AJ50:AU52"/>
    <mergeCell ref="AJ53:AU55"/>
    <mergeCell ref="AJ56:AU58"/>
    <mergeCell ref="AJ59:AU61"/>
    <mergeCell ref="D60:O61"/>
    <mergeCell ref="P60:AA61"/>
    <mergeCell ref="P48:AA48"/>
    <mergeCell ref="P49:AA49"/>
    <mergeCell ref="P50:AA50"/>
    <mergeCell ref="P51:AA51"/>
    <mergeCell ref="P52:AA52"/>
    <mergeCell ref="P53:AA53"/>
    <mergeCell ref="D48:J48"/>
    <mergeCell ref="D49:J49"/>
    <mergeCell ref="D50:J50"/>
    <mergeCell ref="D40:J40"/>
    <mergeCell ref="D41:J41"/>
    <mergeCell ref="D43:J43"/>
    <mergeCell ref="D44:J44"/>
    <mergeCell ref="D45:J45"/>
    <mergeCell ref="D46:J46"/>
    <mergeCell ref="J168:M168"/>
    <mergeCell ref="N168:S168"/>
    <mergeCell ref="T168:X168"/>
    <mergeCell ref="Y168:AA168"/>
    <mergeCell ref="J165:M165"/>
    <mergeCell ref="N165:S165"/>
    <mergeCell ref="T165:X165"/>
    <mergeCell ref="Y165:AA165"/>
    <mergeCell ref="E166:H166"/>
    <mergeCell ref="J166:M166"/>
    <mergeCell ref="N166:S166"/>
    <mergeCell ref="T166:X166"/>
    <mergeCell ref="Y166:AA166"/>
    <mergeCell ref="E165:H165"/>
    <mergeCell ref="E167:H167"/>
    <mergeCell ref="J167:M167"/>
    <mergeCell ref="N167:S167"/>
    <mergeCell ref="T167:X167"/>
    <mergeCell ref="Y167:AA167"/>
    <mergeCell ref="E168:H168"/>
    <mergeCell ref="J163:M163"/>
    <mergeCell ref="N163:S163"/>
    <mergeCell ref="T163:X163"/>
    <mergeCell ref="Y163:AA163"/>
    <mergeCell ref="E164:H164"/>
    <mergeCell ref="J164:M164"/>
    <mergeCell ref="N164:S164"/>
    <mergeCell ref="T164:X164"/>
    <mergeCell ref="Y164:AA164"/>
    <mergeCell ref="E163:H163"/>
    <mergeCell ref="J161:M161"/>
    <mergeCell ref="N161:S161"/>
    <mergeCell ref="T161:X161"/>
    <mergeCell ref="Y161:AA161"/>
    <mergeCell ref="E162:H162"/>
    <mergeCell ref="J162:M162"/>
    <mergeCell ref="N162:S162"/>
    <mergeCell ref="T162:X162"/>
    <mergeCell ref="Y162:AA162"/>
    <mergeCell ref="E161:H161"/>
    <mergeCell ref="J159:M159"/>
    <mergeCell ref="N159:S159"/>
    <mergeCell ref="T159:X159"/>
    <mergeCell ref="Y159:AA159"/>
    <mergeCell ref="E160:H160"/>
    <mergeCell ref="J160:M160"/>
    <mergeCell ref="N160:S160"/>
    <mergeCell ref="T160:X160"/>
    <mergeCell ref="Y160:AA160"/>
    <mergeCell ref="E159:H159"/>
    <mergeCell ref="J157:M157"/>
    <mergeCell ref="N157:S157"/>
    <mergeCell ref="T157:X157"/>
    <mergeCell ref="Y157:AA157"/>
    <mergeCell ref="E158:H158"/>
    <mergeCell ref="J158:M158"/>
    <mergeCell ref="N158:S158"/>
    <mergeCell ref="T158:X158"/>
    <mergeCell ref="Y158:AA158"/>
    <mergeCell ref="E157:H157"/>
    <mergeCell ref="J155:M155"/>
    <mergeCell ref="N155:S155"/>
    <mergeCell ref="T155:X155"/>
    <mergeCell ref="Y155:AA155"/>
    <mergeCell ref="E156:H156"/>
    <mergeCell ref="J156:M156"/>
    <mergeCell ref="N156:S156"/>
    <mergeCell ref="T156:X156"/>
    <mergeCell ref="Y156:AA156"/>
    <mergeCell ref="E155:H155"/>
    <mergeCell ref="J153:M153"/>
    <mergeCell ref="N153:S153"/>
    <mergeCell ref="T153:X153"/>
    <mergeCell ref="Y153:AA153"/>
    <mergeCell ref="E154:H154"/>
    <mergeCell ref="J154:M154"/>
    <mergeCell ref="N154:S154"/>
    <mergeCell ref="T154:X154"/>
    <mergeCell ref="Y154:AA154"/>
    <mergeCell ref="J151:M151"/>
    <mergeCell ref="N151:S151"/>
    <mergeCell ref="T151:X151"/>
    <mergeCell ref="Y151:AA151"/>
    <mergeCell ref="E152:H152"/>
    <mergeCell ref="J152:M152"/>
    <mergeCell ref="N152:S152"/>
    <mergeCell ref="T152:X152"/>
    <mergeCell ref="Y152:AA152"/>
    <mergeCell ref="J149:M149"/>
    <mergeCell ref="N149:S149"/>
    <mergeCell ref="T149:X149"/>
    <mergeCell ref="Y149:AA149"/>
    <mergeCell ref="E150:H150"/>
    <mergeCell ref="J150:M150"/>
    <mergeCell ref="N150:S150"/>
    <mergeCell ref="T150:X150"/>
    <mergeCell ref="Y150:AA150"/>
    <mergeCell ref="J147:M147"/>
    <mergeCell ref="N147:S147"/>
    <mergeCell ref="T147:X147"/>
    <mergeCell ref="Y147:AA147"/>
    <mergeCell ref="E148:H148"/>
    <mergeCell ref="J148:M148"/>
    <mergeCell ref="N148:S148"/>
    <mergeCell ref="T148:X148"/>
    <mergeCell ref="Y148:AA148"/>
    <mergeCell ref="J145:M145"/>
    <mergeCell ref="N145:S145"/>
    <mergeCell ref="T145:X145"/>
    <mergeCell ref="Y145:AA145"/>
    <mergeCell ref="E146:H146"/>
    <mergeCell ref="J146:M146"/>
    <mergeCell ref="N146:S146"/>
    <mergeCell ref="T146:X146"/>
    <mergeCell ref="Y146:AA146"/>
    <mergeCell ref="J143:M143"/>
    <mergeCell ref="N143:S143"/>
    <mergeCell ref="T143:X143"/>
    <mergeCell ref="Y143:AA143"/>
    <mergeCell ref="E144:H144"/>
    <mergeCell ref="J144:M144"/>
    <mergeCell ref="N144:S144"/>
    <mergeCell ref="T144:X144"/>
    <mergeCell ref="Y144:AA144"/>
    <mergeCell ref="J142:M142"/>
    <mergeCell ref="N142:S142"/>
    <mergeCell ref="T142:X142"/>
    <mergeCell ref="Y142:AA142"/>
    <mergeCell ref="J138:M138"/>
    <mergeCell ref="N138:S138"/>
    <mergeCell ref="T138:X138"/>
    <mergeCell ref="Y138:AA138"/>
    <mergeCell ref="E139:H139"/>
    <mergeCell ref="J139:M139"/>
    <mergeCell ref="N139:S139"/>
    <mergeCell ref="T139:X139"/>
    <mergeCell ref="Y139:AA139"/>
    <mergeCell ref="J134:M134"/>
    <mergeCell ref="N134:S134"/>
    <mergeCell ref="T134:X134"/>
    <mergeCell ref="Y134:AA134"/>
    <mergeCell ref="E135:H135"/>
    <mergeCell ref="J135:M135"/>
    <mergeCell ref="N135:S135"/>
    <mergeCell ref="T135:X135"/>
    <mergeCell ref="Y135:AA135"/>
    <mergeCell ref="J132:M132"/>
    <mergeCell ref="N132:S132"/>
    <mergeCell ref="T132:X132"/>
    <mergeCell ref="Y132:AA132"/>
    <mergeCell ref="E133:H133"/>
    <mergeCell ref="J133:M133"/>
    <mergeCell ref="N133:S133"/>
    <mergeCell ref="T133:X133"/>
    <mergeCell ref="Y133:AA133"/>
    <mergeCell ref="J130:M130"/>
    <mergeCell ref="N130:S130"/>
    <mergeCell ref="T130:X130"/>
    <mergeCell ref="Y130:AA130"/>
    <mergeCell ref="E131:H131"/>
    <mergeCell ref="J131:M131"/>
    <mergeCell ref="N131:S131"/>
    <mergeCell ref="T131:X131"/>
    <mergeCell ref="Y131:AA131"/>
    <mergeCell ref="J128:M128"/>
    <mergeCell ref="N128:S128"/>
    <mergeCell ref="T128:X128"/>
    <mergeCell ref="Y128:AA128"/>
    <mergeCell ref="E129:H129"/>
    <mergeCell ref="J129:M129"/>
    <mergeCell ref="N129:S129"/>
    <mergeCell ref="T129:X129"/>
    <mergeCell ref="Y129:AA129"/>
    <mergeCell ref="J126:M126"/>
    <mergeCell ref="N126:S126"/>
    <mergeCell ref="T126:X126"/>
    <mergeCell ref="Y126:AA126"/>
    <mergeCell ref="E127:H127"/>
    <mergeCell ref="J127:M127"/>
    <mergeCell ref="N127:S127"/>
    <mergeCell ref="T127:X127"/>
    <mergeCell ref="Y127:AA127"/>
    <mergeCell ref="J124:M124"/>
    <mergeCell ref="N124:S124"/>
    <mergeCell ref="T124:X124"/>
    <mergeCell ref="Y124:AA124"/>
    <mergeCell ref="E125:H125"/>
    <mergeCell ref="J125:M125"/>
    <mergeCell ref="N125:S125"/>
    <mergeCell ref="T125:X125"/>
    <mergeCell ref="Y125:AA125"/>
    <mergeCell ref="J122:M122"/>
    <mergeCell ref="N122:S122"/>
    <mergeCell ref="T122:X122"/>
    <mergeCell ref="Y122:AA122"/>
    <mergeCell ref="E123:H123"/>
    <mergeCell ref="J123:M123"/>
    <mergeCell ref="N123:S123"/>
    <mergeCell ref="T123:X123"/>
    <mergeCell ref="Y123:AA123"/>
    <mergeCell ref="J120:M120"/>
    <mergeCell ref="N120:S120"/>
    <mergeCell ref="T120:X120"/>
    <mergeCell ref="Y120:AA120"/>
    <mergeCell ref="E121:H121"/>
    <mergeCell ref="J121:M121"/>
    <mergeCell ref="N121:S121"/>
    <mergeCell ref="T121:X121"/>
    <mergeCell ref="Y121:AA121"/>
    <mergeCell ref="J118:M118"/>
    <mergeCell ref="N118:S118"/>
    <mergeCell ref="T118:X118"/>
    <mergeCell ref="Y118:AA118"/>
    <mergeCell ref="E119:H119"/>
    <mergeCell ref="J119:M119"/>
    <mergeCell ref="N119:S119"/>
    <mergeCell ref="T119:X119"/>
    <mergeCell ref="Y119:AA119"/>
    <mergeCell ref="E118:H118"/>
    <mergeCell ref="J116:M116"/>
    <mergeCell ref="N116:S116"/>
    <mergeCell ref="T116:X116"/>
    <mergeCell ref="Y116:AA116"/>
    <mergeCell ref="E117:H117"/>
    <mergeCell ref="J117:M117"/>
    <mergeCell ref="N117:S117"/>
    <mergeCell ref="T117:X117"/>
    <mergeCell ref="Y117:AA117"/>
    <mergeCell ref="E116:H116"/>
    <mergeCell ref="J113:M113"/>
    <mergeCell ref="N113:S113"/>
    <mergeCell ref="T113:X113"/>
    <mergeCell ref="Y113:AA113"/>
    <mergeCell ref="E114:H114"/>
    <mergeCell ref="J114:M114"/>
    <mergeCell ref="N114:S114"/>
    <mergeCell ref="T114:X114"/>
    <mergeCell ref="Y114:AA114"/>
    <mergeCell ref="E113:H113"/>
    <mergeCell ref="J111:M111"/>
    <mergeCell ref="N111:S111"/>
    <mergeCell ref="T111:X111"/>
    <mergeCell ref="Y111:AA111"/>
    <mergeCell ref="E112:H112"/>
    <mergeCell ref="J112:M112"/>
    <mergeCell ref="N112:S112"/>
    <mergeCell ref="T112:X112"/>
    <mergeCell ref="Y112:AA112"/>
    <mergeCell ref="E111:H111"/>
    <mergeCell ref="J109:M109"/>
    <mergeCell ref="N109:S109"/>
    <mergeCell ref="T109:X109"/>
    <mergeCell ref="Y109:AA109"/>
    <mergeCell ref="E110:H110"/>
    <mergeCell ref="J110:M110"/>
    <mergeCell ref="N110:S110"/>
    <mergeCell ref="T110:X110"/>
    <mergeCell ref="Y110:AA110"/>
    <mergeCell ref="E109:H109"/>
    <mergeCell ref="J107:M107"/>
    <mergeCell ref="N107:S107"/>
    <mergeCell ref="T107:X107"/>
    <mergeCell ref="Y107:AA107"/>
    <mergeCell ref="E108:H108"/>
    <mergeCell ref="J108:M108"/>
    <mergeCell ref="N108:S108"/>
    <mergeCell ref="T108:X108"/>
    <mergeCell ref="Y108:AA108"/>
    <mergeCell ref="E107:H107"/>
    <mergeCell ref="J105:M105"/>
    <mergeCell ref="N105:S105"/>
    <mergeCell ref="T105:X105"/>
    <mergeCell ref="Y105:AA105"/>
    <mergeCell ref="E106:H106"/>
    <mergeCell ref="J106:M106"/>
    <mergeCell ref="N106:S106"/>
    <mergeCell ref="T106:X106"/>
    <mergeCell ref="Y106:AA106"/>
    <mergeCell ref="E105:H105"/>
    <mergeCell ref="J103:M103"/>
    <mergeCell ref="N103:S103"/>
    <mergeCell ref="T103:X103"/>
    <mergeCell ref="Y103:AA103"/>
    <mergeCell ref="E104:H104"/>
    <mergeCell ref="J104:M104"/>
    <mergeCell ref="N104:S104"/>
    <mergeCell ref="T104:X104"/>
    <mergeCell ref="Y104:AA104"/>
    <mergeCell ref="E103:H103"/>
    <mergeCell ref="J101:M101"/>
    <mergeCell ref="N101:S101"/>
    <mergeCell ref="T101:X101"/>
    <mergeCell ref="Y101:AA101"/>
    <mergeCell ref="E102:H102"/>
    <mergeCell ref="J102:M102"/>
    <mergeCell ref="N102:S102"/>
    <mergeCell ref="T102:X102"/>
    <mergeCell ref="Y102:AA102"/>
    <mergeCell ref="E101:H101"/>
    <mergeCell ref="J99:M99"/>
    <mergeCell ref="N99:S99"/>
    <mergeCell ref="T99:X99"/>
    <mergeCell ref="Y99:AA99"/>
    <mergeCell ref="E100:H100"/>
    <mergeCell ref="J100:M100"/>
    <mergeCell ref="N100:S100"/>
    <mergeCell ref="T100:X100"/>
    <mergeCell ref="Y100:AA100"/>
    <mergeCell ref="E99:H99"/>
    <mergeCell ref="J97:M97"/>
    <mergeCell ref="N97:S97"/>
    <mergeCell ref="T97:X97"/>
    <mergeCell ref="Y97:AA97"/>
    <mergeCell ref="E98:H98"/>
    <mergeCell ref="J98:M98"/>
    <mergeCell ref="N98:S98"/>
    <mergeCell ref="T98:X98"/>
    <mergeCell ref="Y98:AA98"/>
    <mergeCell ref="E97:H97"/>
    <mergeCell ref="J95:M95"/>
    <mergeCell ref="N95:S95"/>
    <mergeCell ref="T95:X95"/>
    <mergeCell ref="Y95:AA95"/>
    <mergeCell ref="E96:H96"/>
    <mergeCell ref="J96:M96"/>
    <mergeCell ref="N96:S96"/>
    <mergeCell ref="T96:X96"/>
    <mergeCell ref="Y96:AA96"/>
    <mergeCell ref="E95:H95"/>
    <mergeCell ref="J93:M93"/>
    <mergeCell ref="N93:S93"/>
    <mergeCell ref="T93:X93"/>
    <mergeCell ref="Y93:AA93"/>
    <mergeCell ref="E94:H94"/>
    <mergeCell ref="J94:M94"/>
    <mergeCell ref="N94:S94"/>
    <mergeCell ref="T94:X94"/>
    <mergeCell ref="Y94:AA94"/>
    <mergeCell ref="E93:H93"/>
    <mergeCell ref="E91:H91"/>
    <mergeCell ref="J91:M91"/>
    <mergeCell ref="N91:S91"/>
    <mergeCell ref="T91:X91"/>
    <mergeCell ref="Y91:AA91"/>
    <mergeCell ref="E92:H92"/>
    <mergeCell ref="J92:M92"/>
    <mergeCell ref="N92:S92"/>
    <mergeCell ref="T92:X92"/>
    <mergeCell ref="Y92:AA92"/>
    <mergeCell ref="E88:H88"/>
    <mergeCell ref="J88:M88"/>
    <mergeCell ref="N88:S88"/>
    <mergeCell ref="T88:X88"/>
    <mergeCell ref="Y88:AA88"/>
    <mergeCell ref="E90:H90"/>
    <mergeCell ref="J90:M90"/>
    <mergeCell ref="N90:S90"/>
    <mergeCell ref="T90:X90"/>
    <mergeCell ref="Y90:AA90"/>
    <mergeCell ref="D89:H89"/>
    <mergeCell ref="I89:M89"/>
    <mergeCell ref="N89:S89"/>
    <mergeCell ref="T89:AA89"/>
    <mergeCell ref="E86:H86"/>
    <mergeCell ref="J86:M86"/>
    <mergeCell ref="N86:S86"/>
    <mergeCell ref="T86:X86"/>
    <mergeCell ref="Y86:AA86"/>
    <mergeCell ref="E87:H87"/>
    <mergeCell ref="J87:M87"/>
    <mergeCell ref="N87:S87"/>
    <mergeCell ref="T87:X87"/>
    <mergeCell ref="Y87:AA87"/>
    <mergeCell ref="E84:H84"/>
    <mergeCell ref="J84:M84"/>
    <mergeCell ref="N84:S84"/>
    <mergeCell ref="T84:X84"/>
    <mergeCell ref="Y84:AA84"/>
    <mergeCell ref="E85:H85"/>
    <mergeCell ref="J85:M85"/>
    <mergeCell ref="N85:S85"/>
    <mergeCell ref="T85:X85"/>
    <mergeCell ref="Y85:AA85"/>
    <mergeCell ref="E82:H82"/>
    <mergeCell ref="J82:M82"/>
    <mergeCell ref="N82:S82"/>
    <mergeCell ref="T82:X82"/>
    <mergeCell ref="Y82:AA82"/>
    <mergeCell ref="E83:H83"/>
    <mergeCell ref="J83:M83"/>
    <mergeCell ref="N83:S83"/>
    <mergeCell ref="T83:X83"/>
    <mergeCell ref="Y83:AA83"/>
    <mergeCell ref="E80:H80"/>
    <mergeCell ref="J80:M80"/>
    <mergeCell ref="N80:S80"/>
    <mergeCell ref="T80:X80"/>
    <mergeCell ref="Y80:AA80"/>
    <mergeCell ref="E81:H81"/>
    <mergeCell ref="J81:M81"/>
    <mergeCell ref="N81:S81"/>
    <mergeCell ref="T81:X81"/>
    <mergeCell ref="Y81:AA81"/>
    <mergeCell ref="E75:H75"/>
    <mergeCell ref="J75:M75"/>
    <mergeCell ref="N75:S75"/>
    <mergeCell ref="T75:X75"/>
    <mergeCell ref="Y75:AA75"/>
    <mergeCell ref="E76:H76"/>
    <mergeCell ref="J76:M76"/>
    <mergeCell ref="N76:S76"/>
    <mergeCell ref="T76:X76"/>
    <mergeCell ref="Y76:AA76"/>
    <mergeCell ref="E73:H73"/>
    <mergeCell ref="J73:M73"/>
    <mergeCell ref="N73:S73"/>
    <mergeCell ref="T73:X73"/>
    <mergeCell ref="Y73:AA73"/>
    <mergeCell ref="E74:H74"/>
    <mergeCell ref="J74:M74"/>
    <mergeCell ref="N74:S74"/>
    <mergeCell ref="T74:X74"/>
    <mergeCell ref="Y74:AA74"/>
    <mergeCell ref="E71:H71"/>
    <mergeCell ref="J71:M71"/>
    <mergeCell ref="N71:S71"/>
    <mergeCell ref="T71:X71"/>
    <mergeCell ref="Y71:AA71"/>
    <mergeCell ref="E72:H72"/>
    <mergeCell ref="J72:M72"/>
    <mergeCell ref="N72:S72"/>
    <mergeCell ref="T72:X72"/>
    <mergeCell ref="Y72:AA72"/>
    <mergeCell ref="E69:H69"/>
    <mergeCell ref="J69:M69"/>
    <mergeCell ref="N69:S69"/>
    <mergeCell ref="T69:X69"/>
    <mergeCell ref="Y69:AA69"/>
    <mergeCell ref="E70:H70"/>
    <mergeCell ref="J70:M70"/>
    <mergeCell ref="N70:S70"/>
    <mergeCell ref="T70:X70"/>
    <mergeCell ref="Y70:AA70"/>
    <mergeCell ref="E67:H67"/>
    <mergeCell ref="J67:M67"/>
    <mergeCell ref="N67:S67"/>
    <mergeCell ref="T67:X67"/>
    <mergeCell ref="Y67:AA67"/>
    <mergeCell ref="E68:H68"/>
    <mergeCell ref="J68:M68"/>
    <mergeCell ref="N68:S68"/>
    <mergeCell ref="T68:X68"/>
    <mergeCell ref="Y68:AA68"/>
    <mergeCell ref="J64:M64"/>
    <mergeCell ref="I63:M63"/>
    <mergeCell ref="N63:S63"/>
    <mergeCell ref="N64:S64"/>
    <mergeCell ref="T64:X64"/>
    <mergeCell ref="D63:H63"/>
    <mergeCell ref="E64:H64"/>
    <mergeCell ref="T63:AA63"/>
    <mergeCell ref="Y64:AA64"/>
    <mergeCell ref="E65:H65"/>
    <mergeCell ref="J65:M65"/>
    <mergeCell ref="N65:S65"/>
    <mergeCell ref="T65:X65"/>
    <mergeCell ref="Y65:AA65"/>
    <mergeCell ref="E66:H66"/>
    <mergeCell ref="J66:M66"/>
    <mergeCell ref="N66:S66"/>
    <mergeCell ref="T66:X66"/>
    <mergeCell ref="Y66:AA66"/>
    <mergeCell ref="BB61:BG61"/>
    <mergeCell ref="BH61:BK61"/>
    <mergeCell ref="BL61:BO61"/>
    <mergeCell ref="BP61:BY61"/>
    <mergeCell ref="BZ61:BZ63"/>
    <mergeCell ref="BB62:BB63"/>
    <mergeCell ref="BC62:BD63"/>
    <mergeCell ref="BE62:BE63"/>
    <mergeCell ref="BF62:BF63"/>
    <mergeCell ref="BG62:BG63"/>
    <mergeCell ref="BH62:BI63"/>
    <mergeCell ref="BJ62:BK63"/>
    <mergeCell ref="BL62:BM63"/>
    <mergeCell ref="BN62:BO63"/>
    <mergeCell ref="BP62:BQ63"/>
    <mergeCell ref="BR62:BR63"/>
    <mergeCell ref="BS62:BS63"/>
    <mergeCell ref="BT62:BT63"/>
    <mergeCell ref="BU62:BU63"/>
    <mergeCell ref="BV62:BV63"/>
    <mergeCell ref="BW62:BX63"/>
    <mergeCell ref="BY62:BY63"/>
    <mergeCell ref="CG41:CL41"/>
    <mergeCell ref="CM41:CV41"/>
    <mergeCell ref="CG42:CV42"/>
    <mergeCell ref="P54:AA54"/>
    <mergeCell ref="P55:AA55"/>
    <mergeCell ref="P56:AA56"/>
    <mergeCell ref="P14:R14"/>
    <mergeCell ref="T14:V14"/>
    <mergeCell ref="K14:O14"/>
    <mergeCell ref="J16:O16"/>
    <mergeCell ref="J17:O17"/>
    <mergeCell ref="P16:AA16"/>
    <mergeCell ref="P17:AA17"/>
    <mergeCell ref="J18:O18"/>
    <mergeCell ref="P18:AA18"/>
    <mergeCell ref="D27:O28"/>
    <mergeCell ref="P27:AA28"/>
    <mergeCell ref="L33:R33"/>
    <mergeCell ref="T33:AA33"/>
    <mergeCell ref="M35:R35"/>
    <mergeCell ref="M36:R36"/>
    <mergeCell ref="M37:R37"/>
    <mergeCell ref="M38:R38"/>
    <mergeCell ref="M39:R39"/>
    <mergeCell ref="D47:J47"/>
    <mergeCell ref="U37:V37"/>
    <mergeCell ref="U38:V38"/>
    <mergeCell ref="P45:AA45"/>
    <mergeCell ref="P46:AA46"/>
    <mergeCell ref="P47:AA47"/>
    <mergeCell ref="M40:R40"/>
    <mergeCell ref="AJ197:AU199"/>
    <mergeCell ref="AJ200:AU202"/>
    <mergeCell ref="AJ143:AU145"/>
    <mergeCell ref="AJ146:AU148"/>
    <mergeCell ref="AJ149:AU151"/>
    <mergeCell ref="AJ152:AU154"/>
    <mergeCell ref="AJ155:AU157"/>
    <mergeCell ref="AJ158:AU160"/>
    <mergeCell ref="AJ161:AU163"/>
    <mergeCell ref="AJ164:AU166"/>
    <mergeCell ref="AJ167:AU169"/>
    <mergeCell ref="AJ116:AU118"/>
    <mergeCell ref="AJ119:AU121"/>
    <mergeCell ref="AJ122:AU124"/>
    <mergeCell ref="AJ125:AU127"/>
    <mergeCell ref="AJ128:AU130"/>
    <mergeCell ref="AJ131:AU133"/>
    <mergeCell ref="AJ203:AU205"/>
    <mergeCell ref="AJ206:AU208"/>
    <mergeCell ref="AJ209:AU211"/>
    <mergeCell ref="AJ212:AU214"/>
    <mergeCell ref="AJ215:AU217"/>
    <mergeCell ref="AJ218:AU220"/>
    <mergeCell ref="AJ221:AU223"/>
    <mergeCell ref="AJ170:AU172"/>
    <mergeCell ref="AJ173:AU175"/>
    <mergeCell ref="AJ176:AU178"/>
    <mergeCell ref="AJ179:AU181"/>
    <mergeCell ref="AJ182:AU184"/>
    <mergeCell ref="AJ185:AU187"/>
    <mergeCell ref="AJ188:AU190"/>
    <mergeCell ref="AJ191:AU193"/>
    <mergeCell ref="AJ194:AU196"/>
    <mergeCell ref="AJ134:AU136"/>
    <mergeCell ref="AJ137:AU139"/>
    <mergeCell ref="AJ140:AU142"/>
    <mergeCell ref="AJ89:AU91"/>
    <mergeCell ref="AJ92:AU94"/>
    <mergeCell ref="AJ95:AU97"/>
    <mergeCell ref="AJ98:AU100"/>
    <mergeCell ref="AJ101:AU103"/>
    <mergeCell ref="AJ104:AU106"/>
    <mergeCell ref="AJ107:AU109"/>
    <mergeCell ref="AJ110:AU112"/>
    <mergeCell ref="AJ113:AU115"/>
    <mergeCell ref="AJ65:AU67"/>
    <mergeCell ref="AJ68:AU70"/>
    <mergeCell ref="AJ71:AU73"/>
    <mergeCell ref="AJ74:AU76"/>
    <mergeCell ref="AJ77:AU79"/>
    <mergeCell ref="AJ80:AU82"/>
    <mergeCell ref="AJ83:AU85"/>
    <mergeCell ref="AJ2:AU4"/>
    <mergeCell ref="AJ86:AU88"/>
    <mergeCell ref="AJ26:AU28"/>
    <mergeCell ref="AJ29:AU31"/>
    <mergeCell ref="AJ32:AU34"/>
    <mergeCell ref="AJ35:AU37"/>
    <mergeCell ref="AJ38:AU40"/>
    <mergeCell ref="AJ5:AU7"/>
    <mergeCell ref="AJ8:AU10"/>
    <mergeCell ref="AJ41:AU43"/>
    <mergeCell ref="AJ44:AU46"/>
    <mergeCell ref="AJ11:AU13"/>
    <mergeCell ref="AJ14:AU16"/>
    <mergeCell ref="AJ17:AU19"/>
    <mergeCell ref="AJ20:AU22"/>
    <mergeCell ref="AJ23:AU25"/>
    <mergeCell ref="AJ62:AU64"/>
    <mergeCell ref="D8:O9"/>
    <mergeCell ref="P8:AA9"/>
    <mergeCell ref="D30:G30"/>
    <mergeCell ref="D31:G31"/>
    <mergeCell ref="E77:H77"/>
    <mergeCell ref="J77:M77"/>
    <mergeCell ref="N77:S77"/>
    <mergeCell ref="T77:X77"/>
    <mergeCell ref="Y77:AA77"/>
    <mergeCell ref="H31:J31"/>
    <mergeCell ref="H30:J30"/>
    <mergeCell ref="L30:AA31"/>
    <mergeCell ref="D33:E33"/>
    <mergeCell ref="F33:J33"/>
    <mergeCell ref="D34:J34"/>
    <mergeCell ref="L43:O43"/>
    <mergeCell ref="L44:O44"/>
    <mergeCell ref="P43:AA43"/>
    <mergeCell ref="P44:AA44"/>
    <mergeCell ref="P57:AA57"/>
    <mergeCell ref="D37:J37"/>
    <mergeCell ref="D36:J36"/>
    <mergeCell ref="D38:J38"/>
    <mergeCell ref="D39:J39"/>
    <mergeCell ref="E78:H78"/>
    <mergeCell ref="J78:M78"/>
    <mergeCell ref="N78:S78"/>
    <mergeCell ref="T78:X78"/>
    <mergeCell ref="Y78:AA78"/>
    <mergeCell ref="E79:H79"/>
    <mergeCell ref="J79:M79"/>
    <mergeCell ref="N79:S79"/>
    <mergeCell ref="T79:X79"/>
    <mergeCell ref="Y79:AA79"/>
    <mergeCell ref="D115:H115"/>
    <mergeCell ref="E120:H120"/>
    <mergeCell ref="E122:H122"/>
    <mergeCell ref="E124:H124"/>
    <mergeCell ref="E126:H126"/>
    <mergeCell ref="E128:H128"/>
    <mergeCell ref="E130:H130"/>
    <mergeCell ref="E132:H132"/>
    <mergeCell ref="E134:H134"/>
    <mergeCell ref="E136:H136"/>
    <mergeCell ref="E138:H138"/>
    <mergeCell ref="E140:H140"/>
    <mergeCell ref="E143:H143"/>
    <mergeCell ref="E145:H145"/>
    <mergeCell ref="E147:H147"/>
    <mergeCell ref="E149:H149"/>
    <mergeCell ref="E151:H151"/>
    <mergeCell ref="E153:H153"/>
    <mergeCell ref="E142:H142"/>
  </mergeCells>
  <conditionalFormatting sqref="I64:I88 I90:I114 I116:I140 I142:I171">
    <cfRule type="cellIs" dxfId="19" priority="115" operator="greaterThan">
      <formula>8.5</formula>
    </cfRule>
    <cfRule type="cellIs" dxfId="18" priority="116" operator="between">
      <formula>5.5</formula>
      <formula>8.5</formula>
    </cfRule>
    <cfRule type="cellIs" dxfId="17" priority="117" operator="between">
      <formula>2.5</formula>
      <formula>5.5</formula>
    </cfRule>
    <cfRule type="cellIs" dxfId="16" priority="118" operator="lessThan">
      <formula>3</formula>
    </cfRule>
    <cfRule type="cellIs" dxfId="15" priority="122" operator="equal">
      <formula>3</formula>
    </cfRule>
    <cfRule type="cellIs" dxfId="14" priority="123" operator="equal">
      <formula>4</formula>
    </cfRule>
    <cfRule type="cellIs" dxfId="13" priority="124" operator="equal">
      <formula>5</formula>
    </cfRule>
  </conditionalFormatting>
  <conditionalFormatting sqref="I64:I88 I90:I114 I116:I140 I142:I171">
    <cfRule type="cellIs" dxfId="12" priority="119" operator="equal">
      <formula>0</formula>
    </cfRule>
    <cfRule type="cellIs" dxfId="11" priority="120" operator="equal">
      <formula>1</formula>
    </cfRule>
    <cfRule type="cellIs" dxfId="10" priority="121" operator="equal">
      <formula>2</formula>
    </cfRule>
  </conditionalFormatting>
  <conditionalFormatting sqref="BK48:BS48">
    <cfRule type="cellIs" dxfId="9" priority="1" operator="greaterThan">
      <formula>8.5</formula>
    </cfRule>
    <cfRule type="cellIs" dxfId="8" priority="2" operator="between">
      <formula>5.5</formula>
      <formula>8.5</formula>
    </cfRule>
    <cfRule type="cellIs" dxfId="7" priority="3" operator="between">
      <formula>2.5</formula>
      <formula>5.5</formula>
    </cfRule>
    <cfRule type="cellIs" dxfId="6" priority="4" operator="lessThan">
      <formula>3</formula>
    </cfRule>
    <cfRule type="cellIs" dxfId="5" priority="8" operator="equal">
      <formula>3</formula>
    </cfRule>
    <cfRule type="cellIs" dxfId="4" priority="9" operator="equal">
      <formula>4</formula>
    </cfRule>
    <cfRule type="cellIs" dxfId="3" priority="10" operator="equal">
      <formula>5</formula>
    </cfRule>
  </conditionalFormatting>
  <conditionalFormatting sqref="BK48:BS48">
    <cfRule type="cellIs" dxfId="2" priority="5" operator="equal">
      <formula>0</formula>
    </cfRule>
    <cfRule type="cellIs" dxfId="1" priority="6" operator="equal">
      <formula>1</formula>
    </cfRule>
    <cfRule type="cellIs" dxfId="0" priority="7" operator="equal">
      <formula>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  <headerFooter>
    <oddHeader>&amp;LVaikutusanalyysi (BIA)&amp;R&amp;P (&amp;N)</oddHeader>
  </headerFooter>
  <rowBreaks count="5" manualBreakCount="5">
    <brk id="25" min="2" max="27" man="1"/>
    <brk id="58" min="2" max="27" man="1"/>
    <brk id="88" min="2" max="27" man="1"/>
    <brk id="114" min="2" max="27" man="1"/>
    <brk id="140" min="2" max="27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VKOrganization xmlns="http://schemas.microsoft.com/sharepoint/v3">Valtiokonttori</VKOrganization>
    <VKDocumentCreator xmlns="http://schemas.microsoft.com/sharepoint/v3" xsi:nil="true"/>
    <_DCDateModified xmlns="http://schemas.microsoft.com/sharepoint/v3/fields">2012-10-23T13:10:20+00:00</_DCDateModified>
    <VKEventStartDate xmlns="http://schemas.microsoft.com/sharepoint/v3">2012-10-23T13:10:20+00:00</VKEventStartDate>
    <VKLineOfBusiness xmlns="http://schemas.microsoft.com/sharepoint/v3" xsi:nil="true"/>
    <VKPublicity xmlns="http://schemas.microsoft.com/sharepoint/v3">Julkinen</VKPublicity>
    <_Version xmlns="8627411f-3202-42d8-8313-694e4f46235e" xsi:nil="true"/>
    <VKDocumentType xmlns="http://schemas.microsoft.com/sharepoint/v3" xsi:nil="true"/>
    <VKLanguage xmlns="http://schemas.microsoft.com/sharepoint/v3">Suomi</VKLanguage>
    <_DCDateCreated xmlns="http://schemas.microsoft.com/sharepoint/v3/fields">2012-10-23T13:10:20+00:00</_DCDateCreat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DB4F7ED36FAC34FAF727941B1F2A12A" ma:contentTypeVersion="0" ma:contentTypeDescription="Luo uusi asiakirja." ma:contentTypeScope="" ma:versionID="faa16123343d8dc9849fd4e471608d97">
  <xsd:schema xmlns:xsd="http://www.w3.org/2001/XMLSchema" xmlns:p="http://schemas.microsoft.com/office/2006/metadata/properties" xmlns:ns1="http://schemas.microsoft.com/sharepoint/v3" xmlns:ns2="http://schemas.microsoft.com/sharepoint/v3/fields" xmlns:ns3="8627411f-3202-42d8-8313-694e4f46235e" targetNamespace="http://schemas.microsoft.com/office/2006/metadata/properties" ma:root="true" ma:fieldsID="8b0a3e65cfb0c88b65525155bf694b17" ns1:_="" ns2:_="" ns3:_="">
    <xsd:import namespace="http://schemas.microsoft.com/sharepoint/v3"/>
    <xsd:import namespace="http://schemas.microsoft.com/sharepoint/v3/fields"/>
    <xsd:import namespace="8627411f-3202-42d8-8313-694e4f46235e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1:VKDocumentCreator" minOccurs="0"/>
                <xsd:element ref="ns1:VKOrganization" minOccurs="0"/>
                <xsd:element ref="ns1:VKLineOfBusiness" minOccurs="0"/>
                <xsd:element ref="ns1:VKDocumentType" minOccurs="0"/>
                <xsd:element ref="ns1:VKLanguage" minOccurs="0"/>
                <xsd:element ref="ns1:VKPublicity" minOccurs="0"/>
                <xsd:element ref="ns1:VKEventStartDate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VKDocumentCreator" ma:index="10" nillable="true" ma:displayName="Laatija" ma:internalName="VKDocumentCreator">
      <xsd:simpleType>
        <xsd:restriction base="dms:Text">
          <xsd:maxLength value="60"/>
        </xsd:restriction>
      </xsd:simpleType>
    </xsd:element>
    <xsd:element name="VKOrganization" ma:index="11" nillable="true" ma:displayName="Organisaatio" ma:default="Valtiokonttori" ma:internalName="VKOrganization">
      <xsd:simpleType>
        <xsd:restriction base="dms:Text">
          <xsd:maxLength value="40"/>
        </xsd:restriction>
      </xsd:simpleType>
    </xsd:element>
    <xsd:element name="VKLineOfBusiness" ma:index="12" nillable="true" ma:displayName="Toimiala" ma:format="Dropdown" ma:internalName="VKLineOfBusiness">
      <xsd:simpleType>
        <xsd:restriction base="dms:Choice">
          <xsd:enumeration value="Hallinto ja kehittäminen"/>
          <xsd:enumeration value="Kansalaispalvelut"/>
          <xsd:enumeration value="Kieku"/>
          <xsd:enumeration value="Rahoitus"/>
          <xsd:enumeration value="Talous ja henkilöstö"/>
          <xsd:enumeration value="Valtion henkilöstöpalvelut"/>
          <xsd:enumeration value="Tietohallinto"/>
          <xsd:enumeration value="Sisäinen tarkastus"/>
          <xsd:enumeration value="Vakuutus"/>
          <xsd:enumeration value="Valtiokonttori"/>
          <xsd:enumeration value="Valtori"/>
        </xsd:restriction>
      </xsd:simpleType>
    </xsd:element>
    <xsd:element name="VKDocumentType" ma:index="13" nillable="true" ma:displayName="Asiakirjalaji" ma:format="Dropdown" ma:internalName="VKDocumentType">
      <xsd:simpleType>
        <xsd:union memberTypes="dms:Text">
          <xsd:simpleType>
            <xsd:restriction base="dms:Choice">
              <xsd:enumeration value="Aloite"/>
              <xsd:enumeration value="Asialista"/>
              <xsd:enumeration value="Ehdotus"/>
              <xsd:enumeration value="Esitys"/>
              <xsd:enumeration value="Esityslista"/>
              <xsd:enumeration value="Hakemus"/>
              <xsd:enumeration value="Ilmoitus"/>
              <xsd:enumeration value="Kannanotto"/>
              <xsd:enumeration value="Kaavio"/>
              <xsd:enumeration value="Kalvosarja"/>
              <xsd:enumeration value="Kirje"/>
              <xsd:enumeration value="Kokouskutsu"/>
              <xsd:enumeration value="Kutsu"/>
              <xsd:enumeration value="Kuva"/>
              <xsd:enumeration value="Laskelma"/>
              <xsd:enumeration value="Lasku"/>
              <xsd:enumeration value="Lausunto"/>
              <xsd:enumeration value="Lausuntopyyntö"/>
              <xsd:enumeration value="Liite"/>
              <xsd:enumeration value="Muistio"/>
              <xsd:enumeration value="Määräys"/>
              <xsd:enumeration value="Ohje"/>
              <xsd:enumeration value="Ohjelma"/>
              <xsd:enumeration value="Päätös"/>
              <xsd:enumeration value="Pöytäkirja"/>
              <xsd:enumeration value="Raportti"/>
              <xsd:enumeration value="Reklamaatio"/>
              <xsd:enumeration value="Saate"/>
              <xsd:enumeration value="Seloste"/>
              <xsd:enumeration value="Sitoumus"/>
              <xsd:enumeration value="Sopimus"/>
              <xsd:enumeration value="Suunnitelma"/>
              <xsd:enumeration value="Säädös"/>
              <xsd:enumeration value="Tarjous"/>
              <xsd:enumeration value="Tarjouspyyntö"/>
              <xsd:enumeration value="Taulukko"/>
              <xsd:enumeration value="Tiedote"/>
              <xsd:enumeration value="Tiedustelu"/>
              <xsd:enumeration value="Tilaus"/>
              <xsd:enumeration value="Todistus"/>
              <xsd:enumeration value="Toimintakertomus"/>
              <xsd:enumeration value="Tosite"/>
              <xsd:enumeration value="Työjärjestys"/>
              <xsd:enumeration value="Valitus"/>
              <xsd:enumeration value="Yhteenveto"/>
            </xsd:restriction>
          </xsd:simpleType>
        </xsd:union>
      </xsd:simpleType>
    </xsd:element>
    <xsd:element name="VKLanguage" ma:index="14" nillable="true" ma:displayName="Kieli" ma:default="Suomi" ma:format="Dropdown" ma:internalName="VKLanguage">
      <xsd:simpleType>
        <xsd:restriction base="dms:Choice">
          <xsd:enumeration value="Suomi"/>
          <xsd:enumeration value="Ruotsi"/>
          <xsd:enumeration value="Englanti"/>
          <xsd:enumeration value="Ranska"/>
        </xsd:restriction>
      </xsd:simpleType>
    </xsd:element>
    <xsd:element name="VKPublicity" ma:index="15" nillable="true" ma:displayName="Julkisuus" ma:default="Julkinen" ma:format="Dropdown" ma:internalName="VKPublicity">
      <xsd:simpleType>
        <xsd:restriction base="dms:Choice">
          <xsd:enumeration value="Julkinen"/>
          <xsd:enumeration value="Luottamuksellinen"/>
          <xsd:enumeration value="Rajoitettu käyttö"/>
          <xsd:enumeration value="Salainen"/>
        </xsd:restriction>
      </xsd:simpleType>
    </xsd:element>
    <xsd:element name="VKEventStartDate" ma:index="16" nillable="true" ma:displayName="Asiakirjan päivämäärä" ma:default="[today]" ma:format="DateOnly" ma:internalName="VKEventStartDate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DCDateCreated" ma:index="8" nillable="true" ma:displayName="Luontipäivämäärä" ma:default="[today]" ma:description="Asiakirjan luontipäivämäärä" ma:format="DateTime" ma:internalName="_DCDateCreated">
      <xsd:simpleType>
        <xsd:restriction base="dms:DateTime"/>
      </xsd:simpleType>
    </xsd:element>
    <xsd:element name="_DCDateModified" ma:index="9" nillable="true" ma:displayName="Muokkauspäivämäärä" ma:default="[today]" ma:description="Asiakirjan edellisen muokkauksen päivämäärä" ma:format="DateTime" ma:internalName="_DCDateModified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8627411f-3202-42d8-8313-694e4f46235e" elementFormDefault="qualified">
    <xsd:import namespace="http://schemas.microsoft.com/office/2006/documentManagement/types"/>
    <xsd:element name="_Version" ma:index="17" nillable="true" ma:displayName="Versio" ma:internalName="_Versio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 ma:readOnly="true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D87BE-48FC-45A4-B76D-A0F470071337}">
  <ds:schemaRefs>
    <ds:schemaRef ds:uri="http://schemas.openxmlformats.org/package/2006/metadata/core-properties"/>
    <ds:schemaRef ds:uri="http://purl.org/dc/dcmitype/"/>
    <ds:schemaRef ds:uri="http://schemas.microsoft.com/sharepoint/v3/field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8627411f-3202-42d8-8313-694e4f46235e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E9E86B-9145-42A2-B2A7-809ADC8F2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8627411f-3202-42d8-8313-694e4f4623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1B08028-7439-4DAF-A4F1-453431B13F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Riskiarviointi PERUSTIEDOT</vt:lpstr>
      <vt:lpstr>Riskiarviointi TÄYTTÖPOHJA</vt:lpstr>
      <vt:lpstr>YHTEENVETORAPORTTI</vt:lpstr>
      <vt:lpstr>'Riskiarviointi PERUSTIEDOT'!Tulostusalue</vt:lpstr>
      <vt:lpstr>YHTEENVETORAPORTTI!Tulostusalue</vt:lpstr>
    </vt:vector>
  </TitlesOfParts>
  <Manager>Kimmo Rousku</Manager>
  <Company>Valtiovarainministeriö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Riskienarviointityökalu</dc:title>
  <dc:creator>VAHTI</dc:creator>
  <dc:description>Luonnosversio 15.12.2016 lausunnoille</dc:description>
  <cp:lastModifiedBy>Hyvärinen Liisa VM</cp:lastModifiedBy>
  <cp:lastPrinted>2016-11-27T19:43:03Z</cp:lastPrinted>
  <dcterms:created xsi:type="dcterms:W3CDTF">2011-08-19T12:18:22Z</dcterms:created>
  <dcterms:modified xsi:type="dcterms:W3CDTF">2017-01-03T06:53:12Z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0x010100DDB4F7ED36FAC34FAF727941B1F2A12A</vt:lpwstr>
  </property>
  <property fmtid="{D5CDD505-2E9C-101B-9397-08002B2CF9AE}" pid="3" name="Tapahtuman päivämäärä">
    <vt:lpwstr>2012-03-06T22:00:00+00:00</vt:lpwstr>
  </property>
  <property fmtid="{D5CDD505-2E9C-101B-9397-08002B2CF9AE}" pid="4" name="Asiakirjalaji">
    <vt:lpwstr>Taulukko</vt:lpwstr>
  </property>
  <property fmtid="{D5CDD505-2E9C-101B-9397-08002B2CF9AE}" pid="5" name="Toimiala">
    <vt:lpwstr>Valtion IT-palvelukeskus</vt:lpwstr>
  </property>
  <property fmtid="{D5CDD505-2E9C-101B-9397-08002B2CF9AE}" pid="6" name="Organisaatio">
    <vt:lpwstr>Valtiokonttori</vt:lpwstr>
  </property>
  <property fmtid="{D5CDD505-2E9C-101B-9397-08002B2CF9AE}" pid="7" name="Language">
    <vt:lpwstr>VIP Tietoturvapalvelut</vt:lpwstr>
  </property>
</Properties>
</file>