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176" windowWidth="12504" windowHeight="7692" tabRatio="551"/>
  </bookViews>
  <sheets>
    <sheet name="Arviointilomake" sheetId="9" r:id="rId1"/>
  </sheets>
  <definedNames>
    <definedName name="_xlnm.Print_Titles" localSheetId="0">Arviointilomake!$1:$15</definedName>
  </definedNames>
  <calcPr calcId="145621"/>
</workbook>
</file>

<file path=xl/calcChain.xml><?xml version="1.0" encoding="utf-8"?>
<calcChain xmlns="http://schemas.openxmlformats.org/spreadsheetml/2006/main">
  <c r="AO29" i="9" l="1"/>
  <c r="AK29" i="9"/>
  <c r="AG29" i="9"/>
  <c r="AC29" i="9"/>
  <c r="Y29" i="9"/>
  <c r="U29" i="9"/>
  <c r="Q29" i="9"/>
  <c r="D50" i="9"/>
  <c r="AO45" i="9"/>
  <c r="AK45" i="9"/>
  <c r="AG45" i="9"/>
  <c r="AC45" i="9"/>
  <c r="Y45" i="9"/>
  <c r="U45" i="9"/>
  <c r="Q45" i="9"/>
  <c r="M45" i="9"/>
  <c r="I45" i="9"/>
  <c r="E45" i="9"/>
  <c r="AO37" i="9"/>
  <c r="AK37" i="9"/>
  <c r="AG37" i="9"/>
  <c r="AC37" i="9"/>
  <c r="Y37" i="9"/>
  <c r="U37" i="9"/>
  <c r="Q37" i="9"/>
  <c r="M37" i="9"/>
  <c r="I37" i="9"/>
  <c r="D42" i="9"/>
  <c r="E37" i="9"/>
  <c r="AO43" i="9" l="1"/>
  <c r="AK43" i="9"/>
  <c r="U43" i="9"/>
  <c r="AG43" i="9"/>
  <c r="E43" i="9"/>
  <c r="AC43" i="9"/>
  <c r="Y43" i="9"/>
  <c r="I43" i="9"/>
  <c r="M43" i="9"/>
  <c r="Q43" i="9"/>
  <c r="AO28" i="9" l="1"/>
  <c r="D57" i="9"/>
  <c r="E28" i="9"/>
  <c r="I28" i="9"/>
  <c r="M28" i="9"/>
  <c r="AK28" i="9"/>
  <c r="AG28" i="9"/>
  <c r="AC28" i="9"/>
  <c r="Y28" i="9"/>
  <c r="Q28" i="9"/>
  <c r="U28" i="9"/>
  <c r="E29" i="9" l="1"/>
  <c r="E54" i="9" s="1"/>
  <c r="M29" i="9"/>
  <c r="M54" i="9" s="1"/>
  <c r="I29" i="9"/>
  <c r="I54" i="9" s="1"/>
  <c r="AG35" i="9"/>
  <c r="AG55" i="9" s="1"/>
  <c r="Q35" i="9"/>
  <c r="Q55" i="9" s="1"/>
  <c r="AK35" i="9"/>
  <c r="AK55" i="9" s="1"/>
  <c r="U35" i="9"/>
  <c r="U55" i="9" s="1"/>
  <c r="E35" i="9"/>
  <c r="E55" i="9" s="1"/>
  <c r="AO35" i="9"/>
  <c r="AO55" i="9" s="1"/>
  <c r="Y35" i="9"/>
  <c r="Y55" i="9" s="1"/>
  <c r="I35" i="9"/>
  <c r="I55" i="9" s="1"/>
  <c r="AC35" i="9"/>
  <c r="AC55" i="9" s="1"/>
  <c r="M35" i="9"/>
  <c r="M55" i="9" s="1"/>
  <c r="AC54" i="9"/>
  <c r="Q54" i="9"/>
  <c r="U54" i="9"/>
  <c r="AO54" i="9"/>
  <c r="Y54" i="9"/>
  <c r="AG54" i="9"/>
  <c r="AK54" i="9"/>
  <c r="AO56" i="9"/>
  <c r="Y56" i="9"/>
  <c r="E56" i="9"/>
  <c r="I56" i="9"/>
  <c r="AG56" i="9"/>
  <c r="AC56" i="9"/>
  <c r="AK56" i="9"/>
  <c r="U56" i="9"/>
  <c r="M56" i="9"/>
  <c r="Q56" i="9"/>
  <c r="E57" i="9" l="1"/>
  <c r="Y57" i="9"/>
  <c r="AC57" i="9"/>
  <c r="I57" i="9"/>
  <c r="Q57" i="9"/>
  <c r="U57" i="9"/>
  <c r="M57" i="9"/>
  <c r="AO57" i="9"/>
  <c r="AG57" i="9"/>
  <c r="AK57" i="9"/>
  <c r="AK59" i="9" l="1"/>
  <c r="Y59" i="9"/>
  <c r="AG59" i="9"/>
  <c r="AC59" i="9"/>
  <c r="Q59" i="9"/>
  <c r="U59" i="9"/>
  <c r="I59" i="9"/>
  <c r="M59" i="9"/>
  <c r="AO59" i="9"/>
  <c r="E59" i="9"/>
</calcChain>
</file>

<file path=xl/sharedStrings.xml><?xml version="1.0" encoding="utf-8"?>
<sst xmlns="http://schemas.openxmlformats.org/spreadsheetml/2006/main" count="87" uniqueCount="55">
  <si>
    <t>Hinta</t>
  </si>
  <si>
    <t>€</t>
  </si>
  <si>
    <t>Hinta yhteensä</t>
  </si>
  <si>
    <t>Yhteensä</t>
  </si>
  <si>
    <t xml:space="preserve"> </t>
  </si>
  <si>
    <t>Sijoitus</t>
  </si>
  <si>
    <t>Hankekohtaisten tarjousten arviointi</t>
  </si>
  <si>
    <t>yhteyshenkilö</t>
  </si>
  <si>
    <t>sähköpostiosoite</t>
  </si>
  <si>
    <t>hankkeen nimi</t>
  </si>
  <si>
    <t>Laatupisteiden perustelut</t>
  </si>
  <si>
    <t>hankintayksikkö</t>
  </si>
  <si>
    <t>asiakas voi määritellä sinisiin soluihin arvostamiaan asioita</t>
  </si>
  <si>
    <t>IT-Konsultointi</t>
  </si>
  <si>
    <t>Tarjoaja 7</t>
  </si>
  <si>
    <t>Asiakaskohtaisen hankkeen toteutus</t>
  </si>
  <si>
    <t>Tarjouksen vastaavuus</t>
  </si>
  <si>
    <t>työmäärä</t>
  </si>
  <si>
    <t>Tarjoaja 8</t>
  </si>
  <si>
    <t>Tarjoaja 9</t>
  </si>
  <si>
    <t>Toimittajan tarjous on tarjouspyynnön mukainen (vastaus: kyllä/ei)</t>
  </si>
  <si>
    <t>Tarjoaja 3</t>
  </si>
  <si>
    <t>Tarjoaja 4</t>
  </si>
  <si>
    <t>Tarjoaja 5</t>
  </si>
  <si>
    <t>Tarjoaja 6</t>
  </si>
  <si>
    <t>Esimerkiksi: Tarjoaja 1:n tarjoamat asiantutijat omaavat muita tarjottuja asiantuntijoita enemmän kokemusta järjestelmästä X. Tarjottujen asiantuntijoiden kokemus vaaditusta menetelmästä Y oli erinomaisella tasolla, mutta ei aivan yltänyt parhaisiin pisteisiin koska osaamista ei ollut ihan yhtä paljon kuin parhaiten pisteitä saaneen toimittajan asiantuntijoilla. Tarjottu lopputulos ja siihen pääsemiseksi esiteltyjen ratkaisujen osalta syntyi vain pieniä eroja tarjottujen ratkaisujen välillä.</t>
  </si>
  <si>
    <t>keltaisella merkittyihin soluihin saa kirjoittaa</t>
  </si>
  <si>
    <t xml:space="preserve">   Arvio matkakustannuksista, jos pyydetty tarjoupyynnössä</t>
  </si>
  <si>
    <t xml:space="preserve">   Muut kustannukset, jos vaadittu tarjoupyynnössä</t>
  </si>
  <si>
    <t>ver 06082009</t>
  </si>
  <si>
    <t>Laadullinen arviointi</t>
  </si>
  <si>
    <t>Vertailuhinta</t>
  </si>
  <si>
    <t>Tarjoaja 10</t>
  </si>
  <si>
    <t>x</t>
  </si>
  <si>
    <t>Kokemus ja osaaminen</t>
  </si>
  <si>
    <t>Muu laadullinen tekijä</t>
  </si>
  <si>
    <t>Arviointiasteikko: 0-5</t>
  </si>
  <si>
    <t>Kokemuksen ja osaamisen alakriteereiden painoarvot:</t>
  </si>
  <si>
    <t>Muu laadullinen tekijä vertailuperusteen alakriteereiden painoarvot:</t>
  </si>
  <si>
    <r>
      <t xml:space="preserve">Painoarvot: </t>
    </r>
    <r>
      <rPr>
        <sz val="10"/>
        <rFont val="Arial"/>
        <family val="2"/>
      </rPr>
      <t>painoarvoja voi muuttaa vastaamaan paremmin hankekohtaisia tarpeita. Hinnan painoarvon tulee olla välillä 30%-70%</t>
    </r>
  </si>
  <si>
    <t>Alakriteereiden painoarvojen summan tulee olla 100%</t>
  </si>
  <si>
    <t>Hintapisteet (halvin saa 100, 3 kertaa kalliimpi saa 0)</t>
  </si>
  <si>
    <t>Consultor Finland oy</t>
  </si>
  <si>
    <t>Ryhmittymä BW</t>
  </si>
  <si>
    <t>kyllä</t>
  </si>
  <si>
    <t>Toteutus- ja projektisuunnitelma</t>
  </si>
  <si>
    <t>Sähköinen työtilaratkaisu</t>
  </si>
  <si>
    <t>Toiminnallinen ja tekninen määrittelytyö</t>
  </si>
  <si>
    <t>Hankintakäytännöt ja toteutetut hankinnat</t>
  </si>
  <si>
    <t>Tarjoaja 1: Kohtuullinen / hyvä kokemus vastaavista määrittelytehtävistä sekä hankinnoista. Muiden laatutekijöiden välillä ei tarjoajien välisiä laatueroja.</t>
  </si>
  <si>
    <t>Tarjoaja 2: Laaja kokemus  vastaavista määrittelytehtävistä ja hankinnoista. Muiden laatutekijöiden välillä ei tarjoajien välisiä laatueroja.</t>
  </si>
  <si>
    <t>Oikeusministeriön demokratia-, kieli- ja perusoikeusasioiden yksikkö /
Osallistumisympäristöhanke</t>
  </si>
  <si>
    <t xml:space="preserve">Nuorten aloitekanavan määrittelytyön viimeistely ja toteutuksen kilpailutus </t>
  </si>
  <si>
    <t>Laura Nurminen</t>
  </si>
  <si>
    <t>laura.nurminen@om.fi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</si>
</sst>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1" x14ac:knownFonts="1">
    <font>
      <sz val="10"/>
      <name val="Arial"/>
    </font>
    <font>
      <sz val="16"/>
      <color indexed="56"/>
      <name val="Verdana"/>
      <family val="2"/>
    </font>
    <font>
      <u/>
      <sz val="10"/>
      <color indexed="12"/>
      <name val="Arial"/>
      <family val="2"/>
    </font>
    <font>
      <sz val="8"/>
      <name val="Arial"/>
      <family val="2"/>
    </font>
    <font>
      <b/>
      <sz val="10"/>
      <name val="Arial"/>
      <family val="2"/>
    </font>
    <font>
      <sz val="10"/>
      <name val="Arial"/>
      <family val="2"/>
    </font>
    <font>
      <sz val="8"/>
      <name val="Arial"/>
      <family val="2"/>
    </font>
    <font>
      <sz val="6"/>
      <name val="Arial"/>
      <family val="2"/>
    </font>
    <font>
      <b/>
      <i/>
      <sz val="10"/>
      <name val="Arial"/>
      <family val="2"/>
    </font>
    <font>
      <sz val="10"/>
      <color indexed="10"/>
      <name val="Arial"/>
      <family val="2"/>
    </font>
    <font>
      <b/>
      <sz val="8"/>
      <name val="Arial"/>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right/>
      <top style="medium">
        <color indexed="64"/>
      </top>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84">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4" fillId="0" borderId="0" xfId="0" applyFont="1"/>
    <xf numFmtId="0" fontId="4" fillId="0" borderId="0" xfId="0" applyFont="1" applyAlignment="1">
      <alignment horizontal="center"/>
    </xf>
    <xf numFmtId="0" fontId="3" fillId="0" borderId="0" xfId="0" applyFont="1"/>
    <xf numFmtId="0" fontId="0" fillId="0" borderId="0" xfId="0" applyAlignment="1">
      <alignment wrapText="1"/>
    </xf>
    <xf numFmtId="1" fontId="5" fillId="0" borderId="0" xfId="0" applyNumberFormat="1" applyFont="1" applyBorder="1" applyAlignment="1">
      <alignment horizontal="right"/>
    </xf>
    <xf numFmtId="1" fontId="5" fillId="0" borderId="0" xfId="0" applyNumberFormat="1" applyFont="1" applyBorder="1" applyAlignment="1">
      <alignment horizontal="right" vertical="center" wrapText="1"/>
    </xf>
    <xf numFmtId="164" fontId="0" fillId="0" borderId="0" xfId="0" applyNumberFormat="1"/>
    <xf numFmtId="0" fontId="0" fillId="2" borderId="1" xfId="0" applyFill="1" applyBorder="1"/>
    <xf numFmtId="0" fontId="0" fillId="0" borderId="3" xfId="0" applyBorder="1"/>
    <xf numFmtId="0" fontId="0" fillId="0" borderId="4" xfId="0" applyBorder="1"/>
    <xf numFmtId="0" fontId="6" fillId="0" borderId="0" xfId="0" applyFont="1"/>
    <xf numFmtId="0" fontId="0" fillId="0" borderId="0" xfId="0" applyFill="1" applyBorder="1"/>
    <xf numFmtId="0" fontId="0" fillId="0" borderId="0" xfId="0" applyFill="1"/>
    <xf numFmtId="0" fontId="2" fillId="0" borderId="0" xfId="1" applyAlignment="1" applyProtection="1"/>
    <xf numFmtId="0" fontId="0" fillId="0" borderId="0" xfId="0" applyAlignment="1"/>
    <xf numFmtId="0" fontId="0" fillId="0" borderId="5" xfId="0" applyBorder="1"/>
    <xf numFmtId="1" fontId="0" fillId="0" borderId="6" xfId="0" applyNumberFormat="1" applyFill="1" applyBorder="1" applyAlignment="1">
      <alignment horizontal="center"/>
    </xf>
    <xf numFmtId="0" fontId="0" fillId="0" borderId="0" xfId="0" applyFill="1" applyAlignment="1">
      <alignment horizontal="center"/>
    </xf>
    <xf numFmtId="0" fontId="0" fillId="0" borderId="0" xfId="0" applyFill="1" applyBorder="1" applyAlignment="1">
      <alignment horizontal="center"/>
    </xf>
    <xf numFmtId="0" fontId="0" fillId="2" borderId="1" xfId="0" applyFill="1" applyBorder="1" applyAlignment="1">
      <alignment horizontal="center"/>
    </xf>
    <xf numFmtId="0" fontId="0" fillId="0" borderId="6" xfId="0" applyBorder="1" applyAlignment="1">
      <alignment horizontal="center"/>
    </xf>
    <xf numFmtId="3" fontId="0" fillId="2" borderId="1" xfId="0" applyNumberFormat="1" applyFill="1" applyBorder="1"/>
    <xf numFmtId="3" fontId="0" fillId="0" borderId="0" xfId="0" applyNumberFormat="1"/>
    <xf numFmtId="3" fontId="4" fillId="0" borderId="0" xfId="0" applyNumberFormat="1" applyFont="1"/>
    <xf numFmtId="164" fontId="4" fillId="0" borderId="0" xfId="0" applyNumberFormat="1" applyFont="1"/>
    <xf numFmtId="0" fontId="7" fillId="0" borderId="0" xfId="0" applyFont="1"/>
    <xf numFmtId="0" fontId="0" fillId="0" borderId="7" xfId="0" applyBorder="1"/>
    <xf numFmtId="0" fontId="0" fillId="0" borderId="0" xfId="0" applyFill="1" applyBorder="1" applyAlignment="1">
      <alignment horizontal="left" indent="1"/>
    </xf>
    <xf numFmtId="3" fontId="0" fillId="0" borderId="0" xfId="0" applyNumberFormat="1" applyFill="1" applyBorder="1"/>
    <xf numFmtId="0" fontId="4" fillId="0" borderId="0" xfId="0" applyFont="1" applyAlignment="1">
      <alignment horizontal="left"/>
    </xf>
    <xf numFmtId="3" fontId="0" fillId="3" borderId="9" xfId="0" applyNumberFormat="1" applyFill="1" applyBorder="1"/>
    <xf numFmtId="3" fontId="0" fillId="3" borderId="10" xfId="0" applyNumberFormat="1" applyFill="1" applyBorder="1"/>
    <xf numFmtId="3" fontId="0" fillId="3" borderId="11" xfId="0" applyNumberFormat="1" applyFill="1" applyBorder="1"/>
    <xf numFmtId="3" fontId="0" fillId="3" borderId="7" xfId="0" applyNumberFormat="1" applyFill="1" applyBorder="1"/>
    <xf numFmtId="3" fontId="0" fillId="3" borderId="12" xfId="0" applyNumberFormat="1" applyFill="1" applyBorder="1"/>
    <xf numFmtId="3" fontId="0" fillId="3" borderId="13" xfId="0" applyNumberFormat="1" applyFill="1" applyBorder="1"/>
    <xf numFmtId="3" fontId="0" fillId="3" borderId="14" xfId="0" applyNumberFormat="1" applyFill="1" applyBorder="1"/>
    <xf numFmtId="3" fontId="0" fillId="3" borderId="15" xfId="0" applyNumberFormat="1" applyFill="1" applyBorder="1"/>
    <xf numFmtId="0" fontId="5" fillId="0" borderId="0" xfId="0" applyFont="1" applyAlignment="1">
      <alignment horizontal="left" wrapText="1" indent="1"/>
    </xf>
    <xf numFmtId="0" fontId="0" fillId="4" borderId="0" xfId="0" applyFill="1" applyAlignment="1">
      <alignment wrapText="1" shrinkToFit="1"/>
    </xf>
    <xf numFmtId="0" fontId="8" fillId="0" borderId="0" xfId="0" applyFont="1"/>
    <xf numFmtId="0" fontId="8" fillId="0" borderId="0" xfId="0" applyFont="1" applyFill="1"/>
    <xf numFmtId="3" fontId="0" fillId="0" borderId="1" xfId="0" applyNumberFormat="1" applyFill="1" applyBorder="1"/>
    <xf numFmtId="0" fontId="9" fillId="0" borderId="0" xfId="0" applyFont="1"/>
    <xf numFmtId="3" fontId="4" fillId="0" borderId="0" xfId="0" applyNumberFormat="1" applyFont="1" applyAlignment="1">
      <alignment horizontal="right"/>
    </xf>
    <xf numFmtId="0" fontId="0" fillId="5" borderId="0" xfId="0" applyFill="1" applyAlignment="1">
      <alignment horizontal="left" vertical="top" wrapText="1"/>
    </xf>
    <xf numFmtId="0" fontId="0" fillId="5" borderId="0" xfId="0" applyFill="1"/>
    <xf numFmtId="3" fontId="5" fillId="2" borderId="1" xfId="0" applyNumberFormat="1" applyFont="1" applyFill="1" applyBorder="1" applyAlignment="1">
      <alignment horizontal="right"/>
    </xf>
    <xf numFmtId="0" fontId="5" fillId="0" borderId="0" xfId="0" applyFont="1"/>
    <xf numFmtId="0" fontId="5" fillId="0" borderId="0" xfId="0" applyFont="1" applyAlignment="1">
      <alignment horizontal="left" indent="1"/>
    </xf>
    <xf numFmtId="0" fontId="5" fillId="4" borderId="0" xfId="0" applyFont="1" applyFill="1" applyAlignment="1">
      <alignment wrapText="1" shrinkToFit="1"/>
    </xf>
    <xf numFmtId="0" fontId="5" fillId="0" borderId="0" xfId="0" applyFont="1" applyFill="1" applyAlignment="1">
      <alignment wrapText="1" shrinkToFit="1"/>
    </xf>
    <xf numFmtId="0" fontId="4" fillId="2" borderId="0" xfId="0" applyFont="1" applyFill="1" applyBorder="1"/>
    <xf numFmtId="0" fontId="10" fillId="0" borderId="0" xfId="0" applyFont="1" applyAlignment="1">
      <alignment horizontal="right"/>
    </xf>
    <xf numFmtId="9" fontId="0" fillId="4" borderId="1" xfId="0" applyNumberFormat="1" applyFill="1" applyBorder="1" applyAlignment="1">
      <alignment horizontal="center" wrapText="1" shrinkToFit="1"/>
    </xf>
    <xf numFmtId="9" fontId="0" fillId="0" borderId="0" xfId="0" applyNumberFormat="1" applyAlignment="1">
      <alignment horizontal="center"/>
    </xf>
    <xf numFmtId="0" fontId="0" fillId="0" borderId="0" xfId="0" applyAlignment="1">
      <alignment horizontal="center" wrapText="1"/>
    </xf>
    <xf numFmtId="9" fontId="0" fillId="2" borderId="1" xfId="0" applyNumberFormat="1" applyFill="1" applyBorder="1" applyAlignment="1">
      <alignment horizontal="center"/>
    </xf>
    <xf numFmtId="9" fontId="4" fillId="0" borderId="0" xfId="0" applyNumberFormat="1" applyFont="1" applyAlignment="1">
      <alignment horizontal="center"/>
    </xf>
    <xf numFmtId="0" fontId="4" fillId="0" borderId="14" xfId="0" applyFont="1" applyBorder="1" applyAlignment="1">
      <alignment horizontal="center"/>
    </xf>
    <xf numFmtId="0" fontId="4" fillId="0" borderId="8" xfId="0" applyFont="1" applyBorder="1" applyAlignment="1">
      <alignment horizontal="center"/>
    </xf>
    <xf numFmtId="0" fontId="4" fillId="0" borderId="16" xfId="0" applyFont="1" applyBorder="1" applyAlignment="1">
      <alignment horizont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2" xfId="0" applyFill="1" applyBorder="1" applyAlignment="1">
      <alignment horizontal="left" vertical="top" wrapText="1"/>
    </xf>
    <xf numFmtId="0" fontId="0" fillId="2" borderId="11" xfId="0" applyFill="1" applyBorder="1" applyAlignment="1">
      <alignment horizontal="left" vertical="top" wrapText="1"/>
    </xf>
    <xf numFmtId="0" fontId="0" fillId="2" borderId="7" xfId="0" applyFill="1" applyBorder="1" applyAlignment="1">
      <alignment horizontal="left" vertical="top" wrapText="1"/>
    </xf>
    <xf numFmtId="0" fontId="0" fillId="2" borderId="13" xfId="0" applyFill="1" applyBorder="1" applyAlignment="1">
      <alignment horizontal="left" vertical="top" wrapText="1"/>
    </xf>
    <xf numFmtId="0" fontId="0" fillId="5" borderId="0" xfId="0" applyFill="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2" xfId="0" applyFill="1" applyBorder="1" applyAlignment="1">
      <alignment horizontal="left" vertical="top" wrapText="1"/>
    </xf>
    <xf numFmtId="0" fontId="0" fillId="3" borderId="11" xfId="0" applyFill="1" applyBorder="1" applyAlignment="1">
      <alignment horizontal="left" vertical="top" wrapText="1"/>
    </xf>
    <xf numFmtId="0" fontId="0" fillId="3" borderId="7" xfId="0" applyFill="1" applyBorder="1" applyAlignment="1">
      <alignment horizontal="left" vertical="top" wrapText="1"/>
    </xf>
    <xf numFmtId="0" fontId="0" fillId="3" borderId="13" xfId="0" applyFill="1" applyBorder="1" applyAlignment="1">
      <alignment horizontal="left" vertical="top" wrapText="1"/>
    </xf>
    <xf numFmtId="165" fontId="0" fillId="2" borderId="0" xfId="0" applyNumberFormat="1" applyFill="1" applyAlignment="1"/>
    <xf numFmtId="0" fontId="1" fillId="0" borderId="0" xfId="0" applyFont="1" applyBorder="1" applyAlignment="1">
      <alignment horizontal="center" vertical="center"/>
    </xf>
    <xf numFmtId="0" fontId="0" fillId="0" borderId="7" xfId="0" applyBorder="1" applyAlignment="1"/>
    <xf numFmtId="0" fontId="2" fillId="0" borderId="7" xfId="1" applyBorder="1" applyAlignment="1" applyProtection="1"/>
    <xf numFmtId="0" fontId="0" fillId="0" borderId="7" xfId="0" applyBorder="1" applyAlignment="1">
      <alignment wrapText="1"/>
    </xf>
  </cellXfs>
  <cellStyles count="2">
    <cellStyle name="Hyperlinkki" xfId="1" builtinId="8"/>
    <cellStyle name="Normaali" xfId="0" builtinId="0"/>
  </cellStyles>
  <dxfs count="4">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ura.nurminen@om.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1"/>
  <sheetViews>
    <sheetView showGridLines="0" tabSelected="1" zoomScale="80" zoomScaleNormal="80" workbookViewId="0">
      <selection activeCell="B5" sqref="B5"/>
    </sheetView>
  </sheetViews>
  <sheetFormatPr defaultRowHeight="13.2" x14ac:dyDescent="0.25"/>
  <cols>
    <col min="1" max="1" width="4.44140625" customWidth="1"/>
    <col min="2" max="2" width="49.88671875" customWidth="1"/>
    <col min="3" max="3" width="4" customWidth="1"/>
    <col min="4" max="4" width="8.44140625" customWidth="1"/>
    <col min="5" max="5" width="10.109375" customWidth="1"/>
    <col min="6" max="6" width="1.6640625" customWidth="1"/>
    <col min="7" max="7" width="4" customWidth="1"/>
    <col min="8" max="8" width="8.44140625" customWidth="1"/>
    <col min="9" max="9" width="10.109375" customWidth="1"/>
    <col min="10" max="10" width="1.6640625" customWidth="1"/>
    <col min="11" max="11" width="4" customWidth="1"/>
    <col min="12" max="12" width="8.44140625" customWidth="1"/>
    <col min="13" max="13" width="10.109375" customWidth="1"/>
    <col min="14" max="14" width="1.6640625" customWidth="1"/>
    <col min="15" max="15" width="4" customWidth="1"/>
    <col min="16" max="16" width="8.44140625" customWidth="1"/>
    <col min="17" max="17" width="10.109375" customWidth="1"/>
    <col min="18" max="18" width="1.6640625" customWidth="1"/>
    <col min="19" max="19" width="4.109375" customWidth="1"/>
    <col min="22" max="22" width="1.5546875" customWidth="1"/>
    <col min="23" max="23" width="3.44140625" customWidth="1"/>
    <col min="26" max="26" width="1.5546875" customWidth="1"/>
    <col min="27" max="27" width="3.44140625" customWidth="1"/>
    <col min="30" max="30" width="1.5546875" customWidth="1"/>
    <col min="31" max="31" width="3.44140625" customWidth="1"/>
    <col min="34" max="34" width="1.5546875" customWidth="1"/>
    <col min="35" max="35" width="3.44140625" customWidth="1"/>
    <col min="38" max="38" width="2.33203125" customWidth="1"/>
    <col min="39" max="39" width="3.44140625" customWidth="1"/>
    <col min="41" max="41" width="10.88671875" customWidth="1"/>
    <col min="42" max="42" width="2.33203125" customWidth="1"/>
  </cols>
  <sheetData>
    <row r="1" spans="1:18" x14ac:dyDescent="0.25">
      <c r="A1" s="29" t="s">
        <v>29</v>
      </c>
    </row>
    <row r="2" spans="1:18" x14ac:dyDescent="0.25">
      <c r="Q2" s="79">
        <v>40785</v>
      </c>
      <c r="R2" s="79"/>
    </row>
    <row r="4" spans="1:18" x14ac:dyDescent="0.25">
      <c r="B4" s="14" t="s">
        <v>11</v>
      </c>
      <c r="F4" s="6" t="s">
        <v>7</v>
      </c>
    </row>
    <row r="5" spans="1:18" ht="39.6" x14ac:dyDescent="0.25">
      <c r="B5" s="83" t="s">
        <v>51</v>
      </c>
      <c r="F5" s="81" t="s">
        <v>53</v>
      </c>
      <c r="G5" s="81"/>
      <c r="H5" s="81"/>
      <c r="I5" s="81"/>
      <c r="J5" s="81"/>
      <c r="K5" s="81"/>
      <c r="L5" s="81"/>
      <c r="N5" s="4"/>
    </row>
    <row r="6" spans="1:18" x14ac:dyDescent="0.25">
      <c r="B6" s="14" t="s">
        <v>9</v>
      </c>
      <c r="F6" s="6" t="s">
        <v>8</v>
      </c>
    </row>
    <row r="7" spans="1:18" x14ac:dyDescent="0.25">
      <c r="B7" s="30" t="s">
        <v>52</v>
      </c>
      <c r="F7" s="82" t="s">
        <v>54</v>
      </c>
      <c r="G7" s="81"/>
      <c r="H7" s="81"/>
      <c r="I7" s="81"/>
      <c r="J7" s="81"/>
      <c r="K7" s="81"/>
      <c r="L7" s="81"/>
    </row>
    <row r="8" spans="1:18" x14ac:dyDescent="0.25">
      <c r="F8" s="17"/>
      <c r="G8" s="18"/>
      <c r="H8" s="18"/>
      <c r="I8" s="18"/>
      <c r="J8" s="18"/>
      <c r="K8" s="18"/>
      <c r="L8" s="18"/>
      <c r="N8" s="47"/>
    </row>
    <row r="9" spans="1:18" x14ac:dyDescent="0.25">
      <c r="F9" s="17"/>
      <c r="G9" s="18"/>
      <c r="H9" s="18"/>
      <c r="I9" s="18"/>
      <c r="J9" s="18"/>
      <c r="K9" s="18"/>
      <c r="L9" s="18"/>
    </row>
    <row r="11" spans="1:18" ht="13.8" thickBot="1" x14ac:dyDescent="0.3">
      <c r="A11" s="12"/>
      <c r="B11" s="12"/>
      <c r="C11" s="12"/>
      <c r="D11" s="12"/>
      <c r="E11" s="12"/>
      <c r="F11" s="12"/>
      <c r="G11" s="12"/>
      <c r="H11" s="12"/>
      <c r="I11" s="12"/>
      <c r="J11" s="12"/>
      <c r="K11" s="12"/>
      <c r="L11" s="12"/>
      <c r="M11" s="12"/>
      <c r="N11" s="12"/>
      <c r="O11" s="12"/>
      <c r="P11" s="12"/>
      <c r="Q11" s="12"/>
      <c r="R11" s="12"/>
    </row>
    <row r="12" spans="1:18" x14ac:dyDescent="0.25">
      <c r="A12" s="19"/>
      <c r="B12" s="80" t="s">
        <v>13</v>
      </c>
    </row>
    <row r="13" spans="1:18" x14ac:dyDescent="0.25">
      <c r="B13" s="80"/>
    </row>
    <row r="14" spans="1:18" x14ac:dyDescent="0.25">
      <c r="B14" s="1" t="s">
        <v>6</v>
      </c>
      <c r="E14" s="11"/>
      <c r="G14" s="52" t="s">
        <v>26</v>
      </c>
    </row>
    <row r="15" spans="1:18" x14ac:dyDescent="0.25">
      <c r="B15" s="5"/>
      <c r="E15" s="43"/>
      <c r="G15" s="52" t="s">
        <v>12</v>
      </c>
    </row>
    <row r="17" spans="1:256" s="4" customFormat="1" x14ac:dyDescent="0.25">
      <c r="C17" s="63" t="s">
        <v>42</v>
      </c>
      <c r="D17" s="64"/>
      <c r="E17" s="65"/>
      <c r="G17" s="63" t="s">
        <v>43</v>
      </c>
      <c r="H17" s="64"/>
      <c r="I17" s="65"/>
      <c r="K17" s="63" t="s">
        <v>21</v>
      </c>
      <c r="L17" s="64"/>
      <c r="M17" s="65"/>
      <c r="O17" s="63" t="s">
        <v>22</v>
      </c>
      <c r="P17" s="64"/>
      <c r="Q17" s="65"/>
      <c r="S17" s="63" t="s">
        <v>23</v>
      </c>
      <c r="T17" s="64"/>
      <c r="U17" s="65"/>
      <c r="W17" s="63" t="s">
        <v>24</v>
      </c>
      <c r="X17" s="64"/>
      <c r="Y17" s="65"/>
      <c r="AA17" s="63" t="s">
        <v>14</v>
      </c>
      <c r="AB17" s="64"/>
      <c r="AC17" s="65"/>
      <c r="AE17" s="63" t="s">
        <v>18</v>
      </c>
      <c r="AF17" s="64"/>
      <c r="AG17" s="65"/>
      <c r="AI17" s="63" t="s">
        <v>19</v>
      </c>
      <c r="AJ17" s="64"/>
      <c r="AK17" s="65"/>
      <c r="AM17" s="63" t="s">
        <v>32</v>
      </c>
      <c r="AN17" s="64"/>
      <c r="AO17" s="65"/>
    </row>
    <row r="18" spans="1:256" x14ac:dyDescent="0.25">
      <c r="B18" s="4" t="s">
        <v>0</v>
      </c>
      <c r="C18" s="2"/>
      <c r="D18" s="2" t="s">
        <v>17</v>
      </c>
      <c r="E18" s="3" t="s">
        <v>1</v>
      </c>
      <c r="F18" s="1"/>
      <c r="G18" s="2"/>
      <c r="H18" s="2" t="s">
        <v>17</v>
      </c>
      <c r="I18" s="3" t="s">
        <v>1</v>
      </c>
      <c r="J18" s="1"/>
      <c r="K18" s="2"/>
      <c r="L18" s="2" t="s">
        <v>17</v>
      </c>
      <c r="M18" s="3" t="s">
        <v>1</v>
      </c>
      <c r="N18" s="1"/>
      <c r="O18" s="2"/>
      <c r="P18" s="2" t="s">
        <v>17</v>
      </c>
      <c r="Q18" s="3" t="s">
        <v>1</v>
      </c>
      <c r="R18" s="1"/>
      <c r="S18" s="2"/>
      <c r="T18" s="2" t="s">
        <v>17</v>
      </c>
      <c r="U18" s="3" t="s">
        <v>1</v>
      </c>
      <c r="V18" s="1"/>
      <c r="W18" s="2"/>
      <c r="X18" s="2" t="s">
        <v>17</v>
      </c>
      <c r="Y18" s="3" t="s">
        <v>1</v>
      </c>
      <c r="Z18" s="1"/>
      <c r="AA18" s="2"/>
      <c r="AB18" s="2" t="s">
        <v>17</v>
      </c>
      <c r="AC18" s="3" t="s">
        <v>1</v>
      </c>
      <c r="AD18" s="1"/>
      <c r="AE18" s="2"/>
      <c r="AF18" s="2" t="s">
        <v>17</v>
      </c>
      <c r="AG18" s="3" t="s">
        <v>1</v>
      </c>
      <c r="AH18" s="1"/>
      <c r="AI18" s="2"/>
      <c r="AJ18" s="2" t="s">
        <v>17</v>
      </c>
      <c r="AK18" s="3" t="s">
        <v>1</v>
      </c>
      <c r="AL18" s="1"/>
      <c r="AM18" s="2"/>
      <c r="AN18" s="2" t="s">
        <v>17</v>
      </c>
      <c r="AO18" s="3" t="s">
        <v>1</v>
      </c>
      <c r="AP18" s="1"/>
    </row>
    <row r="19" spans="1:256" x14ac:dyDescent="0.25">
      <c r="B19" s="4" t="s">
        <v>15</v>
      </c>
      <c r="C19" s="2"/>
      <c r="D19" s="2"/>
      <c r="E19" s="3"/>
      <c r="F19" s="1"/>
      <c r="G19" s="2"/>
      <c r="H19" s="2"/>
      <c r="I19" s="3"/>
      <c r="J19" s="1"/>
      <c r="K19" s="2"/>
      <c r="L19" s="2"/>
      <c r="M19" s="3"/>
      <c r="N19" s="1"/>
      <c r="O19" s="2"/>
      <c r="P19" s="2"/>
      <c r="Q19" s="3"/>
      <c r="R19" s="1"/>
      <c r="S19" s="2"/>
      <c r="T19" s="2"/>
      <c r="U19" s="3"/>
      <c r="V19" s="1"/>
      <c r="W19" s="2"/>
      <c r="X19" s="2"/>
      <c r="Y19" s="3"/>
      <c r="Z19" s="1"/>
      <c r="AA19" s="2"/>
      <c r="AB19" s="2"/>
      <c r="AC19" s="3"/>
      <c r="AD19" s="1"/>
      <c r="AE19" s="2"/>
      <c r="AF19" s="2"/>
      <c r="AG19" s="3"/>
      <c r="AH19" s="1"/>
      <c r="AI19" s="2"/>
      <c r="AJ19" s="2"/>
      <c r="AK19" s="3"/>
      <c r="AL19" s="1"/>
      <c r="AM19" s="2"/>
      <c r="AN19" s="2"/>
      <c r="AO19" s="3"/>
      <c r="AP19" s="1"/>
    </row>
    <row r="20" spans="1:256" x14ac:dyDescent="0.25">
      <c r="B20" s="53" t="s">
        <v>31</v>
      </c>
      <c r="C20" s="46"/>
      <c r="D20" s="25"/>
      <c r="E20" s="25">
        <v>68175</v>
      </c>
      <c r="F20" s="26"/>
      <c r="G20" s="46"/>
      <c r="H20" s="25"/>
      <c r="I20" s="25">
        <v>36700</v>
      </c>
      <c r="J20" s="26"/>
      <c r="K20" s="46"/>
      <c r="L20" s="25"/>
      <c r="M20" s="25"/>
      <c r="N20" s="26"/>
      <c r="O20" s="46"/>
      <c r="P20" s="25"/>
      <c r="Q20" s="25"/>
      <c r="R20" s="26"/>
      <c r="S20" s="46"/>
      <c r="T20" s="25"/>
      <c r="U20" s="25"/>
      <c r="V20" s="26"/>
      <c r="W20" s="46"/>
      <c r="X20" s="25"/>
      <c r="Y20" s="25"/>
      <c r="Z20" s="26"/>
      <c r="AA20" s="46"/>
      <c r="AB20" s="25"/>
      <c r="AC20" s="25"/>
      <c r="AD20" s="26"/>
      <c r="AE20" s="46"/>
      <c r="AF20" s="25"/>
      <c r="AG20" s="25"/>
      <c r="AH20" s="26"/>
      <c r="AI20" s="46"/>
      <c r="AJ20" s="25"/>
      <c r="AK20" s="25"/>
      <c r="AL20" s="26"/>
      <c r="AM20" s="46"/>
      <c r="AN20" s="25"/>
      <c r="AO20" s="25"/>
      <c r="AP20" s="26"/>
    </row>
    <row r="21" spans="1:256" x14ac:dyDescent="0.25">
      <c r="B21" s="52" t="s">
        <v>27</v>
      </c>
      <c r="C21" s="34"/>
      <c r="D21" s="35"/>
      <c r="E21" s="25"/>
      <c r="F21" s="26"/>
      <c r="G21" s="34"/>
      <c r="H21" s="38"/>
      <c r="I21" s="25"/>
      <c r="J21" s="26"/>
      <c r="K21" s="34"/>
      <c r="L21" s="38"/>
      <c r="M21" s="25"/>
      <c r="N21" s="26"/>
      <c r="O21" s="34"/>
      <c r="P21" s="38"/>
      <c r="Q21" s="25"/>
      <c r="R21" s="26"/>
      <c r="S21" s="34"/>
      <c r="T21" s="38"/>
      <c r="U21" s="25"/>
      <c r="V21" s="26"/>
      <c r="W21" s="34"/>
      <c r="X21" s="38"/>
      <c r="Y21" s="25"/>
      <c r="Z21" s="26"/>
      <c r="AA21" s="34"/>
      <c r="AB21" s="38"/>
      <c r="AC21" s="25"/>
      <c r="AD21" s="26"/>
      <c r="AE21" s="34"/>
      <c r="AF21" s="38"/>
      <c r="AG21" s="25"/>
      <c r="AH21" s="26"/>
      <c r="AI21" s="34"/>
      <c r="AJ21" s="38"/>
      <c r="AK21" s="25"/>
      <c r="AL21" s="26"/>
      <c r="AM21" s="34"/>
      <c r="AN21" s="38"/>
      <c r="AO21" s="25"/>
      <c r="AP21" s="26"/>
    </row>
    <row r="22" spans="1:256" x14ac:dyDescent="0.25">
      <c r="B22" s="52" t="s">
        <v>28</v>
      </c>
      <c r="C22" s="36"/>
      <c r="D22" s="37"/>
      <c r="E22" s="25"/>
      <c r="F22" s="26"/>
      <c r="G22" s="36"/>
      <c r="H22" s="39"/>
      <c r="I22" s="25"/>
      <c r="J22" s="26"/>
      <c r="K22" s="36"/>
      <c r="L22" s="39"/>
      <c r="M22" s="25"/>
      <c r="N22" s="26"/>
      <c r="O22" s="36"/>
      <c r="P22" s="39"/>
      <c r="Q22" s="25"/>
      <c r="R22" s="26"/>
      <c r="S22" s="36"/>
      <c r="T22" s="39"/>
      <c r="U22" s="25"/>
      <c r="V22" s="26"/>
      <c r="W22" s="36"/>
      <c r="X22" s="39"/>
      <c r="Y22" s="25"/>
      <c r="Z22" s="26"/>
      <c r="AA22" s="36"/>
      <c r="AB22" s="39"/>
      <c r="AC22" s="25"/>
      <c r="AD22" s="26"/>
      <c r="AE22" s="36"/>
      <c r="AF22" s="39"/>
      <c r="AG22" s="25"/>
      <c r="AH22" s="26"/>
      <c r="AI22" s="36"/>
      <c r="AJ22" s="39"/>
      <c r="AK22" s="25"/>
      <c r="AL22" s="26"/>
      <c r="AM22" s="36"/>
      <c r="AN22" s="39"/>
      <c r="AO22" s="25"/>
      <c r="AP22" s="26"/>
    </row>
    <row r="23" spans="1:256" s="15" customFormat="1" x14ac:dyDescent="0.25">
      <c r="B23" s="31"/>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row>
    <row r="24" spans="1:256" x14ac:dyDescent="0.25">
      <c r="B24" s="33" t="s">
        <v>16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row>
    <row r="25" spans="1:256" ht="26.4" x14ac:dyDescent="0.25">
      <c r="B25" s="42" t="s">
        <v>20</v>
      </c>
      <c r="C25" s="40"/>
      <c r="D25" s="41"/>
      <c r="E25" s="51" t="s">
        <v>44</v>
      </c>
      <c r="F25" s="32"/>
      <c r="G25" s="40"/>
      <c r="H25" s="41"/>
      <c r="I25" s="51" t="s">
        <v>44</v>
      </c>
      <c r="J25" s="32"/>
      <c r="K25" s="40"/>
      <c r="L25" s="41"/>
      <c r="M25" s="51"/>
      <c r="N25" s="32"/>
      <c r="O25" s="40"/>
      <c r="P25" s="41"/>
      <c r="Q25" s="51"/>
      <c r="R25" s="32"/>
      <c r="S25" s="40"/>
      <c r="T25" s="41"/>
      <c r="U25" s="51"/>
      <c r="V25" s="32"/>
      <c r="W25" s="40"/>
      <c r="X25" s="41"/>
      <c r="Y25" s="51"/>
      <c r="Z25" s="32"/>
      <c r="AA25" s="40"/>
      <c r="AB25" s="41"/>
      <c r="AC25" s="51"/>
      <c r="AD25" s="32"/>
      <c r="AE25" s="40"/>
      <c r="AF25" s="41"/>
      <c r="AG25" s="51"/>
      <c r="AH25" s="32"/>
      <c r="AI25" s="40"/>
      <c r="AJ25" s="41"/>
      <c r="AK25" s="51"/>
      <c r="AL25" s="32"/>
      <c r="AM25" s="40"/>
      <c r="AN25" s="41"/>
      <c r="AO25" s="51"/>
      <c r="AP25" s="32"/>
    </row>
    <row r="26" spans="1:256" x14ac:dyDescent="0.25">
      <c r="C26" s="32"/>
      <c r="D26" s="32"/>
      <c r="G26" s="32"/>
      <c r="H26" s="32"/>
      <c r="K26" s="32"/>
      <c r="L26" s="32"/>
      <c r="O26" s="32"/>
      <c r="P26" s="32"/>
      <c r="S26" s="32"/>
      <c r="T26" s="32"/>
      <c r="W26" s="32"/>
      <c r="X26" s="32"/>
      <c r="AA26" s="32"/>
      <c r="AB26" s="32"/>
      <c r="AE26" s="32"/>
      <c r="AF26" s="32"/>
      <c r="AI26" s="32"/>
      <c r="AJ26" s="32"/>
      <c r="AM26" s="32"/>
      <c r="AN26" s="32"/>
    </row>
    <row r="27" spans="1:256" x14ac:dyDescent="0.2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row>
    <row r="28" spans="1:256" x14ac:dyDescent="0.25">
      <c r="B28" s="4" t="s">
        <v>2</v>
      </c>
      <c r="C28" s="26"/>
      <c r="D28" s="26"/>
      <c r="E28" s="48">
        <f>IF(E25="kyllä",SUM(E20:E22),"n/a")</f>
        <v>68175</v>
      </c>
      <c r="F28" s="48"/>
      <c r="G28" s="48"/>
      <c r="H28" s="48"/>
      <c r="I28" s="48">
        <f>IF(I25="kyllä",SUM(I20:I22),"n/a")</f>
        <v>36700</v>
      </c>
      <c r="J28" s="48"/>
      <c r="K28" s="48"/>
      <c r="L28" s="48"/>
      <c r="M28" s="48" t="str">
        <f>IF(M25="kyllä",SUM(M20:M22),"n/a")</f>
        <v>n/a</v>
      </c>
      <c r="N28" s="48"/>
      <c r="O28" s="48"/>
      <c r="P28" s="48"/>
      <c r="Q28" s="48" t="str">
        <f>IF(Q25="kyllä",SUM(Q20:Q22),"n/a")</f>
        <v>n/a</v>
      </c>
      <c r="R28" s="48"/>
      <c r="S28" s="48"/>
      <c r="T28" s="48"/>
      <c r="U28" s="48" t="str">
        <f>IF(U25="kyllä",SUM(U20:U22),"n/a")</f>
        <v>n/a</v>
      </c>
      <c r="V28" s="48"/>
      <c r="W28" s="48"/>
      <c r="X28" s="48"/>
      <c r="Y28" s="48" t="str">
        <f>IF(Y25="kyllä",SUM(Y20:Y22),"n/a")</f>
        <v>n/a</v>
      </c>
      <c r="Z28" s="48"/>
      <c r="AA28" s="48"/>
      <c r="AB28" s="48"/>
      <c r="AC28" s="48" t="str">
        <f>IF(AC25="kyllä",SUM(AC20:AC22),"n/a")</f>
        <v>n/a</v>
      </c>
      <c r="AD28" s="48"/>
      <c r="AE28" s="48"/>
      <c r="AF28" s="48"/>
      <c r="AG28" s="48" t="str">
        <f>IF(AG25="kyllä",SUM(AG20:AG22),"n/a")</f>
        <v>n/a</v>
      </c>
      <c r="AH28" s="48"/>
      <c r="AI28" s="48"/>
      <c r="AJ28" s="48"/>
      <c r="AK28" s="48" t="str">
        <f>IF(AK25="kyllä",SUM(AK20:AK22),"n/a")</f>
        <v>n/a</v>
      </c>
      <c r="AL28" s="27"/>
      <c r="AM28" s="48"/>
      <c r="AN28" s="48"/>
      <c r="AO28" s="48" t="str">
        <f>IF(AO25="kyllä",SUM(AO20:AO22),"n/a")</f>
        <v>n/a</v>
      </c>
      <c r="AP28" s="27"/>
      <c r="IV28" s="27"/>
    </row>
    <row r="29" spans="1:256" ht="26.4" x14ac:dyDescent="0.25">
      <c r="A29" s="52" t="s">
        <v>4</v>
      </c>
      <c r="B29" s="52" t="s">
        <v>41</v>
      </c>
      <c r="C29" t="s">
        <v>4</v>
      </c>
      <c r="E29" s="9">
        <f>IF(E25="kyllä",IF(E28&lt;3*MIN($E$28:$AO$28),100*((3*MIN($E$28:$AO$28)-E28)/(MIN($E$28:$AO$28))/2),0),"ei vertailla")</f>
        <v>57.118528610354225</v>
      </c>
      <c r="F29" s="9"/>
      <c r="G29" s="8"/>
      <c r="H29" s="8"/>
      <c r="I29" s="9">
        <f>IF(I25="kyllä",IF(I28&lt;3*MIN($E$28:$AO$28),100*((3*MIN($E$28:$AO$28)-I28)/(MIN($E$28:$AO$28))/2),0),"ei vertailla")</f>
        <v>100</v>
      </c>
      <c r="J29" s="8"/>
      <c r="K29" s="8"/>
      <c r="L29" s="8"/>
      <c r="M29" s="9" t="str">
        <f>IF(M25="kyllä",IF(M28&lt;3*MIN($E$28:$AO$28),100*((3*MIN($E$28:$AO$28)-M28)/(MIN($E$28:$AO$28))/2),0),"ei vertailla")</f>
        <v>ei vertailla</v>
      </c>
      <c r="N29" s="8"/>
      <c r="O29" s="8"/>
      <c r="P29" s="8"/>
      <c r="Q29" s="9" t="str">
        <f>IF(Q25="kyllä",IF(Q28&lt;3*MIN($E$28:$AO$28),100*((3*MIN($E$28:$AO$28)-Q28)/(MIN($E$28:$AO$28))/2),0),"ei vertailla")</f>
        <v>ei vertailla</v>
      </c>
      <c r="R29" s="8"/>
      <c r="S29" s="8"/>
      <c r="T29" s="8"/>
      <c r="U29" s="9" t="str">
        <f>IF(U25="kyllä",IF(U28&lt;3*MIN($E$28:$AO$28),100*((3*MIN($E$28:$AO$28)-U28)/(MIN($E$28:$AO$28))/2),0),"ei vertailla")</f>
        <v>ei vertailla</v>
      </c>
      <c r="V29" s="8"/>
      <c r="W29" s="8"/>
      <c r="X29" s="8"/>
      <c r="Y29" s="9" t="str">
        <f>IF(Y25="kyllä",IF(Y28&lt;3*MIN($E$28:$AO$28),100*((3*MIN($E$28:$AO$28)-Y28)/(MIN($E$28:$AO$28))/2),0),"ei vertailla")</f>
        <v>ei vertailla</v>
      </c>
      <c r="Z29" s="8"/>
      <c r="AA29" s="8"/>
      <c r="AB29" s="8"/>
      <c r="AC29" s="9" t="str">
        <f>IF(AC25="kyllä",IF(AC28&lt;3*MIN($E$28:$AO$28),100*((3*MIN($E$28:$AO$28)-AC28)/(MIN($E$28:$AO$28))/2),0),"ei vertailla")</f>
        <v>ei vertailla</v>
      </c>
      <c r="AD29" s="8"/>
      <c r="AE29" s="8"/>
      <c r="AF29" s="8"/>
      <c r="AG29" s="9" t="str">
        <f>IF(AG25="kyllä",IF(AG28&lt;3*MIN($E$28:$AO$28),100*((3*MIN($E$28:$AO$28)-AG28)/(MIN($E$28:$AO$28))/2),0),"ei vertailla")</f>
        <v>ei vertailla</v>
      </c>
      <c r="AH29" s="8"/>
      <c r="AI29" s="8"/>
      <c r="AJ29" s="8"/>
      <c r="AK29" s="9" t="str">
        <f>IF(AK25="kyllä",IF(AK28&lt;3*MIN($E$28:$AO$28),100*((3*MIN($E$28:$AO$28)-AK28)/(MIN($E$28:$AO$28))/2),0),"ei vertailla")</f>
        <v>ei vertailla</v>
      </c>
      <c r="AL29" s="8"/>
      <c r="AM29" s="8"/>
      <c r="AN29" s="8"/>
      <c r="AO29" s="9" t="str">
        <f>IF(AO25="kyllä",IF(AO28&lt;3*MIN($E$28:$AO$28),100*((3*MIN($E$28:$AO$28)-AO28)/(MIN($E$28:$AO$28))/2),0),"ei vertailla")</f>
        <v>ei vertailla</v>
      </c>
      <c r="AP29" s="8"/>
      <c r="IV29" s="9"/>
    </row>
    <row r="31" spans="1:256" x14ac:dyDescent="0.25">
      <c r="B31" s="56" t="s">
        <v>36</v>
      </c>
    </row>
    <row r="32" spans="1:256" ht="6.75" customHeight="1" x14ac:dyDescent="0.25"/>
    <row r="33" spans="1:42" x14ac:dyDescent="0.25">
      <c r="B33" s="4" t="s">
        <v>30</v>
      </c>
    </row>
    <row r="34" spans="1:42" ht="16.5" customHeight="1" x14ac:dyDescent="0.25"/>
    <row r="35" spans="1:42" ht="13.8" thickBot="1" x14ac:dyDescent="0.3">
      <c r="B35" s="44" t="s">
        <v>34</v>
      </c>
      <c r="E35" s="20">
        <f>IF(MAX($E36:$AO37)=0,0,E37/MAX($E37:$AO37)*100)</f>
        <v>80</v>
      </c>
      <c r="F35" s="21"/>
      <c r="G35" s="21"/>
      <c r="H35" s="21"/>
      <c r="I35" s="20">
        <f>IF(MAX($E36:$AO37)=0,0,I37/MAX($E37:$AO37)*100)</f>
        <v>100</v>
      </c>
      <c r="J35" s="21"/>
      <c r="K35" s="21"/>
      <c r="L35" s="21"/>
      <c r="M35" s="20">
        <f>IF(MAX($E36:$AO37)=0,0,M37/MAX($E37:$AO37)*100)</f>
        <v>0</v>
      </c>
      <c r="N35" s="21"/>
      <c r="O35" s="21"/>
      <c r="P35" s="21"/>
      <c r="Q35" s="20">
        <f>IF(MAX($E36:$AO37)=0,0,Q37/MAX($E37:$AO37)*100)</f>
        <v>0</v>
      </c>
      <c r="R35" s="21"/>
      <c r="S35" s="21"/>
      <c r="T35" s="21"/>
      <c r="U35" s="20">
        <f>IF(MAX($E36:$AO37)=0,0,U37/MAX($E37:$AO37)*100)</f>
        <v>0</v>
      </c>
      <c r="V35" s="21"/>
      <c r="W35" s="21"/>
      <c r="X35" s="21"/>
      <c r="Y35" s="20">
        <f>IF(MAX($E36:$AO37)=0,0,Y37/MAX($E37:$AO37)*100)</f>
        <v>0</v>
      </c>
      <c r="Z35" s="21"/>
      <c r="AA35" s="21"/>
      <c r="AB35" s="21"/>
      <c r="AC35" s="20">
        <f>IF(MAX($E36:$AO37)=0,0,AC37/MAX($E37:$AO37)*100)</f>
        <v>0</v>
      </c>
      <c r="AD35" s="21"/>
      <c r="AE35" s="21"/>
      <c r="AF35" s="21"/>
      <c r="AG35" s="20">
        <f>IF(MAX($E36:$AO37)=0,0,AG37/MAX($E37:$AO37)*100)</f>
        <v>0</v>
      </c>
      <c r="AH35" s="21"/>
      <c r="AI35" s="21"/>
      <c r="AJ35" s="21"/>
      <c r="AK35" s="20">
        <f>IF(MAX($E36:$AO37)=0,0,AK37/MAX($E37:$AO37)*100)</f>
        <v>0</v>
      </c>
      <c r="AL35" s="21"/>
      <c r="AM35" s="21"/>
      <c r="AN35" s="21"/>
      <c r="AO35" s="20">
        <f>IF(MAX($E36:$AO37)=0,0,AO37/MAX($E37:$AO37)*100)</f>
        <v>0</v>
      </c>
      <c r="AP35" s="21"/>
    </row>
    <row r="36" spans="1:42" ht="18" customHeight="1" thickTop="1" x14ac:dyDescent="0.25">
      <c r="B36" s="52" t="s">
        <v>37</v>
      </c>
      <c r="E36" s="22"/>
      <c r="F36" s="21"/>
      <c r="G36" s="21"/>
      <c r="H36" s="21"/>
      <c r="I36" s="22"/>
      <c r="J36" s="21"/>
      <c r="K36" s="21"/>
      <c r="L36" s="21"/>
      <c r="M36" s="22"/>
      <c r="N36" s="21"/>
      <c r="O36" s="21"/>
      <c r="P36" s="21"/>
      <c r="Q36" s="22"/>
      <c r="R36" s="21"/>
      <c r="S36" s="21"/>
      <c r="T36" s="21"/>
      <c r="U36" s="22"/>
      <c r="V36" s="21"/>
      <c r="W36" s="21"/>
      <c r="X36" s="21"/>
      <c r="Y36" s="22"/>
      <c r="Z36" s="21"/>
      <c r="AA36" s="21"/>
      <c r="AB36" s="21"/>
      <c r="AC36" s="22"/>
      <c r="AD36" s="21"/>
      <c r="AE36" s="21"/>
      <c r="AF36" s="21"/>
      <c r="AG36" s="22"/>
      <c r="AH36" s="21"/>
      <c r="AI36" s="21"/>
      <c r="AJ36" s="21"/>
      <c r="AK36" s="22"/>
      <c r="AL36" s="21"/>
      <c r="AM36" s="21"/>
      <c r="AN36" s="21"/>
      <c r="AO36" s="22"/>
      <c r="AP36" s="21"/>
    </row>
    <row r="37" spans="1:42" ht="13.5" customHeight="1" x14ac:dyDescent="0.25">
      <c r="B37" s="15"/>
      <c r="E37" s="22">
        <f>SUMPRODUCT($D38:$D41,E38:E41)</f>
        <v>2</v>
      </c>
      <c r="F37" s="21"/>
      <c r="G37" s="21"/>
      <c r="H37" s="21"/>
      <c r="I37" s="22">
        <f>SUMPRODUCT($D38:$D41,I38:I41)</f>
        <v>2.5</v>
      </c>
      <c r="J37" s="21"/>
      <c r="K37" s="21"/>
      <c r="L37" s="21"/>
      <c r="M37" s="22">
        <f>SUMPRODUCT($D38:$D41,M38:M41)</f>
        <v>0</v>
      </c>
      <c r="N37" s="21"/>
      <c r="O37" s="21"/>
      <c r="P37" s="21"/>
      <c r="Q37" s="22">
        <f>SUMPRODUCT($D38:$D41,Q38:Q41)</f>
        <v>0</v>
      </c>
      <c r="R37" s="21"/>
      <c r="S37" s="21"/>
      <c r="T37" s="21"/>
      <c r="U37" s="22">
        <f>SUMPRODUCT($D38:$D41,U38:U41)</f>
        <v>0</v>
      </c>
      <c r="V37" s="21"/>
      <c r="W37" s="21"/>
      <c r="X37" s="21"/>
      <c r="Y37" s="22">
        <f>SUMPRODUCT($D38:$D41,Y38:Y41)</f>
        <v>0</v>
      </c>
      <c r="Z37" s="21"/>
      <c r="AA37" s="21"/>
      <c r="AB37" s="21"/>
      <c r="AC37" s="22">
        <f>SUMPRODUCT($D38:$D41,AC38:AC41)</f>
        <v>0</v>
      </c>
      <c r="AD37" s="21"/>
      <c r="AE37" s="21"/>
      <c r="AF37" s="21"/>
      <c r="AG37" s="22">
        <f>SUMPRODUCT($D38:$D41,AG38:AG41)</f>
        <v>0</v>
      </c>
      <c r="AH37" s="21"/>
      <c r="AI37" s="21"/>
      <c r="AJ37" s="21"/>
      <c r="AK37" s="22">
        <f>SUMPRODUCT($D38:$D41,AK38:AK41)</f>
        <v>0</v>
      </c>
      <c r="AL37" s="21"/>
      <c r="AM37" s="21"/>
      <c r="AN37" s="21"/>
      <c r="AO37" s="22">
        <f>SUMPRODUCT($D38:$D41,AO38:AO41)</f>
        <v>0</v>
      </c>
      <c r="AP37" s="21"/>
    </row>
    <row r="38" spans="1:42" ht="14.25" customHeight="1" x14ac:dyDescent="0.25">
      <c r="B38" s="43" t="s">
        <v>47</v>
      </c>
      <c r="D38" s="58">
        <v>0.25</v>
      </c>
      <c r="E38" s="23">
        <v>4</v>
      </c>
      <c r="F38" s="1"/>
      <c r="G38" s="1"/>
      <c r="H38" s="1"/>
      <c r="I38" s="23">
        <v>5</v>
      </c>
      <c r="J38" s="1"/>
      <c r="K38" s="1"/>
      <c r="L38" s="1"/>
      <c r="M38" s="23"/>
      <c r="N38" s="1"/>
      <c r="O38" s="1"/>
      <c r="P38" s="1"/>
      <c r="Q38" s="23"/>
      <c r="R38" s="1"/>
      <c r="S38" s="1"/>
      <c r="T38" s="1"/>
      <c r="U38" s="23"/>
      <c r="V38" s="1"/>
      <c r="W38" s="1"/>
      <c r="X38" s="1"/>
      <c r="Y38" s="23"/>
      <c r="Z38" s="1"/>
      <c r="AA38" s="1"/>
      <c r="AB38" s="1"/>
      <c r="AC38" s="23"/>
      <c r="AD38" s="1"/>
      <c r="AE38" s="1"/>
      <c r="AF38" s="1"/>
      <c r="AG38" s="23"/>
      <c r="AH38" s="1"/>
      <c r="AI38" s="1"/>
      <c r="AJ38" s="1"/>
      <c r="AK38" s="23"/>
      <c r="AL38" s="1"/>
      <c r="AM38" s="1"/>
      <c r="AN38" s="1"/>
      <c r="AO38" s="23"/>
      <c r="AP38" s="1"/>
    </row>
    <row r="39" spans="1:42" ht="14.25" customHeight="1" x14ac:dyDescent="0.25">
      <c r="B39" s="43" t="s">
        <v>48</v>
      </c>
      <c r="D39" s="58">
        <v>0.25</v>
      </c>
      <c r="E39" s="23">
        <v>4</v>
      </c>
      <c r="F39" s="1"/>
      <c r="G39" s="1"/>
      <c r="H39" s="1"/>
      <c r="I39" s="23">
        <v>5</v>
      </c>
      <c r="J39" s="1"/>
      <c r="K39" s="1"/>
      <c r="L39" s="1"/>
      <c r="M39" s="23"/>
      <c r="N39" s="1"/>
      <c r="O39" s="1"/>
      <c r="P39" s="1"/>
      <c r="Q39" s="23"/>
      <c r="R39" s="1"/>
      <c r="S39" s="1"/>
      <c r="T39" s="1"/>
      <c r="U39" s="23"/>
      <c r="V39" s="1"/>
      <c r="W39" s="1"/>
      <c r="X39" s="1"/>
      <c r="Y39" s="23"/>
      <c r="Z39" s="1"/>
      <c r="AA39" s="1"/>
      <c r="AB39" s="1"/>
      <c r="AC39" s="23"/>
      <c r="AD39" s="1"/>
      <c r="AE39" s="1"/>
      <c r="AF39" s="1"/>
      <c r="AG39" s="23"/>
      <c r="AH39" s="1"/>
      <c r="AI39" s="1"/>
      <c r="AJ39" s="1"/>
      <c r="AK39" s="23"/>
      <c r="AL39" s="1"/>
      <c r="AM39" s="1"/>
      <c r="AN39" s="1"/>
      <c r="AO39" s="23"/>
      <c r="AP39" s="1"/>
    </row>
    <row r="40" spans="1:42" ht="14.25" customHeight="1" x14ac:dyDescent="0.25">
      <c r="B40" s="43"/>
      <c r="D40" s="58"/>
      <c r="E40" s="23"/>
      <c r="F40" s="1"/>
      <c r="G40" s="1"/>
      <c r="H40" s="1"/>
      <c r="I40" s="23"/>
      <c r="J40" s="1"/>
      <c r="K40" s="1"/>
      <c r="L40" s="1"/>
      <c r="M40" s="23"/>
      <c r="N40" s="1"/>
      <c r="O40" s="1"/>
      <c r="P40" s="1"/>
      <c r="Q40" s="23"/>
      <c r="R40" s="1"/>
      <c r="S40" s="1"/>
      <c r="T40" s="1"/>
      <c r="U40" s="23"/>
      <c r="V40" s="1"/>
      <c r="W40" s="1"/>
      <c r="X40" s="1"/>
      <c r="Y40" s="23"/>
      <c r="Z40" s="1"/>
      <c r="AA40" s="1"/>
      <c r="AB40" s="1"/>
      <c r="AC40" s="23"/>
      <c r="AD40" s="1"/>
      <c r="AE40" s="1"/>
      <c r="AF40" s="1"/>
      <c r="AG40" s="23"/>
      <c r="AH40" s="1"/>
      <c r="AI40" s="1"/>
      <c r="AJ40" s="1"/>
      <c r="AK40" s="23"/>
      <c r="AL40" s="1"/>
      <c r="AM40" s="1"/>
      <c r="AN40" s="1"/>
      <c r="AO40" s="23"/>
      <c r="AP40" s="1"/>
    </row>
    <row r="41" spans="1:42" ht="14.25" customHeight="1" x14ac:dyDescent="0.25">
      <c r="B41" s="43"/>
      <c r="D41" s="58"/>
      <c r="E41" s="23"/>
      <c r="F41" s="1"/>
      <c r="G41" s="1"/>
      <c r="H41" s="1"/>
      <c r="I41" s="23"/>
      <c r="J41" s="1"/>
      <c r="K41" s="1"/>
      <c r="L41" s="1"/>
      <c r="M41" s="23"/>
      <c r="N41" s="1"/>
      <c r="O41" s="1"/>
      <c r="P41" s="1"/>
      <c r="Q41" s="23"/>
      <c r="R41" s="1"/>
      <c r="S41" s="1"/>
      <c r="T41" s="1"/>
      <c r="U41" s="23"/>
      <c r="V41" s="1"/>
      <c r="W41" s="1"/>
      <c r="X41" s="1"/>
      <c r="Y41" s="23"/>
      <c r="Z41" s="1"/>
      <c r="AA41" s="1"/>
      <c r="AB41" s="1"/>
      <c r="AC41" s="23"/>
      <c r="AD41" s="1"/>
      <c r="AE41" s="1"/>
      <c r="AF41" s="1"/>
      <c r="AG41" s="23"/>
      <c r="AH41" s="1"/>
      <c r="AI41" s="1"/>
      <c r="AJ41" s="1"/>
      <c r="AK41" s="23"/>
      <c r="AL41" s="1"/>
      <c r="AM41" s="1"/>
      <c r="AN41" s="1"/>
      <c r="AO41" s="23"/>
      <c r="AP41" s="1"/>
    </row>
    <row r="42" spans="1:42" s="16" customFormat="1" x14ac:dyDescent="0.25">
      <c r="A42"/>
      <c r="B42" s="57" t="s">
        <v>40</v>
      </c>
      <c r="C42"/>
      <c r="D42" s="59">
        <f>SUM(D38:D41)</f>
        <v>0.5</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s="16" customFormat="1" ht="13.5" customHeight="1" thickBot="1" x14ac:dyDescent="0.3">
      <c r="B43" s="45" t="s">
        <v>35</v>
      </c>
      <c r="D43" s="21"/>
      <c r="E43" s="20">
        <f>IF(MAX($E45:$AO45)=0,0,E45/MAX($E45:$AO45)*100)</f>
        <v>100</v>
      </c>
      <c r="F43" s="21"/>
      <c r="G43" s="21"/>
      <c r="H43" s="21"/>
      <c r="I43" s="20">
        <f>IF(MAX($E45:$AO45)=0,0,I45/MAX($E45:$AO45)*100)</f>
        <v>100</v>
      </c>
      <c r="J43" s="21"/>
      <c r="K43" s="21"/>
      <c r="L43" s="21"/>
      <c r="M43" s="20">
        <f>IF(MAX($E45:$AO45)=0,0,M45/MAX($E45:$AO45)*100)</f>
        <v>0</v>
      </c>
      <c r="N43" s="21"/>
      <c r="O43" s="21"/>
      <c r="P43" s="21"/>
      <c r="Q43" s="20">
        <f>IF(MAX($E45:$AO45)=0,0,Q45/MAX($E45:$AO45)*100)</f>
        <v>0</v>
      </c>
      <c r="R43" s="21"/>
      <c r="S43" s="21"/>
      <c r="T43" s="21"/>
      <c r="U43" s="20">
        <f>IF(MAX($E45:$AO45)=0,0,U45/MAX($E45:$AO45)*100)</f>
        <v>0</v>
      </c>
      <c r="V43" s="21"/>
      <c r="W43" s="21"/>
      <c r="X43" s="21"/>
      <c r="Y43" s="20">
        <f>IF(MAX($E45:$AO45)=0,0,Y45/MAX($E45:$AO45)*100)</f>
        <v>0</v>
      </c>
      <c r="Z43" s="21"/>
      <c r="AA43" s="21"/>
      <c r="AB43" s="21"/>
      <c r="AC43" s="20">
        <f>IF(MAX($E45:$AO45)=0,0,AC45/MAX($E45:$AO45)*100)</f>
        <v>0</v>
      </c>
      <c r="AD43" s="21"/>
      <c r="AE43" s="21"/>
      <c r="AF43" s="21"/>
      <c r="AG43" s="20">
        <f>IF(MAX($E45:$AO45)=0,0,AG45/MAX($E45:$AO45)*100)</f>
        <v>0</v>
      </c>
      <c r="AH43" s="21"/>
      <c r="AI43" s="21"/>
      <c r="AJ43" s="21"/>
      <c r="AK43" s="20">
        <f>IF(MAX($E45:$AO45)=0,0,AK45/MAX($E45:$AO45)*100)</f>
        <v>0</v>
      </c>
      <c r="AL43" s="21"/>
      <c r="AM43" s="21"/>
      <c r="AN43" s="21"/>
      <c r="AO43" s="20">
        <f>IF(MAX($E45:$AO45)=0,0,AO45/MAX($E45:$AO45)*100)</f>
        <v>0</v>
      </c>
      <c r="AP43" s="21"/>
    </row>
    <row r="44" spans="1:42" s="16" customFormat="1" ht="15.75" customHeight="1" thickTop="1" x14ac:dyDescent="0.25">
      <c r="B44" s="52" t="s">
        <v>38</v>
      </c>
      <c r="D44" s="21"/>
      <c r="E44" s="22"/>
      <c r="F44" s="21"/>
      <c r="G44" s="21"/>
      <c r="H44" s="21"/>
      <c r="I44" s="22"/>
      <c r="J44" s="21"/>
      <c r="K44" s="21"/>
      <c r="L44" s="21"/>
      <c r="M44" s="22"/>
      <c r="N44" s="21"/>
      <c r="O44" s="21"/>
      <c r="P44" s="21"/>
      <c r="Q44" s="22"/>
      <c r="R44" s="21"/>
      <c r="S44" s="21"/>
      <c r="T44" s="21"/>
      <c r="U44" s="22"/>
      <c r="V44" s="21"/>
      <c r="W44" s="21"/>
      <c r="X44" s="21"/>
      <c r="Y44" s="22"/>
      <c r="Z44" s="21"/>
      <c r="AA44" s="21"/>
      <c r="AB44" s="21"/>
      <c r="AC44" s="22"/>
      <c r="AD44" s="21"/>
      <c r="AE44" s="21"/>
      <c r="AF44" s="21"/>
      <c r="AG44" s="22"/>
      <c r="AH44" s="21"/>
      <c r="AI44" s="21"/>
      <c r="AJ44" s="21"/>
      <c r="AK44" s="22"/>
      <c r="AL44" s="21"/>
      <c r="AM44" s="21"/>
      <c r="AN44" s="21"/>
      <c r="AO44" s="22"/>
      <c r="AP44" s="21"/>
    </row>
    <row r="45" spans="1:42" x14ac:dyDescent="0.25">
      <c r="A45" s="16"/>
      <c r="B45" s="16"/>
      <c r="C45" s="16"/>
      <c r="D45" s="21"/>
      <c r="E45" s="22">
        <f>SUMPRODUCT($D46:$D49,E46:E49)</f>
        <v>2</v>
      </c>
      <c r="F45" s="21"/>
      <c r="G45" s="21"/>
      <c r="H45" s="21"/>
      <c r="I45" s="22">
        <f>SUMPRODUCT($D46:$D49,I46:I49)</f>
        <v>2</v>
      </c>
      <c r="J45" s="21"/>
      <c r="K45" s="21"/>
      <c r="L45" s="21"/>
      <c r="M45" s="22">
        <f>SUMPRODUCT($D46:$D49,M46:M49)</f>
        <v>0</v>
      </c>
      <c r="N45" s="21"/>
      <c r="O45" s="21"/>
      <c r="P45" s="21"/>
      <c r="Q45" s="22">
        <f>SUMPRODUCT($D46:$D49,Q46:Q49)</f>
        <v>0</v>
      </c>
      <c r="R45" s="21"/>
      <c r="S45" s="21"/>
      <c r="T45" s="21"/>
      <c r="U45" s="22">
        <f>SUMPRODUCT($D46:$D49,U46:U49)</f>
        <v>0</v>
      </c>
      <c r="V45" s="21"/>
      <c r="W45" s="21"/>
      <c r="X45" s="21"/>
      <c r="Y45" s="22">
        <f>SUMPRODUCT($D46:$D49,Y46:Y49)</f>
        <v>0</v>
      </c>
      <c r="Z45" s="21"/>
      <c r="AA45" s="21"/>
      <c r="AB45" s="21"/>
      <c r="AC45" s="22">
        <f>SUMPRODUCT($D46:$D49,AC46:AC49)</f>
        <v>0</v>
      </c>
      <c r="AD45" s="21"/>
      <c r="AE45" s="21"/>
      <c r="AF45" s="21"/>
      <c r="AG45" s="22">
        <f>SUMPRODUCT($D46:$D49,AG46:AG49)</f>
        <v>0</v>
      </c>
      <c r="AH45" s="21"/>
      <c r="AI45" s="21"/>
      <c r="AJ45" s="21"/>
      <c r="AK45" s="22">
        <f>SUMPRODUCT($D46:$D49,AK46:AK49)</f>
        <v>0</v>
      </c>
      <c r="AL45" s="21"/>
      <c r="AM45" s="21"/>
      <c r="AN45" s="21"/>
      <c r="AO45" s="22">
        <f>SUMPRODUCT($D46:$D49,AO46:AO49)</f>
        <v>0</v>
      </c>
      <c r="AP45" s="21"/>
    </row>
    <row r="46" spans="1:42" ht="12" customHeight="1" x14ac:dyDescent="0.25">
      <c r="B46" s="54" t="s">
        <v>45</v>
      </c>
      <c r="D46" s="58">
        <v>0.25</v>
      </c>
      <c r="E46" s="23">
        <v>4</v>
      </c>
      <c r="F46" s="1"/>
      <c r="G46" s="1"/>
      <c r="H46" s="1"/>
      <c r="I46" s="23">
        <v>4</v>
      </c>
      <c r="J46" s="1"/>
      <c r="K46" s="1"/>
      <c r="L46" s="1"/>
      <c r="M46" s="23"/>
      <c r="N46" s="1"/>
      <c r="O46" s="1"/>
      <c r="P46" s="1"/>
      <c r="Q46" s="23"/>
      <c r="R46" s="1"/>
      <c r="S46" s="1"/>
      <c r="T46" s="1"/>
      <c r="U46" s="23"/>
      <c r="V46" s="1"/>
      <c r="W46" s="1"/>
      <c r="X46" s="1"/>
      <c r="Y46" s="23"/>
      <c r="Z46" s="1"/>
      <c r="AA46" s="1"/>
      <c r="AB46" s="1"/>
      <c r="AC46" s="23"/>
      <c r="AD46" s="1"/>
      <c r="AE46" s="1"/>
      <c r="AF46" s="1"/>
      <c r="AG46" s="23"/>
      <c r="AH46" s="1"/>
      <c r="AI46" s="1"/>
      <c r="AJ46" s="1"/>
      <c r="AK46" s="23"/>
      <c r="AL46" s="1"/>
      <c r="AM46" s="1"/>
      <c r="AN46" s="1"/>
      <c r="AO46" s="23"/>
      <c r="AP46" s="1"/>
    </row>
    <row r="47" spans="1:42" x14ac:dyDescent="0.25">
      <c r="B47" s="54" t="s">
        <v>46</v>
      </c>
      <c r="D47" s="58">
        <v>0.25</v>
      </c>
      <c r="E47" s="23">
        <v>4</v>
      </c>
      <c r="F47" s="1"/>
      <c r="G47" s="1"/>
      <c r="H47" s="1"/>
      <c r="I47" s="23">
        <v>4</v>
      </c>
      <c r="J47" s="1"/>
      <c r="K47" s="1"/>
      <c r="L47" s="1"/>
      <c r="M47" s="23"/>
      <c r="N47" s="1"/>
      <c r="O47" s="1"/>
      <c r="P47" s="1"/>
      <c r="Q47" s="23"/>
      <c r="R47" s="1"/>
      <c r="S47" s="1"/>
      <c r="T47" s="1"/>
      <c r="U47" s="23"/>
      <c r="V47" s="1"/>
      <c r="W47" s="1"/>
      <c r="X47" s="1"/>
      <c r="Y47" s="23"/>
      <c r="Z47" s="1"/>
      <c r="AA47" s="1"/>
      <c r="AB47" s="1"/>
      <c r="AC47" s="23"/>
      <c r="AD47" s="1"/>
      <c r="AE47" s="1"/>
      <c r="AF47" s="1"/>
      <c r="AG47" s="23"/>
      <c r="AH47" s="1"/>
      <c r="AI47" s="1"/>
      <c r="AJ47" s="1"/>
      <c r="AK47" s="23"/>
      <c r="AL47" s="1"/>
      <c r="AM47" s="1"/>
      <c r="AN47" s="1"/>
      <c r="AO47" s="23"/>
      <c r="AP47" s="22"/>
    </row>
    <row r="48" spans="1:42" x14ac:dyDescent="0.25">
      <c r="B48" s="54"/>
      <c r="D48" s="58"/>
      <c r="E48" s="23"/>
      <c r="F48" s="1"/>
      <c r="G48" s="1"/>
      <c r="H48" s="1"/>
      <c r="I48" s="23"/>
      <c r="J48" s="1"/>
      <c r="K48" s="1"/>
      <c r="L48" s="1"/>
      <c r="M48" s="23"/>
      <c r="N48" s="1"/>
      <c r="O48" s="1"/>
      <c r="P48" s="1"/>
      <c r="Q48" s="23"/>
      <c r="R48" s="1"/>
      <c r="S48" s="1"/>
      <c r="T48" s="1"/>
      <c r="U48" s="23"/>
      <c r="V48" s="1"/>
      <c r="W48" s="1"/>
      <c r="X48" s="1"/>
      <c r="Y48" s="23"/>
      <c r="Z48" s="1"/>
      <c r="AA48" s="1"/>
      <c r="AB48" s="1"/>
      <c r="AC48" s="23"/>
      <c r="AD48" s="1"/>
      <c r="AE48" s="1"/>
      <c r="AF48" s="1"/>
      <c r="AG48" s="23"/>
      <c r="AH48" s="1"/>
      <c r="AI48" s="1"/>
      <c r="AJ48" s="1"/>
      <c r="AK48" s="23"/>
      <c r="AL48" s="1"/>
      <c r="AM48" s="1"/>
      <c r="AN48" s="1"/>
      <c r="AO48" s="23"/>
      <c r="AP48" s="1"/>
    </row>
    <row r="49" spans="1:42" x14ac:dyDescent="0.25">
      <c r="B49" s="54"/>
      <c r="D49" s="58"/>
      <c r="E49" s="23"/>
      <c r="F49" s="1"/>
      <c r="G49" s="1"/>
      <c r="H49" s="1"/>
      <c r="I49" s="23"/>
      <c r="J49" s="1"/>
      <c r="K49" s="1"/>
      <c r="L49" s="1"/>
      <c r="M49" s="23"/>
      <c r="N49" s="1"/>
      <c r="O49" s="1"/>
      <c r="P49" s="1"/>
      <c r="Q49" s="23"/>
      <c r="R49" s="1"/>
      <c r="S49" s="1"/>
      <c r="T49" s="1"/>
      <c r="U49" s="23"/>
      <c r="V49" s="1"/>
      <c r="W49" s="1"/>
      <c r="X49" s="1"/>
      <c r="Y49" s="23"/>
      <c r="Z49" s="1"/>
      <c r="AA49" s="1"/>
      <c r="AB49" s="1"/>
      <c r="AC49" s="23"/>
      <c r="AD49" s="1"/>
      <c r="AE49" s="1"/>
      <c r="AF49" s="1"/>
      <c r="AG49" s="23"/>
      <c r="AH49" s="1"/>
      <c r="AI49" s="1"/>
      <c r="AJ49" s="1"/>
      <c r="AK49" s="23"/>
      <c r="AL49" s="1"/>
      <c r="AM49" s="1"/>
      <c r="AN49" s="1"/>
      <c r="AO49" s="23"/>
      <c r="AP49" s="1"/>
    </row>
    <row r="50" spans="1:42" x14ac:dyDescent="0.25">
      <c r="B50" s="57" t="s">
        <v>40</v>
      </c>
      <c r="D50" s="59">
        <f>SUM(D46:D49)</f>
        <v>0.5</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D51" s="60"/>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row>
    <row r="52" spans="1:42" x14ac:dyDescent="0.25">
      <c r="B52" s="4" t="s">
        <v>39</v>
      </c>
      <c r="D52" s="1"/>
    </row>
    <row r="53" spans="1:42" x14ac:dyDescent="0.25">
      <c r="B53" s="4"/>
      <c r="D53" s="1"/>
    </row>
    <row r="54" spans="1:42" x14ac:dyDescent="0.25">
      <c r="B54" t="s">
        <v>0</v>
      </c>
      <c r="D54" s="61">
        <v>0.4</v>
      </c>
      <c r="E54" s="10">
        <f>IF(E29="ei vertailla",0,E29*$D54)</f>
        <v>22.847411444141692</v>
      </c>
      <c r="F54" s="10"/>
      <c r="G54" s="10"/>
      <c r="H54" s="10"/>
      <c r="I54" s="10">
        <f>IF(I29="ei vertailla",0,I29*$D54)</f>
        <v>40</v>
      </c>
      <c r="J54" s="10"/>
      <c r="K54" s="10"/>
      <c r="L54" s="10"/>
      <c r="M54" s="10">
        <f>IF(M29="ei vertailla",0,M29*$D54)</f>
        <v>0</v>
      </c>
      <c r="N54" s="10"/>
      <c r="O54" s="10"/>
      <c r="P54" s="10"/>
      <c r="Q54" s="10">
        <f>IF(Q29="ei vertailla",0,Q29*$D54)</f>
        <v>0</v>
      </c>
      <c r="R54" s="10"/>
      <c r="S54" s="10"/>
      <c r="T54" s="10"/>
      <c r="U54" s="10">
        <f>IF(U29="ei vertailla",0,U29*$D54)</f>
        <v>0</v>
      </c>
      <c r="V54" s="10"/>
      <c r="W54" s="10"/>
      <c r="X54" s="10"/>
      <c r="Y54" s="10">
        <f>IF(Y29="ei vertailla",0,Y29*$D54)</f>
        <v>0</v>
      </c>
      <c r="Z54" s="10"/>
      <c r="AA54" s="10"/>
      <c r="AB54" s="10"/>
      <c r="AC54" s="10">
        <f>IF(AC29="ei vertailla",0,AC29*$D54)</f>
        <v>0</v>
      </c>
      <c r="AD54" s="10"/>
      <c r="AE54" s="10"/>
      <c r="AF54" s="10"/>
      <c r="AG54" s="10">
        <f>IF(AG29="ei vertailla",0,AG29*$D54)</f>
        <v>0</v>
      </c>
      <c r="AH54" s="10"/>
      <c r="AI54" s="10"/>
      <c r="AJ54" s="10"/>
      <c r="AK54" s="10">
        <f>IF(AK29="ei vertailla",0,AK29*$D54)</f>
        <v>0</v>
      </c>
      <c r="AL54" s="10"/>
      <c r="AM54" s="10"/>
      <c r="AN54" s="10"/>
      <c r="AO54" s="10">
        <f>IF(AO29="ei vertailla",0,AO29*$D54)</f>
        <v>0</v>
      </c>
      <c r="AP54" s="10"/>
    </row>
    <row r="55" spans="1:42" x14ac:dyDescent="0.25">
      <c r="B55" s="55" t="s">
        <v>34</v>
      </c>
      <c r="D55" s="61">
        <v>0.3</v>
      </c>
      <c r="E55" s="10">
        <f>$D55*E35</f>
        <v>24</v>
      </c>
      <c r="F55" s="10"/>
      <c r="G55" s="10"/>
      <c r="H55" s="10"/>
      <c r="I55" s="10">
        <f>$D55*I35</f>
        <v>30</v>
      </c>
      <c r="J55" s="10"/>
      <c r="K55" s="10"/>
      <c r="L55" s="10"/>
      <c r="M55" s="10">
        <f>$D55*M35</f>
        <v>0</v>
      </c>
      <c r="N55" s="10"/>
      <c r="O55" s="10"/>
      <c r="P55" s="10"/>
      <c r="Q55" s="10">
        <f>$D55*Q35</f>
        <v>0</v>
      </c>
      <c r="R55" s="10"/>
      <c r="S55" s="10"/>
      <c r="T55" s="10"/>
      <c r="U55" s="10">
        <f>$D55*U35</f>
        <v>0</v>
      </c>
      <c r="V55" s="10"/>
      <c r="W55" s="10"/>
      <c r="X55" s="10"/>
      <c r="Y55" s="10">
        <f>$D55*Y35</f>
        <v>0</v>
      </c>
      <c r="Z55" s="10"/>
      <c r="AA55" s="10"/>
      <c r="AB55" s="10"/>
      <c r="AC55" s="10">
        <f>$D55*AC35</f>
        <v>0</v>
      </c>
      <c r="AD55" s="10"/>
      <c r="AE55" s="10"/>
      <c r="AF55" s="10"/>
      <c r="AG55" s="10">
        <f>$D55*AG35</f>
        <v>0</v>
      </c>
      <c r="AH55" s="10"/>
      <c r="AI55" s="10"/>
      <c r="AJ55" s="10"/>
      <c r="AK55" s="10">
        <f>$D55*AK35</f>
        <v>0</v>
      </c>
      <c r="AL55" s="10"/>
      <c r="AM55" s="10"/>
      <c r="AN55" s="10"/>
      <c r="AO55" s="10">
        <f>$D55*AO35</f>
        <v>0</v>
      </c>
      <c r="AP55" s="10"/>
    </row>
    <row r="56" spans="1:42" x14ac:dyDescent="0.25">
      <c r="B56" s="55" t="s">
        <v>35</v>
      </c>
      <c r="D56" s="61">
        <v>0.3</v>
      </c>
      <c r="E56" s="10">
        <f>$D56*E43</f>
        <v>30</v>
      </c>
      <c r="F56" s="10"/>
      <c r="G56" s="10"/>
      <c r="H56" s="10"/>
      <c r="I56" s="10">
        <f>$D56*I43</f>
        <v>30</v>
      </c>
      <c r="J56" s="10"/>
      <c r="K56" s="10"/>
      <c r="L56" s="10"/>
      <c r="M56" s="10">
        <f>$D56*M43</f>
        <v>0</v>
      </c>
      <c r="N56" s="10"/>
      <c r="O56" s="10"/>
      <c r="P56" s="10"/>
      <c r="Q56" s="10">
        <f>$D56*Q43</f>
        <v>0</v>
      </c>
      <c r="R56" s="10"/>
      <c r="S56" s="10"/>
      <c r="T56" s="10"/>
      <c r="U56" s="10">
        <f>$D56*U43</f>
        <v>0</v>
      </c>
      <c r="V56" s="10"/>
      <c r="W56" s="10"/>
      <c r="X56" s="10"/>
      <c r="Y56" s="10">
        <f>$D56*Y43</f>
        <v>0</v>
      </c>
      <c r="Z56" s="10"/>
      <c r="AA56" s="10"/>
      <c r="AB56" s="10"/>
      <c r="AC56" s="10">
        <f>$D56*AC43</f>
        <v>0</v>
      </c>
      <c r="AD56" s="10"/>
      <c r="AE56" s="10"/>
      <c r="AF56" s="10"/>
      <c r="AG56" s="10">
        <f>$D56*AG43</f>
        <v>0</v>
      </c>
      <c r="AH56" s="10"/>
      <c r="AI56" s="10"/>
      <c r="AJ56" s="10"/>
      <c r="AK56" s="10">
        <f>$D56*AK43</f>
        <v>0</v>
      </c>
      <c r="AL56" s="10"/>
      <c r="AM56" s="10"/>
      <c r="AN56" s="10"/>
      <c r="AO56" s="10">
        <f>$D56*AO43</f>
        <v>0</v>
      </c>
      <c r="AP56" s="10"/>
    </row>
    <row r="57" spans="1:42" x14ac:dyDescent="0.25">
      <c r="A57" s="4"/>
      <c r="B57" s="4" t="s">
        <v>3</v>
      </c>
      <c r="C57" s="4"/>
      <c r="D57" s="62">
        <f>SUM(D54:D56)</f>
        <v>1</v>
      </c>
      <c r="E57" s="28">
        <f>SUM(E54:E56)</f>
        <v>76.847411444141699</v>
      </c>
      <c r="F57" s="28"/>
      <c r="G57" s="28"/>
      <c r="H57" s="28"/>
      <c r="I57" s="28">
        <f>SUM(I54:I56)</f>
        <v>100</v>
      </c>
      <c r="J57" s="28"/>
      <c r="K57" s="28"/>
      <c r="L57" s="28"/>
      <c r="M57" s="28">
        <f>SUM(M54:M56)</f>
        <v>0</v>
      </c>
      <c r="N57" s="28"/>
      <c r="O57" s="28"/>
      <c r="P57" s="28"/>
      <c r="Q57" s="28">
        <f>SUM(Q54:Q56)</f>
        <v>0</v>
      </c>
      <c r="R57" s="28"/>
      <c r="S57" s="28"/>
      <c r="T57" s="28"/>
      <c r="U57" s="28">
        <f>SUM(U54:U56)</f>
        <v>0</v>
      </c>
      <c r="V57" s="28"/>
      <c r="W57" s="28"/>
      <c r="X57" s="28"/>
      <c r="Y57" s="28">
        <f>SUM(Y54:Y56)</f>
        <v>0</v>
      </c>
      <c r="Z57" s="28"/>
      <c r="AA57" s="28"/>
      <c r="AB57" s="28"/>
      <c r="AC57" s="28">
        <f>SUM(AC54:AC56)</f>
        <v>0</v>
      </c>
      <c r="AD57" s="28"/>
      <c r="AE57" s="28"/>
      <c r="AF57" s="28"/>
      <c r="AG57" s="28">
        <f>SUM(AG54:AG56)</f>
        <v>0</v>
      </c>
      <c r="AH57" s="28"/>
      <c r="AI57" s="28"/>
      <c r="AJ57" s="28"/>
      <c r="AK57" s="28">
        <f>SUM(AK54:AK56)</f>
        <v>0</v>
      </c>
      <c r="AL57" s="28"/>
      <c r="AM57" s="28"/>
      <c r="AN57" s="28"/>
      <c r="AO57" s="28">
        <f>SUM(AO54:AO56)</f>
        <v>0</v>
      </c>
      <c r="AP57" s="28"/>
    </row>
    <row r="59" spans="1:42" ht="13.8" thickBot="1" x14ac:dyDescent="0.3">
      <c r="B59" s="4" t="s">
        <v>5</v>
      </c>
      <c r="E59" s="24">
        <f>IF(E25="kyllä",(RANK(E57,$E$57:$AQ$57)),"ei voi vertailla")</f>
        <v>2</v>
      </c>
      <c r="F59" s="1"/>
      <c r="G59" s="1"/>
      <c r="H59" s="1"/>
      <c r="I59" s="24">
        <f>IF(I25="kyllä",(RANK(I57,$E$57:$AQ$57)),"ei voi vertailla")</f>
        <v>1</v>
      </c>
      <c r="J59" s="1"/>
      <c r="K59" s="1"/>
      <c r="L59" s="1"/>
      <c r="M59" s="24" t="str">
        <f>IF(M25="kyllä",(RANK(M57,$E$57:$AQ$57)),"ei voi vertailla")</f>
        <v>ei voi vertailla</v>
      </c>
      <c r="N59" s="1"/>
      <c r="O59" s="1"/>
      <c r="P59" s="1"/>
      <c r="Q59" s="24" t="str">
        <f>IF(Q25="kyllä",(RANK(Q57,$E$57:$AQ$57)),"ei voi vertailla")</f>
        <v>ei voi vertailla</v>
      </c>
      <c r="R59" s="1"/>
      <c r="S59" s="1"/>
      <c r="T59" s="1"/>
      <c r="U59" s="24" t="str">
        <f>IF(U25="kyllä",(RANK(U57,$E$57:$AQ$57)),"ei voi vertailla")</f>
        <v>ei voi vertailla</v>
      </c>
      <c r="V59" s="1"/>
      <c r="W59" s="1"/>
      <c r="X59" s="1"/>
      <c r="Y59" s="24" t="str">
        <f>IF(Y25="kyllä",(RANK(Y57,$E$57:$AQ$57)),"ei voi vertailla")</f>
        <v>ei voi vertailla</v>
      </c>
      <c r="Z59" s="1"/>
      <c r="AA59" s="1"/>
      <c r="AB59" s="1"/>
      <c r="AC59" s="24" t="str">
        <f>IF(AC25="kyllä",(RANK(AC57,$E$57:$AQ$57)),"ei voi vertailla")</f>
        <v>ei voi vertailla</v>
      </c>
      <c r="AD59" s="1"/>
      <c r="AE59" s="1"/>
      <c r="AF59" s="1"/>
      <c r="AG59" s="24" t="str">
        <f>IF(AG25="kyllä",(RANK(AG57,$E$57:$AQ$57)),"ei voi vertailla")</f>
        <v>ei voi vertailla</v>
      </c>
      <c r="AH59" s="1"/>
      <c r="AI59" s="1"/>
      <c r="AJ59" s="1"/>
      <c r="AK59" s="24" t="str">
        <f>IF(AK25="kyllä",(RANK(AK57,$E$57:$AQ$57)),"ei voi vertailla")</f>
        <v>ei voi vertailla</v>
      </c>
      <c r="AL59" s="1"/>
      <c r="AM59" s="1"/>
      <c r="AN59" s="1"/>
      <c r="AO59" s="24" t="str">
        <f>IF(AO25="kyllä",(RANK(AO57,$E$57:$AQ$57)),"ei voi vertailla")</f>
        <v>ei voi vertailla</v>
      </c>
      <c r="AP59" s="1"/>
    </row>
    <row r="60" spans="1:42" ht="14.4" thickTop="1" thickBot="1" x14ac:dyDescent="0.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ht="13.8" thickTop="1" x14ac:dyDescent="0.25"/>
    <row r="62" spans="1:42" x14ac:dyDescent="0.25">
      <c r="B62" t="s">
        <v>10</v>
      </c>
    </row>
    <row r="63" spans="1:42" ht="26.25" customHeight="1" x14ac:dyDescent="0.25">
      <c r="B63" s="66" t="s">
        <v>49</v>
      </c>
      <c r="C63" s="67"/>
      <c r="D63" s="67"/>
      <c r="E63" s="67"/>
      <c r="F63" s="67"/>
      <c r="G63" s="67"/>
      <c r="H63" s="67"/>
      <c r="I63" s="67"/>
      <c r="J63" s="67"/>
      <c r="K63" s="67"/>
      <c r="L63" s="67"/>
      <c r="M63" s="67"/>
      <c r="N63" s="67"/>
      <c r="O63" s="67"/>
      <c r="P63" s="67"/>
      <c r="Q63" s="67"/>
      <c r="R63" s="68"/>
    </row>
    <row r="64" spans="1:42" ht="26.25" customHeight="1" x14ac:dyDescent="0.25">
      <c r="B64" s="69"/>
      <c r="C64" s="70"/>
      <c r="D64" s="70"/>
      <c r="E64" s="70"/>
      <c r="F64" s="70"/>
      <c r="G64" s="70"/>
      <c r="H64" s="70"/>
      <c r="I64" s="70"/>
      <c r="J64" s="70"/>
      <c r="K64" s="70"/>
      <c r="L64" s="70"/>
      <c r="M64" s="70"/>
      <c r="N64" s="70"/>
      <c r="O64" s="70"/>
      <c r="P64" s="70"/>
      <c r="Q64" s="70"/>
      <c r="R64" s="71"/>
    </row>
    <row r="65" spans="2:18" ht="26.25" customHeight="1" x14ac:dyDescent="0.25">
      <c r="B65" s="66" t="s">
        <v>50</v>
      </c>
      <c r="C65" s="67"/>
      <c r="D65" s="67"/>
      <c r="E65" s="67"/>
      <c r="F65" s="67"/>
      <c r="G65" s="67"/>
      <c r="H65" s="67"/>
      <c r="I65" s="67"/>
      <c r="J65" s="67"/>
      <c r="K65" s="67"/>
      <c r="L65" s="67"/>
      <c r="M65" s="67"/>
      <c r="N65" s="67"/>
      <c r="O65" s="67"/>
      <c r="P65" s="67"/>
      <c r="Q65" s="67"/>
      <c r="R65" s="68"/>
    </row>
    <row r="66" spans="2:18" ht="26.25" customHeight="1" x14ac:dyDescent="0.25">
      <c r="B66" s="69"/>
      <c r="C66" s="70"/>
      <c r="D66" s="70"/>
      <c r="E66" s="70"/>
      <c r="F66" s="70"/>
      <c r="G66" s="70"/>
      <c r="H66" s="70"/>
      <c r="I66" s="70"/>
      <c r="J66" s="70"/>
      <c r="K66" s="70"/>
      <c r="L66" s="70"/>
      <c r="M66" s="70"/>
      <c r="N66" s="70"/>
      <c r="O66" s="70"/>
      <c r="P66" s="70"/>
      <c r="Q66" s="70"/>
      <c r="R66" s="71"/>
    </row>
    <row r="67" spans="2:18" ht="26.25" customHeight="1" x14ac:dyDescent="0.25">
      <c r="B67" s="66" t="s">
        <v>21</v>
      </c>
      <c r="C67" s="67"/>
      <c r="D67" s="67"/>
      <c r="E67" s="67"/>
      <c r="F67" s="67"/>
      <c r="G67" s="67"/>
      <c r="H67" s="67"/>
      <c r="I67" s="67"/>
      <c r="J67" s="67"/>
      <c r="K67" s="67"/>
      <c r="L67" s="67"/>
      <c r="M67" s="67"/>
      <c r="N67" s="67"/>
      <c r="O67" s="67"/>
      <c r="P67" s="67"/>
      <c r="Q67" s="67"/>
      <c r="R67" s="68"/>
    </row>
    <row r="68" spans="2:18" ht="26.25" customHeight="1" x14ac:dyDescent="0.25">
      <c r="B68" s="69"/>
      <c r="C68" s="70"/>
      <c r="D68" s="70"/>
      <c r="E68" s="70"/>
      <c r="F68" s="70"/>
      <c r="G68" s="70"/>
      <c r="H68" s="70"/>
      <c r="I68" s="70"/>
      <c r="J68" s="70"/>
      <c r="K68" s="70"/>
      <c r="L68" s="70"/>
      <c r="M68" s="70"/>
      <c r="N68" s="70"/>
      <c r="O68" s="70"/>
      <c r="P68" s="70"/>
      <c r="Q68" s="70"/>
      <c r="R68" s="71"/>
    </row>
    <row r="69" spans="2:18" ht="26.25" customHeight="1" x14ac:dyDescent="0.25">
      <c r="B69" s="66" t="s">
        <v>22</v>
      </c>
      <c r="C69" s="67"/>
      <c r="D69" s="67"/>
      <c r="E69" s="67"/>
      <c r="F69" s="67"/>
      <c r="G69" s="67"/>
      <c r="H69" s="67"/>
      <c r="I69" s="67"/>
      <c r="J69" s="67"/>
      <c r="K69" s="67"/>
      <c r="L69" s="67"/>
      <c r="M69" s="67"/>
      <c r="N69" s="67"/>
      <c r="O69" s="67"/>
      <c r="P69" s="67"/>
      <c r="Q69" s="67"/>
      <c r="R69" s="68"/>
    </row>
    <row r="70" spans="2:18" ht="26.25" customHeight="1" x14ac:dyDescent="0.25">
      <c r="B70" s="69"/>
      <c r="C70" s="70"/>
      <c r="D70" s="70"/>
      <c r="E70" s="70"/>
      <c r="F70" s="70"/>
      <c r="G70" s="70"/>
      <c r="H70" s="70"/>
      <c r="I70" s="70"/>
      <c r="J70" s="70"/>
      <c r="K70" s="70"/>
      <c r="L70" s="70"/>
      <c r="M70" s="70"/>
      <c r="N70" s="70"/>
      <c r="O70" s="70"/>
      <c r="P70" s="70"/>
      <c r="Q70" s="70"/>
      <c r="R70" s="71"/>
    </row>
    <row r="71" spans="2:18" ht="26.25" customHeight="1" x14ac:dyDescent="0.25">
      <c r="B71" s="66" t="s">
        <v>23</v>
      </c>
      <c r="C71" s="67"/>
      <c r="D71" s="67"/>
      <c r="E71" s="67"/>
      <c r="F71" s="67"/>
      <c r="G71" s="67"/>
      <c r="H71" s="67"/>
      <c r="I71" s="67"/>
      <c r="J71" s="67"/>
      <c r="K71" s="67"/>
      <c r="L71" s="67"/>
      <c r="M71" s="67"/>
      <c r="N71" s="67"/>
      <c r="O71" s="67"/>
      <c r="P71" s="67"/>
      <c r="Q71" s="67"/>
      <c r="R71" s="68"/>
    </row>
    <row r="72" spans="2:18" ht="26.25" customHeight="1" x14ac:dyDescent="0.25">
      <c r="B72" s="69"/>
      <c r="C72" s="70"/>
      <c r="D72" s="70"/>
      <c r="E72" s="70"/>
      <c r="F72" s="70"/>
      <c r="G72" s="70"/>
      <c r="H72" s="70"/>
      <c r="I72" s="70"/>
      <c r="J72" s="70"/>
      <c r="K72" s="70"/>
      <c r="L72" s="70"/>
      <c r="M72" s="70"/>
      <c r="N72" s="70"/>
      <c r="O72" s="70"/>
      <c r="P72" s="70"/>
      <c r="Q72" s="70"/>
      <c r="R72" s="71"/>
    </row>
    <row r="73" spans="2:18" ht="26.25" customHeight="1" x14ac:dyDescent="0.25">
      <c r="B73" s="66" t="s">
        <v>24</v>
      </c>
      <c r="C73" s="67"/>
      <c r="D73" s="67"/>
      <c r="E73" s="67"/>
      <c r="F73" s="67"/>
      <c r="G73" s="67"/>
      <c r="H73" s="67"/>
      <c r="I73" s="67"/>
      <c r="J73" s="67"/>
      <c r="K73" s="67"/>
      <c r="L73" s="67"/>
      <c r="M73" s="67"/>
      <c r="N73" s="67"/>
      <c r="O73" s="67"/>
      <c r="P73" s="67"/>
      <c r="Q73" s="67"/>
      <c r="R73" s="68"/>
    </row>
    <row r="74" spans="2:18" ht="26.25" customHeight="1" x14ac:dyDescent="0.25">
      <c r="B74" s="69"/>
      <c r="C74" s="70"/>
      <c r="D74" s="70"/>
      <c r="E74" s="70"/>
      <c r="F74" s="70"/>
      <c r="G74" s="70"/>
      <c r="H74" s="70"/>
      <c r="I74" s="70"/>
      <c r="J74" s="70"/>
      <c r="K74" s="70"/>
      <c r="L74" s="70"/>
      <c r="M74" s="70"/>
      <c r="N74" s="70"/>
      <c r="O74" s="70"/>
      <c r="P74" s="70"/>
      <c r="Q74" s="70"/>
      <c r="R74" s="71"/>
    </row>
    <row r="75" spans="2:18" ht="26.25" customHeight="1" x14ac:dyDescent="0.25">
      <c r="B75" s="66" t="s">
        <v>14</v>
      </c>
      <c r="C75" s="67"/>
      <c r="D75" s="67"/>
      <c r="E75" s="67"/>
      <c r="F75" s="67"/>
      <c r="G75" s="67"/>
      <c r="H75" s="67"/>
      <c r="I75" s="67"/>
      <c r="J75" s="67"/>
      <c r="K75" s="67"/>
      <c r="L75" s="67"/>
      <c r="M75" s="67"/>
      <c r="N75" s="67"/>
      <c r="O75" s="67"/>
      <c r="P75" s="67"/>
      <c r="Q75" s="67"/>
      <c r="R75" s="68"/>
    </row>
    <row r="76" spans="2:18" ht="26.25" customHeight="1" x14ac:dyDescent="0.25">
      <c r="B76" s="69"/>
      <c r="C76" s="70"/>
      <c r="D76" s="70"/>
      <c r="E76" s="70"/>
      <c r="F76" s="70"/>
      <c r="G76" s="70"/>
      <c r="H76" s="70"/>
      <c r="I76" s="70"/>
      <c r="J76" s="70"/>
      <c r="K76" s="70"/>
      <c r="L76" s="70"/>
      <c r="M76" s="70"/>
      <c r="N76" s="70"/>
      <c r="O76" s="70"/>
      <c r="P76" s="70"/>
      <c r="Q76" s="70"/>
      <c r="R76" s="71"/>
    </row>
    <row r="77" spans="2:18" ht="26.25" customHeight="1" x14ac:dyDescent="0.25">
      <c r="B77" s="66" t="s">
        <v>18</v>
      </c>
      <c r="C77" s="67"/>
      <c r="D77" s="67"/>
      <c r="E77" s="67"/>
      <c r="F77" s="67"/>
      <c r="G77" s="67"/>
      <c r="H77" s="67"/>
      <c r="I77" s="67"/>
      <c r="J77" s="67"/>
      <c r="K77" s="67"/>
      <c r="L77" s="67"/>
      <c r="M77" s="67"/>
      <c r="N77" s="67"/>
      <c r="O77" s="67"/>
      <c r="P77" s="67"/>
      <c r="Q77" s="67"/>
      <c r="R77" s="68"/>
    </row>
    <row r="78" spans="2:18" ht="26.25" customHeight="1" x14ac:dyDescent="0.25">
      <c r="B78" s="69"/>
      <c r="C78" s="70"/>
      <c r="D78" s="70"/>
      <c r="E78" s="70"/>
      <c r="F78" s="70"/>
      <c r="G78" s="70"/>
      <c r="H78" s="70"/>
      <c r="I78" s="70"/>
      <c r="J78" s="70"/>
      <c r="K78" s="70"/>
      <c r="L78" s="70"/>
      <c r="M78" s="70"/>
      <c r="N78" s="70"/>
      <c r="O78" s="70"/>
      <c r="P78" s="70"/>
      <c r="Q78" s="70"/>
      <c r="R78" s="71"/>
    </row>
    <row r="79" spans="2:18" ht="26.25" customHeight="1" x14ac:dyDescent="0.25">
      <c r="B79" s="66" t="s">
        <v>19</v>
      </c>
      <c r="C79" s="67"/>
      <c r="D79" s="67"/>
      <c r="E79" s="67"/>
      <c r="F79" s="67"/>
      <c r="G79" s="67"/>
      <c r="H79" s="67"/>
      <c r="I79" s="67"/>
      <c r="J79" s="67"/>
      <c r="K79" s="67"/>
      <c r="L79" s="67"/>
      <c r="M79" s="67"/>
      <c r="N79" s="67"/>
      <c r="O79" s="67"/>
      <c r="P79" s="67"/>
      <c r="Q79" s="67"/>
      <c r="R79" s="68"/>
    </row>
    <row r="80" spans="2:18" ht="26.25" customHeight="1" x14ac:dyDescent="0.25">
      <c r="B80" s="69"/>
      <c r="C80" s="70"/>
      <c r="D80" s="70"/>
      <c r="E80" s="70"/>
      <c r="F80" s="70"/>
      <c r="G80" s="70"/>
      <c r="H80" s="70"/>
      <c r="I80" s="70"/>
      <c r="J80" s="70"/>
      <c r="K80" s="70"/>
      <c r="L80" s="70"/>
      <c r="M80" s="70"/>
      <c r="N80" s="70"/>
      <c r="O80" s="70"/>
      <c r="P80" s="70"/>
      <c r="Q80" s="70"/>
      <c r="R80" s="71"/>
    </row>
    <row r="81" spans="1:18" ht="26.25" customHeight="1" x14ac:dyDescent="0.25">
      <c r="B81" s="66" t="s">
        <v>32</v>
      </c>
      <c r="C81" s="67"/>
      <c r="D81" s="67"/>
      <c r="E81" s="67"/>
      <c r="F81" s="67"/>
      <c r="G81" s="67"/>
      <c r="H81" s="67"/>
      <c r="I81" s="67"/>
      <c r="J81" s="67"/>
      <c r="K81" s="67"/>
      <c r="L81" s="67"/>
      <c r="M81" s="67"/>
      <c r="N81" s="67"/>
      <c r="O81" s="67"/>
      <c r="P81" s="67"/>
      <c r="Q81" s="67"/>
      <c r="R81" s="68"/>
    </row>
    <row r="82" spans="1:18" ht="26.25" customHeight="1" x14ac:dyDescent="0.25">
      <c r="B82" s="69"/>
      <c r="C82" s="70"/>
      <c r="D82" s="70"/>
      <c r="E82" s="70"/>
      <c r="F82" s="70"/>
      <c r="G82" s="70"/>
      <c r="H82" s="70"/>
      <c r="I82" s="70"/>
      <c r="J82" s="70"/>
      <c r="K82" s="70"/>
      <c r="L82" s="70"/>
      <c r="M82" s="70"/>
      <c r="N82" s="70"/>
      <c r="O82" s="70"/>
      <c r="P82" s="70"/>
      <c r="Q82" s="70"/>
      <c r="R82" s="71"/>
    </row>
    <row r="83" spans="1:18" ht="26.25" customHeight="1" x14ac:dyDescent="0.25">
      <c r="B83" s="73" t="s">
        <v>25</v>
      </c>
      <c r="C83" s="74"/>
      <c r="D83" s="74"/>
      <c r="E83" s="74"/>
      <c r="F83" s="74"/>
      <c r="G83" s="74"/>
      <c r="H83" s="74"/>
      <c r="I83" s="74"/>
      <c r="J83" s="74"/>
      <c r="K83" s="74"/>
      <c r="L83" s="74"/>
      <c r="M83" s="74"/>
      <c r="N83" s="74"/>
      <c r="O83" s="74"/>
      <c r="P83" s="74"/>
      <c r="Q83" s="74"/>
      <c r="R83" s="75"/>
    </row>
    <row r="84" spans="1:18" ht="26.25" customHeight="1" x14ac:dyDescent="0.25">
      <c r="B84" s="76"/>
      <c r="C84" s="77"/>
      <c r="D84" s="77"/>
      <c r="E84" s="77"/>
      <c r="F84" s="77"/>
      <c r="G84" s="77"/>
      <c r="H84" s="77"/>
      <c r="I84" s="77"/>
      <c r="J84" s="77"/>
      <c r="K84" s="77"/>
      <c r="L84" s="77"/>
      <c r="M84" s="77"/>
      <c r="N84" s="77"/>
      <c r="O84" s="77"/>
      <c r="P84" s="77"/>
      <c r="Q84" s="77"/>
      <c r="R84" s="78"/>
    </row>
    <row r="85" spans="1:18" x14ac:dyDescent="0.25">
      <c r="B85" s="49"/>
      <c r="C85" s="49"/>
      <c r="D85" s="49"/>
      <c r="E85" s="49"/>
      <c r="F85" s="49"/>
      <c r="G85" s="49"/>
      <c r="H85" s="49"/>
      <c r="I85" s="49"/>
      <c r="J85" s="49"/>
      <c r="K85" s="49"/>
      <c r="L85" s="49"/>
      <c r="M85" s="49"/>
      <c r="N85" s="49"/>
      <c r="O85" s="49"/>
      <c r="P85" s="49"/>
      <c r="Q85" s="49"/>
      <c r="R85" s="49"/>
    </row>
    <row r="86" spans="1:18" x14ac:dyDescent="0.25">
      <c r="B86" s="49"/>
      <c r="C86" s="49"/>
      <c r="D86" s="49"/>
      <c r="E86" s="49"/>
      <c r="F86" s="49"/>
      <c r="G86" s="49"/>
      <c r="H86" s="49"/>
      <c r="I86" s="49"/>
      <c r="J86" s="49"/>
      <c r="K86" s="49"/>
      <c r="L86" s="49"/>
      <c r="M86" s="49"/>
      <c r="N86" s="49"/>
      <c r="O86" s="49"/>
      <c r="P86" s="49"/>
      <c r="Q86" s="49"/>
      <c r="R86" s="49"/>
    </row>
    <row r="87" spans="1:18" x14ac:dyDescent="0.25">
      <c r="B87" s="72"/>
      <c r="C87" s="72"/>
      <c r="D87" s="72"/>
      <c r="E87" s="72"/>
      <c r="F87" s="72"/>
      <c r="G87" s="72"/>
      <c r="H87" s="72"/>
      <c r="I87" s="72"/>
      <c r="J87" s="72"/>
      <c r="K87" s="72"/>
      <c r="L87" s="72"/>
      <c r="M87" s="72"/>
      <c r="N87" s="72"/>
      <c r="O87" s="72"/>
      <c r="P87" s="72"/>
      <c r="Q87" s="72"/>
      <c r="R87" s="72"/>
    </row>
    <row r="88" spans="1:18" x14ac:dyDescent="0.25">
      <c r="B88" s="72"/>
      <c r="C88" s="72"/>
      <c r="D88" s="72"/>
      <c r="E88" s="72"/>
      <c r="F88" s="72"/>
      <c r="G88" s="72"/>
      <c r="H88" s="72"/>
      <c r="I88" s="72"/>
      <c r="J88" s="72"/>
      <c r="K88" s="72"/>
      <c r="L88" s="72"/>
      <c r="M88" s="72"/>
      <c r="N88" s="72"/>
      <c r="O88" s="72"/>
      <c r="P88" s="72"/>
      <c r="Q88" s="72"/>
      <c r="R88" s="72"/>
    </row>
    <row r="89" spans="1:18" x14ac:dyDescent="0.25">
      <c r="B89" s="49"/>
      <c r="C89" s="49"/>
      <c r="D89" s="49"/>
      <c r="E89" s="49"/>
      <c r="F89" s="49"/>
      <c r="G89" s="49"/>
      <c r="H89" s="49"/>
      <c r="I89" s="49"/>
      <c r="J89" s="49"/>
      <c r="K89" s="49"/>
      <c r="L89" s="49"/>
      <c r="M89" s="49"/>
      <c r="N89" s="49"/>
      <c r="O89" s="49"/>
      <c r="P89" s="49"/>
      <c r="Q89" s="49"/>
      <c r="R89" s="49"/>
    </row>
    <row r="90" spans="1:18" x14ac:dyDescent="0.25">
      <c r="B90" s="49"/>
      <c r="C90" s="49"/>
      <c r="D90" s="49"/>
      <c r="E90" s="49"/>
      <c r="F90" s="49"/>
      <c r="G90" s="49"/>
      <c r="H90" s="49"/>
      <c r="I90" s="49"/>
      <c r="J90" s="49"/>
      <c r="K90" s="49"/>
      <c r="L90" s="49"/>
      <c r="M90" s="49"/>
      <c r="N90" s="49"/>
      <c r="O90" s="49"/>
      <c r="P90" s="49"/>
      <c r="Q90" s="49"/>
      <c r="R90" s="49"/>
    </row>
    <row r="91" spans="1:18" x14ac:dyDescent="0.25">
      <c r="B91" s="49"/>
      <c r="C91" s="49"/>
      <c r="D91" s="49"/>
      <c r="E91" s="49"/>
      <c r="F91" s="49"/>
      <c r="G91" s="49"/>
      <c r="H91" s="49"/>
      <c r="I91" s="49"/>
      <c r="J91" s="49"/>
      <c r="K91" s="49"/>
      <c r="L91" s="49"/>
      <c r="M91" s="49"/>
      <c r="N91" s="49"/>
      <c r="O91" s="49"/>
      <c r="P91" s="49"/>
      <c r="Q91" s="49"/>
      <c r="R91" s="49"/>
    </row>
    <row r="92" spans="1:18" x14ac:dyDescent="0.25">
      <c r="B92" s="49"/>
      <c r="C92" s="49"/>
      <c r="D92" s="49"/>
      <c r="E92" s="49"/>
      <c r="F92" s="49"/>
      <c r="G92" s="49"/>
      <c r="H92" s="49"/>
      <c r="I92" s="49"/>
      <c r="J92" s="49"/>
      <c r="K92" s="49"/>
      <c r="L92" s="49"/>
      <c r="M92" s="49"/>
      <c r="N92" s="49"/>
      <c r="O92" s="49"/>
      <c r="P92" s="49"/>
      <c r="Q92" s="49"/>
      <c r="R92" s="49"/>
    </row>
    <row r="93" spans="1:18" x14ac:dyDescent="0.25">
      <c r="B93" s="49"/>
      <c r="C93" s="49"/>
      <c r="D93" s="49"/>
      <c r="E93" s="49"/>
      <c r="F93" s="49"/>
      <c r="G93" s="49"/>
      <c r="H93" s="49"/>
      <c r="I93" s="49"/>
      <c r="J93" s="49"/>
      <c r="K93" s="49"/>
      <c r="L93" s="49"/>
      <c r="M93" s="49"/>
      <c r="N93" s="49"/>
      <c r="O93" s="49"/>
      <c r="P93" s="49"/>
      <c r="Q93" s="49"/>
      <c r="R93" s="49"/>
    </row>
    <row r="94" spans="1:18" x14ac:dyDescent="0.25">
      <c r="A94" s="52" t="s">
        <v>33</v>
      </c>
      <c r="B94" s="49"/>
      <c r="C94" s="49"/>
      <c r="D94" s="49"/>
      <c r="E94" s="49"/>
      <c r="F94" s="49"/>
      <c r="G94" s="49"/>
      <c r="H94" s="49"/>
      <c r="I94" s="49"/>
      <c r="J94" s="49"/>
      <c r="K94" s="49"/>
      <c r="L94" s="49"/>
      <c r="M94" s="49"/>
      <c r="N94" s="49"/>
      <c r="O94" s="49"/>
      <c r="P94" s="49"/>
      <c r="Q94" s="49"/>
      <c r="R94" s="49"/>
    </row>
    <row r="95" spans="1:18" x14ac:dyDescent="0.25">
      <c r="B95" s="49"/>
      <c r="C95" s="49"/>
      <c r="D95" s="49"/>
      <c r="E95" s="49"/>
      <c r="F95" s="49"/>
      <c r="G95" s="49"/>
      <c r="H95" s="49"/>
      <c r="I95" s="49"/>
      <c r="J95" s="49"/>
      <c r="K95" s="49"/>
      <c r="L95" s="49"/>
      <c r="M95" s="49"/>
      <c r="N95" s="49"/>
      <c r="O95" s="49"/>
      <c r="P95" s="49"/>
      <c r="Q95" s="49"/>
      <c r="R95" s="49"/>
    </row>
    <row r="96" spans="1:18" x14ac:dyDescent="0.25">
      <c r="B96" s="49"/>
      <c r="C96" s="49"/>
      <c r="D96" s="49"/>
      <c r="E96" s="49"/>
      <c r="F96" s="49"/>
      <c r="G96" s="49"/>
      <c r="H96" s="49"/>
      <c r="I96" s="49"/>
      <c r="J96" s="49"/>
      <c r="K96" s="49"/>
      <c r="L96" s="49"/>
      <c r="M96" s="49"/>
      <c r="N96" s="49"/>
      <c r="O96" s="49"/>
      <c r="P96" s="49"/>
      <c r="Q96" s="49"/>
      <c r="R96" s="49"/>
    </row>
    <row r="97" spans="2:18" x14ac:dyDescent="0.25">
      <c r="B97" s="49"/>
      <c r="C97" s="49"/>
      <c r="D97" s="49"/>
      <c r="E97" s="49"/>
      <c r="F97" s="49"/>
      <c r="G97" s="49"/>
      <c r="H97" s="49"/>
      <c r="I97" s="49"/>
      <c r="J97" s="49"/>
      <c r="K97" s="49"/>
      <c r="L97" s="49"/>
      <c r="M97" s="49"/>
      <c r="N97" s="49"/>
      <c r="O97" s="49"/>
      <c r="P97" s="49"/>
      <c r="Q97" s="49"/>
      <c r="R97" s="49"/>
    </row>
    <row r="98" spans="2:18" x14ac:dyDescent="0.25">
      <c r="B98" s="50"/>
      <c r="C98" s="50"/>
      <c r="D98" s="50"/>
      <c r="E98" s="50"/>
      <c r="F98" s="50"/>
      <c r="G98" s="50"/>
      <c r="H98" s="50"/>
      <c r="I98" s="50"/>
      <c r="J98" s="50"/>
      <c r="K98" s="50"/>
      <c r="L98" s="50"/>
      <c r="M98" s="50"/>
      <c r="N98" s="50"/>
      <c r="O98" s="50"/>
      <c r="P98" s="50"/>
      <c r="Q98" s="50"/>
      <c r="R98" s="50"/>
    </row>
    <row r="99" spans="2:18" x14ac:dyDescent="0.25">
      <c r="B99" s="50"/>
      <c r="C99" s="50"/>
      <c r="D99" s="50"/>
      <c r="E99" s="50"/>
      <c r="F99" s="50"/>
      <c r="G99" s="50"/>
      <c r="H99" s="50"/>
      <c r="I99" s="50"/>
      <c r="J99" s="50"/>
      <c r="K99" s="50"/>
      <c r="L99" s="50"/>
      <c r="M99" s="50"/>
      <c r="N99" s="50"/>
      <c r="O99" s="50"/>
      <c r="P99" s="50"/>
      <c r="Q99" s="50"/>
      <c r="R99" s="50"/>
    </row>
    <row r="100" spans="2:18" x14ac:dyDescent="0.25">
      <c r="B100" s="50"/>
      <c r="C100" s="50"/>
      <c r="D100" s="50"/>
      <c r="E100" s="50"/>
      <c r="F100" s="50"/>
      <c r="G100" s="50"/>
      <c r="H100" s="50"/>
      <c r="I100" s="50"/>
      <c r="J100" s="50"/>
      <c r="K100" s="50"/>
      <c r="L100" s="50"/>
      <c r="M100" s="50"/>
      <c r="N100" s="50"/>
      <c r="O100" s="50"/>
      <c r="P100" s="50"/>
      <c r="Q100" s="50"/>
      <c r="R100" s="50"/>
    </row>
    <row r="101" spans="2:18" x14ac:dyDescent="0.25">
      <c r="B101" s="50"/>
      <c r="C101" s="50"/>
      <c r="D101" s="50"/>
      <c r="E101" s="50"/>
      <c r="F101" s="50"/>
      <c r="G101" s="50"/>
      <c r="H101" s="50"/>
      <c r="I101" s="50"/>
      <c r="J101" s="50"/>
      <c r="K101" s="50"/>
      <c r="L101" s="50"/>
      <c r="M101" s="50"/>
      <c r="N101" s="50"/>
      <c r="O101" s="50"/>
      <c r="P101" s="50"/>
      <c r="Q101" s="50"/>
      <c r="R101" s="50"/>
    </row>
  </sheetData>
  <mergeCells count="26">
    <mergeCell ref="B65:R66"/>
    <mergeCell ref="B67:R68"/>
    <mergeCell ref="Q2:R2"/>
    <mergeCell ref="K17:M17"/>
    <mergeCell ref="B12:B13"/>
    <mergeCell ref="C17:E17"/>
    <mergeCell ref="G17:I17"/>
    <mergeCell ref="F5:L5"/>
    <mergeCell ref="F7:L7"/>
    <mergeCell ref="O17:Q17"/>
    <mergeCell ref="AM17:AO17"/>
    <mergeCell ref="B79:R80"/>
    <mergeCell ref="B81:R82"/>
    <mergeCell ref="B77:R78"/>
    <mergeCell ref="B87:R88"/>
    <mergeCell ref="B83:R84"/>
    <mergeCell ref="B69:R70"/>
    <mergeCell ref="B71:R72"/>
    <mergeCell ref="B73:R74"/>
    <mergeCell ref="B75:R76"/>
    <mergeCell ref="AI17:AK17"/>
    <mergeCell ref="AE17:AG17"/>
    <mergeCell ref="AA17:AC17"/>
    <mergeCell ref="W17:Y17"/>
    <mergeCell ref="S17:U17"/>
    <mergeCell ref="B63:R64"/>
  </mergeCells>
  <phoneticPr fontId="3" type="noConversion"/>
  <conditionalFormatting sqref="E59:AL59">
    <cfRule type="cellIs" dxfId="3" priority="4" stopIfTrue="1" operator="equal">
      <formula>1</formula>
    </cfRule>
  </conditionalFormatting>
  <conditionalFormatting sqref="AM59:AP59">
    <cfRule type="cellIs" dxfId="2" priority="3" stopIfTrue="1" operator="equal">
      <formula>1</formula>
    </cfRule>
  </conditionalFormatting>
  <conditionalFormatting sqref="AO59">
    <cfRule type="cellIs" dxfId="1" priority="2" stopIfTrue="1" operator="equal">
      <formula>1</formula>
    </cfRule>
  </conditionalFormatting>
  <conditionalFormatting sqref="AO59">
    <cfRule type="cellIs" dxfId="0" priority="1" stopIfTrue="1" operator="equal">
      <formula>1</formula>
    </cfRule>
  </conditionalFormatting>
  <hyperlinks>
    <hyperlink ref="F7" r:id="rId1"/>
  </hyperlinks>
  <pageMargins left="0.25" right="0.35" top="0.52" bottom="0.36" header="0.47" footer="0.28999999999999998"/>
  <pageSetup paperSize="9" scale="3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Arviointilomake</vt:lpstr>
      <vt:lpstr>Arviointilomake!Tulostusotsikot</vt:lpstr>
    </vt:vector>
  </TitlesOfParts>
  <Company>Hansel Oy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Hansel</dc:creator>
  <cp:lastModifiedBy>Nurminen Laura</cp:lastModifiedBy>
  <cp:lastPrinted>2007-09-18T13:19:23Z</cp:lastPrinted>
  <dcterms:created xsi:type="dcterms:W3CDTF">2005-09-27T06:07:49Z</dcterms:created>
  <dcterms:modified xsi:type="dcterms:W3CDTF">2013-12-18T13:57:07Z</dcterms:modified>
</cp:coreProperties>
</file>