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3017579\Work Folders\Parlamentaarinen työryhmä\aineisto taittoon\aineistoa verkkoon\"/>
    </mc:Choice>
  </mc:AlternateContent>
  <xr:revisionPtr revIDLastSave="0" documentId="13_ncr:1_{73D50450-3AF8-4B83-9D5B-7F11DDF49A8F}" xr6:coauthVersionLast="47" xr6:coauthVersionMax="47" xr10:uidLastSave="{00000000-0000-0000-0000-000000000000}"/>
  <bookViews>
    <workbookView xWindow="-120" yWindow="-120" windowWidth="38640" windowHeight="21120" xr2:uid="{486AF4AB-7E5F-4D58-973B-9F7956DF3C7B}"/>
  </bookViews>
  <sheets>
    <sheet name="rahoitusasema_tavoi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1" l="1"/>
  <c r="R13" i="1"/>
  <c r="P12" i="1"/>
  <c r="AF12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E12" i="1"/>
  <c r="AD12" i="1"/>
  <c r="AC12" i="1"/>
  <c r="AB12" i="1"/>
  <c r="AA12" i="1"/>
  <c r="Z12" i="1"/>
  <c r="Y12" i="1"/>
  <c r="X12" i="1"/>
  <c r="W12" i="1"/>
  <c r="V12" i="1"/>
  <c r="T12" i="1"/>
  <c r="S12" i="1"/>
  <c r="R12" i="1"/>
  <c r="Q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<sst xmlns="http://schemas.openxmlformats.org/spreadsheetml/2006/main" count="20" uniqueCount="20">
  <si>
    <t>Nettoluotonanto (+)/nettoluotonotto (-)</t>
  </si>
  <si>
    <t>valtionhallinto</t>
  </si>
  <si>
    <t>Paikallishallinto</t>
  </si>
  <si>
    <t>hyvinvointialueet</t>
  </si>
  <si>
    <t>kuntahallinto</t>
  </si>
  <si>
    <t>työeläkelaitokset</t>
  </si>
  <si>
    <t>muut sosiaaliturvarahastot</t>
  </si>
  <si>
    <t>2031t</t>
  </si>
  <si>
    <t>Julkisyhteisöjen alijäämä</t>
  </si>
  <si>
    <t>Velkaa kerryttävät sektorit (valtion- ja paikallishallinto)</t>
  </si>
  <si>
    <t>Sosiaaliturvarahastot</t>
  </si>
  <si>
    <t>Tavoite 2031, -2,5</t>
  </si>
  <si>
    <t>Tavoite 2031, -2,0</t>
  </si>
  <si>
    <t>Velkaa kerryttävä alijäämä</t>
  </si>
  <si>
    <t>2025e</t>
  </si>
  <si>
    <t>2026e</t>
  </si>
  <si>
    <t>2027e</t>
  </si>
  <si>
    <t>2028e</t>
  </si>
  <si>
    <t>2029e</t>
  </si>
  <si>
    <t>2030e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</si>
</sst>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2" fontId="0" fillId="0" borderId="0" xfId="0" applyNumberForma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91851142676645"/>
          <c:y val="5.4134585726673311E-2"/>
          <c:w val="0.86074337482008301"/>
          <c:h val="0.59625086864141985"/>
        </c:manualLayout>
      </c:layout>
      <c:barChart>
        <c:barDir val="col"/>
        <c:grouping val="stacked"/>
        <c:varyColors val="0"/>
        <c:ser>
          <c:idx val="1"/>
          <c:order val="1"/>
          <c:tx>
            <c:v>Velkaa kerryttävä alijäämä</c:v>
          </c:tx>
          <c:spPr>
            <a:solidFill>
              <a:schemeClr val="accent2"/>
            </a:solidFill>
            <a:ln>
              <a:noFill/>
              <a:prstDash val="sysDash"/>
            </a:ln>
            <a:effectLst/>
          </c:spPr>
          <c:invertIfNegative val="0"/>
          <c:cat>
            <c:strLit>
              <c:ptCount val="17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pt idx="8">
                <c:v>2023</c:v>
              </c:pt>
              <c:pt idx="9">
                <c:v>2024</c:v>
              </c:pt>
              <c:pt idx="10">
                <c:v>2025</c:v>
              </c:pt>
              <c:pt idx="11">
                <c:v>2026</c:v>
              </c:pt>
              <c:pt idx="12">
                <c:v>2027</c:v>
              </c:pt>
              <c:pt idx="13">
                <c:v>2028</c:v>
              </c:pt>
              <c:pt idx="14">
                <c:v>2029</c:v>
              </c:pt>
              <c:pt idx="15">
                <c:v>2030</c:v>
              </c:pt>
              <c:pt idx="16">
                <c:v>2031t</c:v>
              </c:pt>
            </c:strLit>
          </c:cat>
          <c:val>
            <c:numLit>
              <c:formatCode>General</c:formatCode>
              <c:ptCount val="16"/>
              <c:pt idx="0">
                <c:v>-3.6171690644743855</c:v>
              </c:pt>
              <c:pt idx="1">
                <c:v>-3.0498291743348926</c:v>
              </c:pt>
              <c:pt idx="2">
                <c:v>-1.9692398066807293</c:v>
              </c:pt>
              <c:pt idx="3">
                <c:v>-2.1582113365386686</c:v>
              </c:pt>
              <c:pt idx="4">
                <c:v>-2.3671169471486428</c:v>
              </c:pt>
              <c:pt idx="5">
                <c:v>-5.5417599106549851</c:v>
              </c:pt>
              <c:pt idx="6">
                <c:v>-3.6215047193323797</c:v>
              </c:pt>
              <c:pt idx="7">
                <c:v>-1.49285137242377</c:v>
              </c:pt>
              <c:pt idx="8">
                <c:v>-4.4050167126018884</c:v>
              </c:pt>
              <c:pt idx="9">
                <c:v>-4.6081830664942078</c:v>
              </c:pt>
              <c:pt idx="10">
                <c:v>-4.4253663259422424</c:v>
              </c:pt>
              <c:pt idx="11">
                <c:v>-5.4225594979459455</c:v>
              </c:pt>
              <c:pt idx="12">
                <c:v>-4.7729837937930997</c:v>
              </c:pt>
              <c:pt idx="13">
                <c:v>-5.068615250844692</c:v>
              </c:pt>
              <c:pt idx="14">
                <c:v>-4.9730000394198406</c:v>
              </c:pt>
              <c:pt idx="15">
                <c:v>-4.933386434633892</c:v>
              </c:pt>
            </c:numLit>
          </c:val>
          <c:extLst>
            <c:ext xmlns:c16="http://schemas.microsoft.com/office/drawing/2014/chart" uri="{C3380CC4-5D6E-409C-BE32-E72D297353CC}">
              <c16:uniqueId val="{00000000-9BA1-4D28-BBAE-2D2C30807312}"/>
            </c:ext>
          </c:extLst>
        </c:ser>
        <c:ser>
          <c:idx val="2"/>
          <c:order val="2"/>
          <c:tx>
            <c:v>Sosiaaliturvarahastot</c:v>
          </c:tx>
          <c:spPr>
            <a:solidFill>
              <a:schemeClr val="accent3"/>
            </a:solidFill>
            <a:ln>
              <a:noFill/>
              <a:prstDash val="sysDash"/>
            </a:ln>
            <a:effectLst/>
          </c:spPr>
          <c:invertIfNegative val="0"/>
          <c:cat>
            <c:strLit>
              <c:ptCount val="17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pt idx="8">
                <c:v>2023</c:v>
              </c:pt>
              <c:pt idx="9">
                <c:v>2024</c:v>
              </c:pt>
              <c:pt idx="10">
                <c:v>2025</c:v>
              </c:pt>
              <c:pt idx="11">
                <c:v>2026</c:v>
              </c:pt>
              <c:pt idx="12">
                <c:v>2027</c:v>
              </c:pt>
              <c:pt idx="13">
                <c:v>2028</c:v>
              </c:pt>
              <c:pt idx="14">
                <c:v>2029</c:v>
              </c:pt>
              <c:pt idx="15">
                <c:v>2030</c:v>
              </c:pt>
              <c:pt idx="16">
                <c:v>2031t</c:v>
              </c:pt>
            </c:strLit>
          </c:cat>
          <c:val>
            <c:numLit>
              <c:formatCode>General</c:formatCode>
              <c:ptCount val="17"/>
              <c:pt idx="0">
                <c:v>1.1903402603334095</c:v>
              </c:pt>
              <c:pt idx="1">
                <c:v>1.3485260781486856</c:v>
              </c:pt>
              <c:pt idx="2">
                <c:v>1.339973120432921</c:v>
              </c:pt>
              <c:pt idx="3">
                <c:v>1.2863025807981718</c:v>
              </c:pt>
              <c:pt idx="4">
                <c:v>1.434273304320848</c:v>
              </c:pt>
              <c:pt idx="5">
                <c:v>7.6146319383045558E-3</c:v>
              </c:pt>
              <c:pt idx="6">
                <c:v>0.96919168368413433</c:v>
              </c:pt>
              <c:pt idx="7">
                <c:v>1.3136190279369493</c:v>
              </c:pt>
              <c:pt idx="8">
                <c:v>1.5092652319240016</c:v>
              </c:pt>
              <c:pt idx="9">
                <c:v>0.2039788557619498</c:v>
              </c:pt>
              <c:pt idx="10">
                <c:v>0.55521719322105256</c:v>
              </c:pt>
              <c:pt idx="11">
                <c:v>0.90029642121617715</c:v>
              </c:pt>
              <c:pt idx="12">
                <c:v>0.79472708071615417</c:v>
              </c:pt>
              <c:pt idx="13">
                <c:v>1.2104603078816187</c:v>
              </c:pt>
              <c:pt idx="14">
                <c:v>1.3018718732856662</c:v>
              </c:pt>
              <c:pt idx="15">
                <c:v>1.3307048090590612</c:v>
              </c:pt>
            </c:numLit>
          </c:val>
          <c:extLst>
            <c:ext xmlns:c16="http://schemas.microsoft.com/office/drawing/2014/chart" uri="{C3380CC4-5D6E-409C-BE32-E72D297353CC}">
              <c16:uniqueId val="{00000001-9BA1-4D28-BBAE-2D2C30807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4940224"/>
        <c:axId val="1184927984"/>
      </c:barChart>
      <c:lineChart>
        <c:grouping val="standard"/>
        <c:varyColors val="0"/>
        <c:ser>
          <c:idx val="0"/>
          <c:order val="0"/>
          <c:tx>
            <c:v>Julkisyhteisöjen alijäämä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7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pt idx="8">
                <c:v>2023</c:v>
              </c:pt>
              <c:pt idx="9">
                <c:v>2024</c:v>
              </c:pt>
              <c:pt idx="10">
                <c:v>2025</c:v>
              </c:pt>
              <c:pt idx="11">
                <c:v>2026</c:v>
              </c:pt>
              <c:pt idx="12">
                <c:v>2027</c:v>
              </c:pt>
              <c:pt idx="13">
                <c:v>2028</c:v>
              </c:pt>
              <c:pt idx="14">
                <c:v>2029</c:v>
              </c:pt>
              <c:pt idx="15">
                <c:v>2030</c:v>
              </c:pt>
              <c:pt idx="16">
                <c:v>2031t</c:v>
              </c:pt>
            </c:strLit>
          </c:cat>
          <c:val>
            <c:numLit>
              <c:formatCode>General</c:formatCode>
              <c:ptCount val="17"/>
              <c:pt idx="0">
                <c:v>-2.426828804140976</c:v>
              </c:pt>
              <c:pt idx="1">
                <c:v>-1.7013030961862068</c:v>
              </c:pt>
              <c:pt idx="2">
                <c:v>-0.62926668624780824</c:v>
              </c:pt>
              <c:pt idx="3">
                <c:v>-0.8719087557404972</c:v>
              </c:pt>
              <c:pt idx="4">
                <c:v>-0.93284364282779508</c:v>
              </c:pt>
              <c:pt idx="5">
                <c:v>-5.5341452787166814</c:v>
              </c:pt>
              <c:pt idx="6">
                <c:v>-2.6523130356482452</c:v>
              </c:pt>
              <c:pt idx="7">
                <c:v>-0.1792323444868206</c:v>
              </c:pt>
              <c:pt idx="8">
                <c:v>-2.8957514806778866</c:v>
              </c:pt>
              <c:pt idx="9">
                <c:v>-4.4042042107322583</c:v>
              </c:pt>
              <c:pt idx="10">
                <c:v>-3.8701491327211985</c:v>
              </c:pt>
              <c:pt idx="11">
                <c:v>-4.5222630767297822</c:v>
              </c:pt>
              <c:pt idx="12">
                <c:v>-3.9782567130769477</c:v>
              </c:pt>
              <c:pt idx="13">
                <c:v>-3.8581549429630697</c:v>
              </c:pt>
              <c:pt idx="14">
                <c:v>-3.6711281661341717</c:v>
              </c:pt>
              <c:pt idx="15">
                <c:v>-3.6026816255748164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9BA1-4D28-BBAE-2D2C30807312}"/>
            </c:ext>
          </c:extLst>
        </c:ser>
        <c:ser>
          <c:idx val="3"/>
          <c:order val="3"/>
          <c:tx>
            <c:v>Tavoite 2031, -2,5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4"/>
              </a:solidFill>
              <a:ln w="9525">
                <a:noFill/>
              </a:ln>
              <a:effectLst/>
            </c:spPr>
          </c:marker>
          <c:dPt>
            <c:idx val="16"/>
            <c:marker>
              <c:symbol val="diamond"/>
              <c:size val="9"/>
              <c:spPr>
                <a:solidFill>
                  <a:schemeClr val="accent4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9BA1-4D28-BBAE-2D2C30807312}"/>
              </c:ext>
            </c:extLst>
          </c:dPt>
          <c:val>
            <c:numLit>
              <c:formatCode>General</c:formatCode>
              <c:ptCount val="17"/>
              <c:pt idx="16">
                <c:v>-2.5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9BA1-4D28-BBAE-2D2C30807312}"/>
            </c:ext>
          </c:extLst>
        </c:ser>
        <c:ser>
          <c:idx val="4"/>
          <c:order val="4"/>
          <c:tx>
            <c:v>Tavoite 2031, -2,0</c:v>
          </c:tx>
          <c:spPr>
            <a:ln w="28575" cap="rnd">
              <a:solidFill>
                <a:schemeClr val="tx2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16"/>
            <c:marker>
              <c:symbol val="diamond"/>
              <c:size val="9"/>
              <c:spPr>
                <a:solidFill>
                  <a:schemeClr val="accent5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9BA1-4D28-BBAE-2D2C30807312}"/>
              </c:ext>
            </c:extLst>
          </c:dPt>
          <c:val>
            <c:numLit>
              <c:formatCode>General</c:formatCode>
              <c:ptCount val="17"/>
              <c:pt idx="16">
                <c:v>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9BA1-4D28-BBAE-2D2C30807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4940224"/>
        <c:axId val="1184927984"/>
      </c:lineChart>
      <c:catAx>
        <c:axId val="118494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27984"/>
        <c:crosses val="autoZero"/>
        <c:auto val="1"/>
        <c:lblAlgn val="ctr"/>
        <c:lblOffset val="100"/>
        <c:noMultiLvlLbl val="0"/>
      </c:catAx>
      <c:valAx>
        <c:axId val="118492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402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469754782501756"/>
          <c:y val="0.76756505436820399"/>
          <c:w val="0.86622952527956343"/>
          <c:h val="0.22735558055243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91851142676645"/>
          <c:y val="5.4134585726673311E-2"/>
          <c:w val="0.86074337482008301"/>
          <c:h val="0.50482230860382959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rahoitusasema_tavoite!$A$23</c:f>
              <c:strCache>
                <c:ptCount val="1"/>
                <c:pt idx="0">
                  <c:v>Velkaa kerryttävä alijäämä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rahoitusasema_tavoite!$Q$10:$AF$10</c:f>
              <c:strCache>
                <c:ptCount val="1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2025e</c:v>
                </c:pt>
                <c:pt idx="11">
                  <c:v>2026e</c:v>
                </c:pt>
                <c:pt idx="12">
                  <c:v>2027e</c:v>
                </c:pt>
                <c:pt idx="13">
                  <c:v>2028e</c:v>
                </c:pt>
                <c:pt idx="14">
                  <c:v>2029e</c:v>
                </c:pt>
                <c:pt idx="15">
                  <c:v>2030e</c:v>
                </c:pt>
              </c:strCache>
            </c:strRef>
          </c:cat>
          <c:val>
            <c:numRef>
              <c:f>rahoitusasema_tavoite!$Q$12:$AF$12</c:f>
              <c:numCache>
                <c:formatCode>0.0</c:formatCode>
                <c:ptCount val="16"/>
                <c:pt idx="0">
                  <c:v>-3.6171690644743855</c:v>
                </c:pt>
                <c:pt idx="1">
                  <c:v>-3.0498291743348926</c:v>
                </c:pt>
                <c:pt idx="2">
                  <c:v>-1.9692398066807293</c:v>
                </c:pt>
                <c:pt idx="3">
                  <c:v>-2.1582113365386686</c:v>
                </c:pt>
                <c:pt idx="4">
                  <c:v>-2.3671169471486428</c:v>
                </c:pt>
                <c:pt idx="5">
                  <c:v>-5.5417599106549851</c:v>
                </c:pt>
                <c:pt idx="6">
                  <c:v>-3.6215047193323797</c:v>
                </c:pt>
                <c:pt idx="7">
                  <c:v>-1.49285137242377</c:v>
                </c:pt>
                <c:pt idx="8">
                  <c:v>-4.4050167126018884</c:v>
                </c:pt>
                <c:pt idx="9">
                  <c:v>-4.6081830664942078</c:v>
                </c:pt>
                <c:pt idx="10">
                  <c:v>-4.4253663259422424</c:v>
                </c:pt>
                <c:pt idx="11">
                  <c:v>-5.4225594979459455</c:v>
                </c:pt>
                <c:pt idx="12">
                  <c:v>-4.7729837937930997</c:v>
                </c:pt>
                <c:pt idx="13">
                  <c:v>-5.068615250844692</c:v>
                </c:pt>
                <c:pt idx="14">
                  <c:v>-4.9730000394198406</c:v>
                </c:pt>
                <c:pt idx="15">
                  <c:v>-4.933386434633892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10-48B2-AA05-7363FA9C2B08}"/>
            </c:ext>
          </c:extLst>
        </c:ser>
        <c:ser>
          <c:idx val="2"/>
          <c:order val="2"/>
          <c:tx>
            <c:strRef>
              <c:f>rahoitusasema_tavoite!$A$13</c:f>
              <c:strCache>
                <c:ptCount val="1"/>
                <c:pt idx="0">
                  <c:v>Sosiaaliturvarahastot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rahoitusasema_tavoite!$Q$10:$AF$10</c:f>
              <c:strCache>
                <c:ptCount val="1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2025e</c:v>
                </c:pt>
                <c:pt idx="11">
                  <c:v>2026e</c:v>
                </c:pt>
                <c:pt idx="12">
                  <c:v>2027e</c:v>
                </c:pt>
                <c:pt idx="13">
                  <c:v>2028e</c:v>
                </c:pt>
                <c:pt idx="14">
                  <c:v>2029e</c:v>
                </c:pt>
                <c:pt idx="15">
                  <c:v>2030e</c:v>
                </c:pt>
              </c:strCache>
            </c:strRef>
          </c:cat>
          <c:val>
            <c:numRef>
              <c:f>rahoitusasema_tavoite!$Q$13:$AF$13</c:f>
              <c:numCache>
                <c:formatCode>0.0</c:formatCode>
                <c:ptCount val="16"/>
                <c:pt idx="0">
                  <c:v>1.1903402603334095</c:v>
                </c:pt>
                <c:pt idx="1">
                  <c:v>1.3485260781486856</c:v>
                </c:pt>
                <c:pt idx="2">
                  <c:v>1.339973120432921</c:v>
                </c:pt>
                <c:pt idx="3">
                  <c:v>1.2863025807981718</c:v>
                </c:pt>
                <c:pt idx="4">
                  <c:v>1.434273304320848</c:v>
                </c:pt>
                <c:pt idx="5">
                  <c:v>7.6146319383045558E-3</c:v>
                </c:pt>
                <c:pt idx="6">
                  <c:v>0.96919168368413433</c:v>
                </c:pt>
                <c:pt idx="7">
                  <c:v>1.3136190279369493</c:v>
                </c:pt>
                <c:pt idx="8">
                  <c:v>1.5092652319240016</c:v>
                </c:pt>
                <c:pt idx="9">
                  <c:v>0.2039788557619498</c:v>
                </c:pt>
                <c:pt idx="10">
                  <c:v>0.55521719322105256</c:v>
                </c:pt>
                <c:pt idx="11">
                  <c:v>0.90029642121617715</c:v>
                </c:pt>
                <c:pt idx="12">
                  <c:v>0.79472708071615417</c:v>
                </c:pt>
                <c:pt idx="13">
                  <c:v>1.2104603078816187</c:v>
                </c:pt>
                <c:pt idx="14">
                  <c:v>1.3018718732856662</c:v>
                </c:pt>
                <c:pt idx="15">
                  <c:v>1.3307048090590612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0-48B2-AA05-7363FA9C2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4940224"/>
        <c:axId val="1184927984"/>
      </c:barChart>
      <c:lineChart>
        <c:grouping val="standard"/>
        <c:varyColors val="0"/>
        <c:ser>
          <c:idx val="0"/>
          <c:order val="0"/>
          <c:tx>
            <c:strRef>
              <c:f>rahoitusasema_tavoite!$A$11</c:f>
              <c:strCache>
                <c:ptCount val="1"/>
                <c:pt idx="0">
                  <c:v>Julkisyhteisöjen alijäämä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rahoitusasema_tavoite!$Q$10:$AG$10</c:f>
              <c:strCache>
                <c:ptCount val="1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2025e</c:v>
                </c:pt>
                <c:pt idx="11">
                  <c:v>2026e</c:v>
                </c:pt>
                <c:pt idx="12">
                  <c:v>2027e</c:v>
                </c:pt>
                <c:pt idx="13">
                  <c:v>2028e</c:v>
                </c:pt>
                <c:pt idx="14">
                  <c:v>2029e</c:v>
                </c:pt>
                <c:pt idx="15">
                  <c:v>2030e</c:v>
                </c:pt>
                <c:pt idx="16">
                  <c:v>2031t</c:v>
                </c:pt>
              </c:strCache>
            </c:strRef>
          </c:cat>
          <c:val>
            <c:numRef>
              <c:f>rahoitusasema_tavoite!$Q$11:$AF$11</c:f>
              <c:numCache>
                <c:formatCode>0.0</c:formatCode>
                <c:ptCount val="16"/>
                <c:pt idx="0">
                  <c:v>-2.426828804140976</c:v>
                </c:pt>
                <c:pt idx="1">
                  <c:v>-1.7013030961862068</c:v>
                </c:pt>
                <c:pt idx="2">
                  <c:v>-0.62926668624780824</c:v>
                </c:pt>
                <c:pt idx="3">
                  <c:v>-0.8719087557404972</c:v>
                </c:pt>
                <c:pt idx="4">
                  <c:v>-0.93284364282779508</c:v>
                </c:pt>
                <c:pt idx="5">
                  <c:v>-5.5341452787166814</c:v>
                </c:pt>
                <c:pt idx="6">
                  <c:v>-2.6523130356482452</c:v>
                </c:pt>
                <c:pt idx="7">
                  <c:v>-0.1792323444868206</c:v>
                </c:pt>
                <c:pt idx="8">
                  <c:v>-2.8957514806778866</c:v>
                </c:pt>
                <c:pt idx="9">
                  <c:v>-4.4042042107322583</c:v>
                </c:pt>
                <c:pt idx="10">
                  <c:v>-3.8701491327211985</c:v>
                </c:pt>
                <c:pt idx="11">
                  <c:v>-4.5222630767297822</c:v>
                </c:pt>
                <c:pt idx="12">
                  <c:v>-3.9782567130769477</c:v>
                </c:pt>
                <c:pt idx="13">
                  <c:v>-3.8581549429630697</c:v>
                </c:pt>
                <c:pt idx="14">
                  <c:v>-3.6711281661341717</c:v>
                </c:pt>
                <c:pt idx="15">
                  <c:v>-3.6026816255748164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10-48B2-AA05-7363FA9C2B08}"/>
            </c:ext>
          </c:extLst>
        </c:ser>
        <c:ser>
          <c:idx val="3"/>
          <c:order val="3"/>
          <c:tx>
            <c:strRef>
              <c:f>rahoitusasema_tavoite!$A$15</c:f>
              <c:strCache>
                <c:ptCount val="1"/>
                <c:pt idx="0">
                  <c:v>Tavoite 2031, -2,5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16"/>
            <c:marker>
              <c:symbol val="diamond"/>
              <c:size val="9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B10-48B2-AA05-7363FA9C2B08}"/>
              </c:ext>
            </c:extLst>
          </c:dPt>
          <c:cat>
            <c:strRef>
              <c:f>rahoitusasema_tavoite!$Q$10:$AG$10</c:f>
              <c:strCache>
                <c:ptCount val="1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2025e</c:v>
                </c:pt>
                <c:pt idx="11">
                  <c:v>2026e</c:v>
                </c:pt>
                <c:pt idx="12">
                  <c:v>2027e</c:v>
                </c:pt>
                <c:pt idx="13">
                  <c:v>2028e</c:v>
                </c:pt>
                <c:pt idx="14">
                  <c:v>2029e</c:v>
                </c:pt>
                <c:pt idx="15">
                  <c:v>2030e</c:v>
                </c:pt>
                <c:pt idx="16">
                  <c:v>2031t</c:v>
                </c:pt>
              </c:strCache>
            </c:strRef>
          </c:cat>
          <c:val>
            <c:numRef>
              <c:f>rahoitusasema_tavoite!$Q$15:$AG$15</c:f>
              <c:numCache>
                <c:formatCode>General</c:formatCode>
                <c:ptCount val="17"/>
                <c:pt idx="16">
                  <c:v>-2.5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10-48B2-AA05-7363FA9C2B08}"/>
            </c:ext>
          </c:extLst>
        </c:ser>
        <c:ser>
          <c:idx val="4"/>
          <c:order val="4"/>
          <c:tx>
            <c:strRef>
              <c:f>rahoitusasema_tavoite!$A$16</c:f>
              <c:strCache>
                <c:ptCount val="1"/>
                <c:pt idx="0">
                  <c:v>Tavoite 2031, -2,0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16"/>
            <c:marker>
              <c:symbol val="diamond"/>
              <c:size val="9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B10-48B2-AA05-7363FA9C2B08}"/>
              </c:ext>
            </c:extLst>
          </c:dPt>
          <c:cat>
            <c:strRef>
              <c:f>rahoitusasema_tavoite!$Q$10:$AG$10</c:f>
              <c:strCache>
                <c:ptCount val="1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2025e</c:v>
                </c:pt>
                <c:pt idx="11">
                  <c:v>2026e</c:v>
                </c:pt>
                <c:pt idx="12">
                  <c:v>2027e</c:v>
                </c:pt>
                <c:pt idx="13">
                  <c:v>2028e</c:v>
                </c:pt>
                <c:pt idx="14">
                  <c:v>2029e</c:v>
                </c:pt>
                <c:pt idx="15">
                  <c:v>2030e</c:v>
                </c:pt>
                <c:pt idx="16">
                  <c:v>2031t</c:v>
                </c:pt>
              </c:strCache>
            </c:strRef>
          </c:cat>
          <c:val>
            <c:numRef>
              <c:f>rahoitusasema_tavoite!$Q$16:$AG$16</c:f>
              <c:numCache>
                <c:formatCode>General</c:formatCode>
                <c:ptCount val="17"/>
                <c:pt idx="16" formatCode="0.0">
                  <c:v>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B10-48B2-AA05-7363FA9C2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4940224"/>
        <c:axId val="1184927984"/>
      </c:lineChart>
      <c:catAx>
        <c:axId val="118494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27984"/>
        <c:crosses val="autoZero"/>
        <c:auto val="1"/>
        <c:lblAlgn val="ctr"/>
        <c:lblOffset val="100"/>
        <c:noMultiLvlLbl val="0"/>
      </c:catAx>
      <c:valAx>
        <c:axId val="118492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402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40947185111972"/>
          <c:y val="0.73454909908413346"/>
          <c:w val="0.84550866662460777"/>
          <c:h val="0.24216817834479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91851142676645"/>
          <c:y val="5.4134585726673311E-2"/>
          <c:w val="0.86074337482008301"/>
          <c:h val="0.50482230860382959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rahoitusasema_tavoite!$A$23</c:f>
              <c:strCache>
                <c:ptCount val="1"/>
                <c:pt idx="0">
                  <c:v>Velkaa kerryttävä alijäämä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rahoitusasema_tavoite!$U$10:$AF$10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2025e</c:v>
                </c:pt>
                <c:pt idx="7">
                  <c:v>2026e</c:v>
                </c:pt>
                <c:pt idx="8">
                  <c:v>2027e</c:v>
                </c:pt>
                <c:pt idx="9">
                  <c:v>2028e</c:v>
                </c:pt>
                <c:pt idx="10">
                  <c:v>2029e</c:v>
                </c:pt>
                <c:pt idx="11">
                  <c:v>2030e</c:v>
                </c:pt>
              </c:strCache>
            </c:strRef>
          </c:cat>
          <c:val>
            <c:numRef>
              <c:f>rahoitusasema_tavoite!$U$12:$AF$12</c:f>
              <c:numCache>
                <c:formatCode>0.0</c:formatCode>
                <c:ptCount val="12"/>
                <c:pt idx="0">
                  <c:v>-2.3671169471486428</c:v>
                </c:pt>
                <c:pt idx="1">
                  <c:v>-5.5417599106549851</c:v>
                </c:pt>
                <c:pt idx="2">
                  <c:v>-3.6215047193323797</c:v>
                </c:pt>
                <c:pt idx="3">
                  <c:v>-1.49285137242377</c:v>
                </c:pt>
                <c:pt idx="4">
                  <c:v>-4.4050167126018884</c:v>
                </c:pt>
                <c:pt idx="5">
                  <c:v>-4.6081830664942078</c:v>
                </c:pt>
                <c:pt idx="6">
                  <c:v>-4.4253663259422424</c:v>
                </c:pt>
                <c:pt idx="7">
                  <c:v>-5.4225594979459455</c:v>
                </c:pt>
                <c:pt idx="8">
                  <c:v>-4.7729837937930997</c:v>
                </c:pt>
                <c:pt idx="9">
                  <c:v>-5.068615250844692</c:v>
                </c:pt>
                <c:pt idx="10">
                  <c:v>-4.9730000394198406</c:v>
                </c:pt>
                <c:pt idx="11">
                  <c:v>-4.933386434633892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86-4E2A-A351-D59278468B83}"/>
            </c:ext>
          </c:extLst>
        </c:ser>
        <c:ser>
          <c:idx val="2"/>
          <c:order val="2"/>
          <c:tx>
            <c:strRef>
              <c:f>rahoitusasema_tavoite!$A$13</c:f>
              <c:strCache>
                <c:ptCount val="1"/>
                <c:pt idx="0">
                  <c:v>Sosiaaliturvarahastot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rahoitusasema_tavoite!$U$10:$AF$10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2025e</c:v>
                </c:pt>
                <c:pt idx="7">
                  <c:v>2026e</c:v>
                </c:pt>
                <c:pt idx="8">
                  <c:v>2027e</c:v>
                </c:pt>
                <c:pt idx="9">
                  <c:v>2028e</c:v>
                </c:pt>
                <c:pt idx="10">
                  <c:v>2029e</c:v>
                </c:pt>
                <c:pt idx="11">
                  <c:v>2030e</c:v>
                </c:pt>
              </c:strCache>
            </c:strRef>
          </c:cat>
          <c:val>
            <c:numRef>
              <c:f>rahoitusasema_tavoite!$U$13:$AF$13</c:f>
              <c:numCache>
                <c:formatCode>0.0</c:formatCode>
                <c:ptCount val="12"/>
                <c:pt idx="0">
                  <c:v>1.434273304320848</c:v>
                </c:pt>
                <c:pt idx="1">
                  <c:v>7.6146319383045558E-3</c:v>
                </c:pt>
                <c:pt idx="2">
                  <c:v>0.96919168368413433</c:v>
                </c:pt>
                <c:pt idx="3">
                  <c:v>1.3136190279369493</c:v>
                </c:pt>
                <c:pt idx="4">
                  <c:v>1.5092652319240016</c:v>
                </c:pt>
                <c:pt idx="5">
                  <c:v>0.2039788557619498</c:v>
                </c:pt>
                <c:pt idx="6">
                  <c:v>0.55521719322105256</c:v>
                </c:pt>
                <c:pt idx="7">
                  <c:v>0.90029642121617715</c:v>
                </c:pt>
                <c:pt idx="8">
                  <c:v>0.79472708071615417</c:v>
                </c:pt>
                <c:pt idx="9">
                  <c:v>1.2104603078816187</c:v>
                </c:pt>
                <c:pt idx="10">
                  <c:v>1.3018718732856662</c:v>
                </c:pt>
                <c:pt idx="11">
                  <c:v>1.3307048090590612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86-4E2A-A351-D59278468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4940224"/>
        <c:axId val="1184927984"/>
      </c:barChart>
      <c:lineChart>
        <c:grouping val="standard"/>
        <c:varyColors val="0"/>
        <c:ser>
          <c:idx val="0"/>
          <c:order val="0"/>
          <c:tx>
            <c:strRef>
              <c:f>rahoitusasema_tavoite!$A$11</c:f>
              <c:strCache>
                <c:ptCount val="1"/>
                <c:pt idx="0">
                  <c:v>Julkisyhteisöjen alijäämä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rahoitusasema_tavoite!$U$10:$AG$10</c:f>
              <c:strCache>
                <c:ptCount val="1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2025e</c:v>
                </c:pt>
                <c:pt idx="7">
                  <c:v>2026e</c:v>
                </c:pt>
                <c:pt idx="8">
                  <c:v>2027e</c:v>
                </c:pt>
                <c:pt idx="9">
                  <c:v>2028e</c:v>
                </c:pt>
                <c:pt idx="10">
                  <c:v>2029e</c:v>
                </c:pt>
                <c:pt idx="11">
                  <c:v>2030e</c:v>
                </c:pt>
                <c:pt idx="12">
                  <c:v>2031t</c:v>
                </c:pt>
              </c:strCache>
            </c:strRef>
          </c:cat>
          <c:val>
            <c:numRef>
              <c:f>rahoitusasema_tavoite!$U$11:$AF$11</c:f>
              <c:numCache>
                <c:formatCode>0.0</c:formatCode>
                <c:ptCount val="12"/>
                <c:pt idx="0">
                  <c:v>-0.93284364282779508</c:v>
                </c:pt>
                <c:pt idx="1">
                  <c:v>-5.5341452787166814</c:v>
                </c:pt>
                <c:pt idx="2">
                  <c:v>-2.6523130356482452</c:v>
                </c:pt>
                <c:pt idx="3">
                  <c:v>-0.1792323444868206</c:v>
                </c:pt>
                <c:pt idx="4">
                  <c:v>-2.8957514806778866</c:v>
                </c:pt>
                <c:pt idx="5">
                  <c:v>-4.4042042107322583</c:v>
                </c:pt>
                <c:pt idx="6">
                  <c:v>-3.8701491327211985</c:v>
                </c:pt>
                <c:pt idx="7">
                  <c:v>-4.5222630767297822</c:v>
                </c:pt>
                <c:pt idx="8">
                  <c:v>-3.9782567130769477</c:v>
                </c:pt>
                <c:pt idx="9">
                  <c:v>-3.8581549429630697</c:v>
                </c:pt>
                <c:pt idx="10">
                  <c:v>-3.6711281661341717</c:v>
                </c:pt>
                <c:pt idx="11">
                  <c:v>-3.6026816255748164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86-4E2A-A351-D59278468B83}"/>
            </c:ext>
          </c:extLst>
        </c:ser>
        <c:ser>
          <c:idx val="3"/>
          <c:order val="3"/>
          <c:tx>
            <c:strRef>
              <c:f>rahoitusasema_tavoite!$A$15</c:f>
              <c:strCache>
                <c:ptCount val="1"/>
                <c:pt idx="0">
                  <c:v>Tavoite 2031, -2,5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12"/>
            <c:marker>
              <c:symbol val="diamond"/>
              <c:size val="9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FEA-4A8C-83E7-E22FD833DB28}"/>
              </c:ext>
            </c:extLst>
          </c:dPt>
          <c:cat>
            <c:strRef>
              <c:f>rahoitusasema_tavoite!$U$10:$AG$10</c:f>
              <c:strCache>
                <c:ptCount val="1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2025e</c:v>
                </c:pt>
                <c:pt idx="7">
                  <c:v>2026e</c:v>
                </c:pt>
                <c:pt idx="8">
                  <c:v>2027e</c:v>
                </c:pt>
                <c:pt idx="9">
                  <c:v>2028e</c:v>
                </c:pt>
                <c:pt idx="10">
                  <c:v>2029e</c:v>
                </c:pt>
                <c:pt idx="11">
                  <c:v>2030e</c:v>
                </c:pt>
                <c:pt idx="12">
                  <c:v>2031t</c:v>
                </c:pt>
              </c:strCache>
            </c:strRef>
          </c:cat>
          <c:val>
            <c:numRef>
              <c:f>rahoitusasema_tavoite!$U$15:$AG$15</c:f>
              <c:numCache>
                <c:formatCode>General</c:formatCode>
                <c:ptCount val="13"/>
                <c:pt idx="12">
                  <c:v>-2.5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286-4E2A-A351-D59278468B83}"/>
            </c:ext>
          </c:extLst>
        </c:ser>
        <c:ser>
          <c:idx val="4"/>
          <c:order val="4"/>
          <c:tx>
            <c:strRef>
              <c:f>rahoitusasema_tavoite!$A$16</c:f>
              <c:strCache>
                <c:ptCount val="1"/>
                <c:pt idx="0">
                  <c:v>Tavoite 2031, -2,0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12"/>
            <c:marker>
              <c:symbol val="diamond"/>
              <c:size val="9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FEA-4A8C-83E7-E22FD833DB28}"/>
              </c:ext>
            </c:extLst>
          </c:dPt>
          <c:cat>
            <c:strRef>
              <c:f>rahoitusasema_tavoite!$U$10:$AG$10</c:f>
              <c:strCache>
                <c:ptCount val="1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2025e</c:v>
                </c:pt>
                <c:pt idx="7">
                  <c:v>2026e</c:v>
                </c:pt>
                <c:pt idx="8">
                  <c:v>2027e</c:v>
                </c:pt>
                <c:pt idx="9">
                  <c:v>2028e</c:v>
                </c:pt>
                <c:pt idx="10">
                  <c:v>2029e</c:v>
                </c:pt>
                <c:pt idx="11">
                  <c:v>2030e</c:v>
                </c:pt>
                <c:pt idx="12">
                  <c:v>2031t</c:v>
                </c:pt>
              </c:strCache>
            </c:strRef>
          </c:cat>
          <c:val>
            <c:numRef>
              <c:f>rahoitusasema_tavoite!$U$16:$AG$16</c:f>
              <c:numCache>
                <c:formatCode>General</c:formatCode>
                <c:ptCount val="13"/>
                <c:pt idx="12" formatCode="0.0">
                  <c:v>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286-4E2A-A351-D59278468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4940224"/>
        <c:axId val="1184927984"/>
      </c:lineChart>
      <c:catAx>
        <c:axId val="118494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27984"/>
        <c:crosses val="autoZero"/>
        <c:auto val="1"/>
        <c:lblAlgn val="ctr"/>
        <c:lblOffset val="100"/>
        <c:noMultiLvlLbl val="0"/>
      </c:catAx>
      <c:valAx>
        <c:axId val="118492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849402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40947185111972"/>
          <c:y val="0.73454909908413346"/>
          <c:w val="0.84550866662460777"/>
          <c:h val="0.24216817834479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60</xdr:row>
      <xdr:rowOff>0</xdr:rowOff>
    </xdr:from>
    <xdr:to>
      <xdr:col>27</xdr:col>
      <xdr:colOff>409575</xdr:colOff>
      <xdr:row>86</xdr:row>
      <xdr:rowOff>47625</xdr:rowOff>
    </xdr:to>
    <xdr:graphicFrame macro="">
      <xdr:nvGraphicFramePr>
        <xdr:cNvPr id="6" name="Kaavio 5">
          <a:extLst>
            <a:ext uri="{FF2B5EF4-FFF2-40B4-BE49-F238E27FC236}">
              <a16:creationId xmlns:a16="http://schemas.microsoft.com/office/drawing/2014/main" id="{B737DA07-6F08-40CF-B656-C37C9430D8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421106</xdr:colOff>
      <xdr:row>15</xdr:row>
      <xdr:rowOff>60158</xdr:rowOff>
    </xdr:from>
    <xdr:to>
      <xdr:col>15</xdr:col>
      <xdr:colOff>104776</xdr:colOff>
      <xdr:row>39</xdr:row>
      <xdr:rowOff>3008</xdr:rowOff>
    </xdr:to>
    <xdr:graphicFrame macro="">
      <xdr:nvGraphicFramePr>
        <xdr:cNvPr id="7" name="Kaavio 6">
          <a:extLst>
            <a:ext uri="{FF2B5EF4-FFF2-40B4-BE49-F238E27FC236}">
              <a16:creationId xmlns:a16="http://schemas.microsoft.com/office/drawing/2014/main" id="{D5E98A05-7CE0-4DC1-99A5-39FD510D0B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15</xdr:row>
      <xdr:rowOff>40105</xdr:rowOff>
    </xdr:from>
    <xdr:to>
      <xdr:col>26</xdr:col>
      <xdr:colOff>461211</xdr:colOff>
      <xdr:row>38</xdr:row>
      <xdr:rowOff>173455</xdr:rowOff>
    </xdr:to>
    <xdr:graphicFrame macro="">
      <xdr:nvGraphicFramePr>
        <xdr:cNvPr id="8" name="Kaavio 7">
          <a:extLst>
            <a:ext uri="{FF2B5EF4-FFF2-40B4-BE49-F238E27FC236}">
              <a16:creationId xmlns:a16="http://schemas.microsoft.com/office/drawing/2014/main" id="{C3D90572-7D64-4362-B34C-B72C9762D0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B7AD0-3D32-4EF4-8798-51B5452AA1E4}">
  <dimension ref="A1:AG23"/>
  <sheetViews>
    <sheetView tabSelected="1" zoomScale="95" zoomScaleNormal="95" workbookViewId="0">
      <pane xSplit="1" topLeftCell="B1" activePane="topRight" state="frozen"/>
      <selection pane="topRight" activeCell="Y2" sqref="Y2"/>
    </sheetView>
  </sheetViews>
  <sheetFormatPr defaultRowHeight="15" x14ac:dyDescent="0.25"/>
  <cols>
    <col min="1" max="1" width="23.140625" customWidth="1"/>
  </cols>
  <sheetData>
    <row r="1" spans="1:33" x14ac:dyDescent="0.25">
      <c r="B1">
        <v>2000</v>
      </c>
      <c r="C1">
        <v>2001</v>
      </c>
      <c r="D1">
        <v>2002</v>
      </c>
      <c r="E1">
        <v>2003</v>
      </c>
      <c r="F1">
        <v>2004</v>
      </c>
      <c r="G1">
        <v>2005</v>
      </c>
      <c r="H1">
        <v>2006</v>
      </c>
      <c r="I1">
        <v>2007</v>
      </c>
      <c r="J1">
        <v>2008</v>
      </c>
      <c r="K1">
        <v>2009</v>
      </c>
      <c r="L1">
        <v>2010</v>
      </c>
      <c r="M1">
        <v>2011</v>
      </c>
      <c r="N1">
        <v>2012</v>
      </c>
      <c r="O1">
        <v>2013</v>
      </c>
      <c r="P1">
        <v>2014</v>
      </c>
      <c r="Q1">
        <v>2015</v>
      </c>
      <c r="R1">
        <v>2016</v>
      </c>
      <c r="S1">
        <v>2017</v>
      </c>
      <c r="T1">
        <v>2018</v>
      </c>
      <c r="U1">
        <v>2019</v>
      </c>
      <c r="V1">
        <v>2020</v>
      </c>
      <c r="W1">
        <v>2021</v>
      </c>
      <c r="X1">
        <v>2022</v>
      </c>
      <c r="Y1">
        <v>2023</v>
      </c>
      <c r="Z1">
        <v>2024</v>
      </c>
      <c r="AA1" t="s">
        <v>14</v>
      </c>
      <c r="AB1" t="s">
        <v>15</v>
      </c>
      <c r="AC1" t="s">
        <v>16</v>
      </c>
      <c r="AD1" t="s">
        <v>17</v>
      </c>
      <c r="AE1" t="s">
        <v>18</v>
      </c>
      <c r="AF1" t="s">
        <v>19</v>
      </c>
    </row>
    <row r="2" spans="1:33" x14ac:dyDescent="0.25">
      <c r="A2" t="s">
        <v>0</v>
      </c>
      <c r="B2" s="3">
        <v>6.9076004868534895</v>
      </c>
      <c r="C2" s="3">
        <v>4.9794970023441874</v>
      </c>
      <c r="D2" s="3">
        <v>4.0838049043384537</v>
      </c>
      <c r="E2" s="3">
        <v>2.4407767246266001</v>
      </c>
      <c r="F2" s="3">
        <v>2.2149287203683992</v>
      </c>
      <c r="G2" s="3">
        <v>2.659322507378572</v>
      </c>
      <c r="H2" s="3">
        <v>3.988175470464709</v>
      </c>
      <c r="I2" s="3">
        <v>5.1117561838778141</v>
      </c>
      <c r="J2" s="3">
        <v>4.1796008298456133</v>
      </c>
      <c r="K2" s="3">
        <v>-2.4816353481717885</v>
      </c>
      <c r="L2" s="3">
        <v>-2.5745826401696545</v>
      </c>
      <c r="M2" s="3">
        <v>-1.0128759707571271</v>
      </c>
      <c r="N2" s="3">
        <v>-2.150934733353961</v>
      </c>
      <c r="O2" s="3">
        <v>-2.5219044998206361</v>
      </c>
      <c r="P2" s="3">
        <v>-2.9948264555148043</v>
      </c>
      <c r="Q2" s="3">
        <v>-2.426828804140976</v>
      </c>
      <c r="R2" s="3">
        <v>-1.7013030961862068</v>
      </c>
      <c r="S2" s="3">
        <v>-0.62926668624780824</v>
      </c>
      <c r="T2" s="3">
        <v>-0.8719087557404972</v>
      </c>
      <c r="U2" s="3">
        <v>-0.93284364282779508</v>
      </c>
      <c r="V2" s="3">
        <v>-5.5341452787166814</v>
      </c>
      <c r="W2" s="3">
        <v>-2.6523130356482452</v>
      </c>
      <c r="X2" s="3">
        <v>-0.1792323444868206</v>
      </c>
      <c r="Y2" s="3">
        <v>-2.8957514806778866</v>
      </c>
      <c r="Z2" s="3">
        <v>-4.4042042107322583</v>
      </c>
      <c r="AA2" s="3">
        <v>-3.8701491327211985</v>
      </c>
      <c r="AB2" s="3">
        <v>-4.5222630767297822</v>
      </c>
      <c r="AC2" s="3">
        <v>-3.9782567130769477</v>
      </c>
      <c r="AD2" s="3">
        <v>-3.8581549429630697</v>
      </c>
      <c r="AE2" s="3">
        <v>-3.6711281661341717</v>
      </c>
      <c r="AF2" s="3">
        <v>-3.6026816255748164</v>
      </c>
    </row>
    <row r="3" spans="1:33" x14ac:dyDescent="0.25">
      <c r="A3" t="s">
        <v>1</v>
      </c>
      <c r="B3" s="3">
        <v>2.5677122285278546</v>
      </c>
      <c r="C3" s="3">
        <v>1.394065540442422</v>
      </c>
      <c r="D3" s="3">
        <v>0.90811102128806243</v>
      </c>
      <c r="E3" s="3">
        <v>6.5913495128992708E-2</v>
      </c>
      <c r="F3" s="3">
        <v>-6.3625654367806678E-2</v>
      </c>
      <c r="G3" s="3">
        <v>4.1295713747828935E-2</v>
      </c>
      <c r="H3" s="3">
        <v>-0.18049184026472137</v>
      </c>
      <c r="I3" s="3">
        <v>0.92804943894707026</v>
      </c>
      <c r="J3" s="3">
        <v>0.51324818664319216</v>
      </c>
      <c r="K3" s="3">
        <v>-4.5428783668528352</v>
      </c>
      <c r="L3" s="3">
        <v>-5.3304065438194606</v>
      </c>
      <c r="M3" s="3">
        <v>-3.2298702284283221</v>
      </c>
      <c r="N3" s="3">
        <v>-3.6855343400972163</v>
      </c>
      <c r="O3" s="3">
        <v>-3.7091455893698679</v>
      </c>
      <c r="P3" s="3">
        <v>-3.7560418741347066</v>
      </c>
      <c r="Q3" s="3">
        <v>-3.0010656923194032</v>
      </c>
      <c r="R3" s="3">
        <v>-2.6469865610962513</v>
      </c>
      <c r="S3" s="3">
        <v>-1.7836639876104776</v>
      </c>
      <c r="T3" s="3">
        <v>-1.2932019576981952</v>
      </c>
      <c r="U3" s="3">
        <v>-1.1168968379744924</v>
      </c>
      <c r="V3" s="3">
        <v>-5.5104553126863998</v>
      </c>
      <c r="W3" s="3">
        <v>-3.2914730427232239</v>
      </c>
      <c r="X3" s="3">
        <v>-1.3519454412234393</v>
      </c>
      <c r="Y3" s="3">
        <v>-3.4015275904532927</v>
      </c>
      <c r="Z3" s="3">
        <v>-3.6788655442394993</v>
      </c>
      <c r="AA3" s="3">
        <v>-3.9845991836502921</v>
      </c>
      <c r="AB3" s="3">
        <v>-4.8655242300363586</v>
      </c>
      <c r="AC3" s="3">
        <v>-4.2879559304943626</v>
      </c>
      <c r="AD3" s="3">
        <v>-4.410136380395743</v>
      </c>
      <c r="AE3" s="3">
        <v>-4.3700707134837229</v>
      </c>
      <c r="AF3" s="3">
        <v>-4.3240379950197205</v>
      </c>
    </row>
    <row r="4" spans="1:33" x14ac:dyDescent="0.25">
      <c r="A4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3" x14ac:dyDescent="0.25">
      <c r="A5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>
        <v>-0.59520319005453592</v>
      </c>
      <c r="Z5" s="3">
        <v>-0.59635736515838245</v>
      </c>
      <c r="AA5" s="3">
        <v>8.4930485398951108E-2</v>
      </c>
      <c r="AB5" s="3">
        <v>-6.9504674972791752E-2</v>
      </c>
      <c r="AC5" s="3">
        <v>1.1012707260159319E-2</v>
      </c>
      <c r="AD5" s="3">
        <v>-0.26395874953999227</v>
      </c>
      <c r="AE5" s="3">
        <v>-0.26928455724105221</v>
      </c>
      <c r="AF5" s="3">
        <v>-0.28185575635374094</v>
      </c>
    </row>
    <row r="6" spans="1:33" x14ac:dyDescent="0.25">
      <c r="A6" t="s">
        <v>4</v>
      </c>
      <c r="B6" s="3">
        <v>1.4</v>
      </c>
      <c r="C6" s="3">
        <v>1.4</v>
      </c>
      <c r="D6" s="3">
        <v>1</v>
      </c>
      <c r="E6" s="3">
        <v>-0.5</v>
      </c>
      <c r="F6" s="3">
        <v>-0.2</v>
      </c>
      <c r="G6" s="3">
        <v>-0.2</v>
      </c>
      <c r="H6" s="3">
        <v>0.2</v>
      </c>
      <c r="I6" s="3">
        <v>-0.18122624412618479</v>
      </c>
      <c r="J6" s="3">
        <v>-0.39021276376684016</v>
      </c>
      <c r="K6" s="3">
        <v>-0.62123421465320383</v>
      </c>
      <c r="L6" s="3">
        <v>-0.20515873226785436</v>
      </c>
      <c r="M6" s="3">
        <v>-0.52414560724494708</v>
      </c>
      <c r="N6" s="3">
        <v>-1.0465220732814979</v>
      </c>
      <c r="O6" s="3">
        <v>-0.69681616928013679</v>
      </c>
      <c r="P6" s="3">
        <v>-0.72721090087683082</v>
      </c>
      <c r="Q6" s="3">
        <v>-0.61610337215498212</v>
      </c>
      <c r="R6" s="3">
        <v>-0.40284261323864134</v>
      </c>
      <c r="S6" s="3">
        <v>-0.18557581907025178</v>
      </c>
      <c r="T6" s="3">
        <v>-0.86500937884047335</v>
      </c>
      <c r="U6" s="3">
        <v>-1.2502201091741505</v>
      </c>
      <c r="V6" s="3">
        <v>-3.130459796858541E-2</v>
      </c>
      <c r="W6" s="3">
        <v>-0.33003167660915567</v>
      </c>
      <c r="X6" s="3">
        <v>-0.14090593120033065</v>
      </c>
      <c r="Y6" s="3">
        <v>-0.40828593209405972</v>
      </c>
      <c r="Z6" s="3">
        <v>-0.33296015709632654</v>
      </c>
      <c r="AA6" s="3">
        <v>-0.52569762769090111</v>
      </c>
      <c r="AB6" s="3">
        <v>-0.4875305929367949</v>
      </c>
      <c r="AC6" s="3">
        <v>-0.49604057055889633</v>
      </c>
      <c r="AD6" s="3">
        <v>-0.39452012090895622</v>
      </c>
      <c r="AE6" s="3">
        <v>-0.33364476869506576</v>
      </c>
      <c r="AF6" s="3">
        <v>-0.32749268326043113</v>
      </c>
    </row>
    <row r="7" spans="1:33" x14ac:dyDescent="0.25">
      <c r="A7" t="s">
        <v>5</v>
      </c>
      <c r="B7" s="3">
        <v>3.9190239467394012</v>
      </c>
      <c r="C7" s="3">
        <v>3.8772447843554865</v>
      </c>
      <c r="D7" s="3">
        <v>3.5522770142818647</v>
      </c>
      <c r="E7" s="3">
        <v>3.2567857943235303</v>
      </c>
      <c r="F7" s="3">
        <v>3.2858555760641548</v>
      </c>
      <c r="G7" s="3">
        <v>3.4105401236442257</v>
      </c>
      <c r="H7" s="3">
        <v>4.327754669937117</v>
      </c>
      <c r="I7" s="3">
        <v>4.1147445458384784</v>
      </c>
      <c r="J7" s="3">
        <v>4.0071453207929864</v>
      </c>
      <c r="K7" s="3">
        <v>3.006025256554874</v>
      </c>
      <c r="L7" s="3">
        <v>2.9466321546450382</v>
      </c>
      <c r="M7" s="3">
        <v>2.733550884116263</v>
      </c>
      <c r="N7" s="3">
        <v>2.3884857619099904</v>
      </c>
      <c r="O7" s="3">
        <v>1.8752119195860382</v>
      </c>
      <c r="P7" s="3">
        <v>1.8046683345072989</v>
      </c>
      <c r="Q7" s="3">
        <v>1.6037717896018877</v>
      </c>
      <c r="R7" s="3">
        <v>1.1422372831070338</v>
      </c>
      <c r="S7" s="3">
        <v>1.0400256334944327</v>
      </c>
      <c r="T7" s="3">
        <v>1.0366313792285635</v>
      </c>
      <c r="U7" s="3">
        <v>1.1684652730611527</v>
      </c>
      <c r="V7" s="3">
        <v>0.1425628312893687</v>
      </c>
      <c r="W7" s="3">
        <v>1.0081844639899664</v>
      </c>
      <c r="X7" s="3">
        <v>1.1783493339846318</v>
      </c>
      <c r="Y7" s="3">
        <v>1.035741511757462</v>
      </c>
      <c r="Z7" s="3">
        <v>0.6789633671365789</v>
      </c>
      <c r="AA7" s="3">
        <v>0.8027169620135608</v>
      </c>
      <c r="AB7" s="3">
        <v>0.86168417483124138</v>
      </c>
      <c r="AC7" s="3">
        <v>0.6199399679528137</v>
      </c>
      <c r="AD7" s="3">
        <v>1.0498391148795743</v>
      </c>
      <c r="AE7" s="3">
        <v>1.1335778849170959</v>
      </c>
      <c r="AF7" s="3">
        <v>1.2048653545977486</v>
      </c>
    </row>
    <row r="8" spans="1:33" x14ac:dyDescent="0.25">
      <c r="A8" t="s">
        <v>6</v>
      </c>
      <c r="B8" s="3">
        <v>0.18037041925124281</v>
      </c>
      <c r="C8" s="3">
        <v>0.13553414976523551</v>
      </c>
      <c r="D8" s="3">
        <v>-2.4925895984909727E-2</v>
      </c>
      <c r="E8" s="3">
        <v>-0.20960491451019683</v>
      </c>
      <c r="F8" s="3">
        <v>-0.23182416640943423</v>
      </c>
      <c r="G8" s="3">
        <v>-7.1660209150644333E-2</v>
      </c>
      <c r="H8" s="3">
        <v>0.15793036023163118</v>
      </c>
      <c r="I8" s="3">
        <v>0.2501884432184498</v>
      </c>
      <c r="J8" s="3">
        <v>4.9420086176275274E-2</v>
      </c>
      <c r="K8" s="3">
        <v>-0.32354802322062343</v>
      </c>
      <c r="L8" s="3">
        <v>1.4350481272621939E-2</v>
      </c>
      <c r="M8" s="3">
        <v>7.5889807998785761E-3</v>
      </c>
      <c r="N8" s="3">
        <v>0.19263591811476311</v>
      </c>
      <c r="O8" s="3">
        <v>8.8453392433303687E-3</v>
      </c>
      <c r="P8" s="3">
        <v>-0.3162420150105657</v>
      </c>
      <c r="Q8" s="3">
        <v>-0.41343152926847831</v>
      </c>
      <c r="R8" s="3">
        <v>0.20628879504165179</v>
      </c>
      <c r="S8" s="3">
        <v>0.29994748693848849</v>
      </c>
      <c r="T8" s="3">
        <v>0.24967120156960823</v>
      </c>
      <c r="U8" s="3">
        <v>0.26580803125969527</v>
      </c>
      <c r="V8" s="3">
        <v>-0.13494819935106414</v>
      </c>
      <c r="W8" s="3">
        <v>-3.8992780305832031E-2</v>
      </c>
      <c r="X8" s="3">
        <v>0.13526969395231744</v>
      </c>
      <c r="Y8" s="3">
        <v>0.4735237201665396</v>
      </c>
      <c r="Z8" s="3">
        <v>-0.4749845113746291</v>
      </c>
      <c r="AA8" s="3">
        <v>-0.24749976879250829</v>
      </c>
      <c r="AB8" s="3">
        <v>3.8612246384935801E-2</v>
      </c>
      <c r="AC8" s="3">
        <v>0.17478711276334047</v>
      </c>
      <c r="AD8" s="3">
        <v>0.16062119300204453</v>
      </c>
      <c r="AE8" s="3">
        <v>0.16829398836857029</v>
      </c>
      <c r="AF8" s="3">
        <v>0.1258394544613127</v>
      </c>
    </row>
    <row r="10" spans="1:33" x14ac:dyDescent="0.25">
      <c r="B10" s="1">
        <f>B1</f>
        <v>2000</v>
      </c>
      <c r="C10" s="1">
        <f t="shared" ref="C10:AF11" si="0">C1</f>
        <v>2001</v>
      </c>
      <c r="D10" s="1">
        <f t="shared" si="0"/>
        <v>2002</v>
      </c>
      <c r="E10" s="1">
        <f t="shared" si="0"/>
        <v>2003</v>
      </c>
      <c r="F10" s="1">
        <f t="shared" si="0"/>
        <v>2004</v>
      </c>
      <c r="G10" s="1">
        <f t="shared" si="0"/>
        <v>2005</v>
      </c>
      <c r="H10" s="1">
        <f t="shared" si="0"/>
        <v>2006</v>
      </c>
      <c r="I10" s="1">
        <f t="shared" si="0"/>
        <v>2007</v>
      </c>
      <c r="J10" s="1">
        <f t="shared" si="0"/>
        <v>2008</v>
      </c>
      <c r="K10" s="1">
        <f t="shared" si="0"/>
        <v>2009</v>
      </c>
      <c r="L10" s="1">
        <f t="shared" si="0"/>
        <v>2010</v>
      </c>
      <c r="M10" s="1">
        <f t="shared" si="0"/>
        <v>2011</v>
      </c>
      <c r="N10" s="1">
        <f t="shared" si="0"/>
        <v>2012</v>
      </c>
      <c r="O10" s="1">
        <f t="shared" si="0"/>
        <v>2013</v>
      </c>
      <c r="P10" s="1">
        <f t="shared" si="0"/>
        <v>2014</v>
      </c>
      <c r="Q10" s="1">
        <f t="shared" si="0"/>
        <v>2015</v>
      </c>
      <c r="R10" s="1">
        <f t="shared" si="0"/>
        <v>2016</v>
      </c>
      <c r="S10" s="1">
        <f t="shared" si="0"/>
        <v>2017</v>
      </c>
      <c r="T10" s="1">
        <f t="shared" si="0"/>
        <v>2018</v>
      </c>
      <c r="U10" s="1">
        <f t="shared" si="0"/>
        <v>2019</v>
      </c>
      <c r="V10" s="1">
        <f t="shared" si="0"/>
        <v>2020</v>
      </c>
      <c r="W10" s="1">
        <f t="shared" si="0"/>
        <v>2021</v>
      </c>
      <c r="X10" s="1">
        <f t="shared" si="0"/>
        <v>2022</v>
      </c>
      <c r="Y10" s="1">
        <f t="shared" si="0"/>
        <v>2023</v>
      </c>
      <c r="Z10" s="1">
        <f t="shared" si="0"/>
        <v>2024</v>
      </c>
      <c r="AA10" s="1" t="str">
        <f t="shared" si="0"/>
        <v>2025e</v>
      </c>
      <c r="AB10" s="1" t="str">
        <f t="shared" si="0"/>
        <v>2026e</v>
      </c>
      <c r="AC10" s="1" t="str">
        <f t="shared" si="0"/>
        <v>2027e</v>
      </c>
      <c r="AD10" s="1" t="str">
        <f t="shared" si="0"/>
        <v>2028e</v>
      </c>
      <c r="AE10" s="1" t="str">
        <f t="shared" si="0"/>
        <v>2029e</v>
      </c>
      <c r="AF10" s="1" t="str">
        <f t="shared" si="0"/>
        <v>2030e</v>
      </c>
      <c r="AG10" t="s">
        <v>7</v>
      </c>
    </row>
    <row r="11" spans="1:33" x14ac:dyDescent="0.25">
      <c r="A11" t="s">
        <v>8</v>
      </c>
      <c r="B11" s="2">
        <f>B2</f>
        <v>6.9076004868534895</v>
      </c>
      <c r="C11" s="2">
        <f t="shared" si="0"/>
        <v>4.9794970023441874</v>
      </c>
      <c r="D11" s="2">
        <f t="shared" si="0"/>
        <v>4.0838049043384537</v>
      </c>
      <c r="E11" s="2">
        <f t="shared" si="0"/>
        <v>2.4407767246266001</v>
      </c>
      <c r="F11" s="2">
        <f t="shared" si="0"/>
        <v>2.2149287203683992</v>
      </c>
      <c r="G11" s="2">
        <f t="shared" si="0"/>
        <v>2.659322507378572</v>
      </c>
      <c r="H11" s="2">
        <f t="shared" si="0"/>
        <v>3.988175470464709</v>
      </c>
      <c r="I11" s="2">
        <f t="shared" si="0"/>
        <v>5.1117561838778141</v>
      </c>
      <c r="J11" s="2">
        <f t="shared" si="0"/>
        <v>4.1796008298456133</v>
      </c>
      <c r="K11" s="2">
        <f t="shared" si="0"/>
        <v>-2.4816353481717885</v>
      </c>
      <c r="L11" s="2">
        <f t="shared" si="0"/>
        <v>-2.5745826401696545</v>
      </c>
      <c r="M11" s="2">
        <f t="shared" si="0"/>
        <v>-1.0128759707571271</v>
      </c>
      <c r="N11" s="2">
        <f t="shared" si="0"/>
        <v>-2.150934733353961</v>
      </c>
      <c r="O11" s="2">
        <f t="shared" si="0"/>
        <v>-2.5219044998206361</v>
      </c>
      <c r="P11" s="2">
        <f t="shared" si="0"/>
        <v>-2.9948264555148043</v>
      </c>
      <c r="Q11" s="2">
        <f t="shared" si="0"/>
        <v>-2.426828804140976</v>
      </c>
      <c r="R11" s="2">
        <f t="shared" si="0"/>
        <v>-1.7013030961862068</v>
      </c>
      <c r="S11" s="2">
        <f t="shared" si="0"/>
        <v>-0.62926668624780824</v>
      </c>
      <c r="T11" s="2">
        <f t="shared" si="0"/>
        <v>-0.8719087557404972</v>
      </c>
      <c r="U11" s="2">
        <f t="shared" si="0"/>
        <v>-0.93284364282779508</v>
      </c>
      <c r="V11" s="2">
        <f t="shared" si="0"/>
        <v>-5.5341452787166814</v>
      </c>
      <c r="W11" s="2">
        <f t="shared" si="0"/>
        <v>-2.6523130356482452</v>
      </c>
      <c r="X11" s="2">
        <f t="shared" si="0"/>
        <v>-0.1792323444868206</v>
      </c>
      <c r="Y11" s="2">
        <f t="shared" si="0"/>
        <v>-2.8957514806778866</v>
      </c>
      <c r="Z11" s="2">
        <f t="shared" si="0"/>
        <v>-4.4042042107322583</v>
      </c>
      <c r="AA11" s="2">
        <f t="shared" si="0"/>
        <v>-3.8701491327211985</v>
      </c>
      <c r="AB11" s="2">
        <f t="shared" si="0"/>
        <v>-4.5222630767297822</v>
      </c>
      <c r="AC11" s="2">
        <f t="shared" si="0"/>
        <v>-3.9782567130769477</v>
      </c>
      <c r="AD11" s="2">
        <f t="shared" si="0"/>
        <v>-3.8581549429630697</v>
      </c>
      <c r="AE11" s="2">
        <f t="shared" si="0"/>
        <v>-3.6711281661341717</v>
      </c>
      <c r="AF11" s="2">
        <f t="shared" si="0"/>
        <v>-3.6026816255748164</v>
      </c>
      <c r="AG11" s="2"/>
    </row>
    <row r="12" spans="1:33" x14ac:dyDescent="0.25">
      <c r="A12" t="s">
        <v>9</v>
      </c>
      <c r="B12" s="2">
        <f>B3+B5+B6</f>
        <v>3.9677122285278545</v>
      </c>
      <c r="C12" s="2">
        <f t="shared" ref="C12:AE12" si="1">C3+C5+C6</f>
        <v>2.7940655404424222</v>
      </c>
      <c r="D12" s="2">
        <f t="shared" si="1"/>
        <v>1.9081110212880623</v>
      </c>
      <c r="E12" s="2">
        <f t="shared" si="1"/>
        <v>-0.43408650487100731</v>
      </c>
      <c r="F12" s="2">
        <f t="shared" si="1"/>
        <v>-0.26362565436780672</v>
      </c>
      <c r="G12" s="2">
        <f t="shared" si="1"/>
        <v>-0.15870428625217109</v>
      </c>
      <c r="H12" s="2">
        <f t="shared" si="1"/>
        <v>1.9508159735278641E-2</v>
      </c>
      <c r="I12" s="2">
        <f t="shared" si="1"/>
        <v>0.74682319482088544</v>
      </c>
      <c r="J12" s="2">
        <f t="shared" si="1"/>
        <v>0.123035422876352</v>
      </c>
      <c r="K12" s="2">
        <f t="shared" si="1"/>
        <v>-5.1641125815060391</v>
      </c>
      <c r="L12" s="2">
        <f t="shared" si="1"/>
        <v>-5.5355652760873149</v>
      </c>
      <c r="M12" s="2">
        <f t="shared" si="1"/>
        <v>-3.7540158356732691</v>
      </c>
      <c r="N12" s="2">
        <f t="shared" si="1"/>
        <v>-4.7320564133787144</v>
      </c>
      <c r="O12" s="2">
        <f t="shared" si="1"/>
        <v>-4.4059617586500046</v>
      </c>
      <c r="P12" s="2">
        <f>P3+P5+P6</f>
        <v>-4.4832527750115378</v>
      </c>
      <c r="Q12" s="2">
        <f t="shared" si="1"/>
        <v>-3.6171690644743855</v>
      </c>
      <c r="R12" s="2">
        <f t="shared" si="1"/>
        <v>-3.0498291743348926</v>
      </c>
      <c r="S12" s="2">
        <f t="shared" si="1"/>
        <v>-1.9692398066807293</v>
      </c>
      <c r="T12" s="2">
        <f t="shared" si="1"/>
        <v>-2.1582113365386686</v>
      </c>
      <c r="U12" s="2">
        <f>U3+U5+U6</f>
        <v>-2.3671169471486428</v>
      </c>
      <c r="V12" s="2">
        <f t="shared" si="1"/>
        <v>-5.5417599106549851</v>
      </c>
      <c r="W12" s="2">
        <f t="shared" si="1"/>
        <v>-3.6215047193323797</v>
      </c>
      <c r="X12" s="2">
        <f t="shared" si="1"/>
        <v>-1.49285137242377</v>
      </c>
      <c r="Y12" s="2">
        <f t="shared" si="1"/>
        <v>-4.4050167126018884</v>
      </c>
      <c r="Z12" s="2">
        <f t="shared" si="1"/>
        <v>-4.6081830664942078</v>
      </c>
      <c r="AA12" s="2">
        <f t="shared" si="1"/>
        <v>-4.4253663259422424</v>
      </c>
      <c r="AB12" s="2">
        <f t="shared" si="1"/>
        <v>-5.4225594979459455</v>
      </c>
      <c r="AC12" s="2">
        <f t="shared" si="1"/>
        <v>-4.7729837937930997</v>
      </c>
      <c r="AD12" s="2">
        <f t="shared" si="1"/>
        <v>-5.068615250844692</v>
      </c>
      <c r="AE12" s="2">
        <f t="shared" si="1"/>
        <v>-4.9730000394198406</v>
      </c>
      <c r="AF12" s="2">
        <f>AF3+AF5+AF6</f>
        <v>-4.933386434633892</v>
      </c>
      <c r="AG12">
        <v>-2.5</v>
      </c>
    </row>
    <row r="13" spans="1:33" x14ac:dyDescent="0.25">
      <c r="A13" t="s">
        <v>10</v>
      </c>
      <c r="B13" s="2">
        <f>B7+B8</f>
        <v>4.0993943659906442</v>
      </c>
      <c r="C13" s="2">
        <f t="shared" ref="C13:AF13" si="2">C7+C8</f>
        <v>4.0127789341207221</v>
      </c>
      <c r="D13" s="2">
        <f t="shared" si="2"/>
        <v>3.5273511182969548</v>
      </c>
      <c r="E13" s="2">
        <f t="shared" si="2"/>
        <v>3.0471808798133333</v>
      </c>
      <c r="F13" s="2">
        <f t="shared" si="2"/>
        <v>3.0540314096547205</v>
      </c>
      <c r="G13" s="2">
        <f t="shared" si="2"/>
        <v>3.3388799144935812</v>
      </c>
      <c r="H13" s="2">
        <f t="shared" si="2"/>
        <v>4.4856850301687485</v>
      </c>
      <c r="I13" s="2">
        <f t="shared" si="2"/>
        <v>4.3649329890569284</v>
      </c>
      <c r="J13" s="2">
        <f t="shared" si="2"/>
        <v>4.0565654069692618</v>
      </c>
      <c r="K13" s="2">
        <f t="shared" si="2"/>
        <v>2.6824772333342506</v>
      </c>
      <c r="L13" s="2">
        <f t="shared" si="2"/>
        <v>2.9609826359176603</v>
      </c>
      <c r="M13" s="2">
        <f t="shared" si="2"/>
        <v>2.7411398649161418</v>
      </c>
      <c r="N13" s="2">
        <f t="shared" si="2"/>
        <v>2.5811216800247534</v>
      </c>
      <c r="O13" s="2">
        <f t="shared" si="2"/>
        <v>1.8840572588293685</v>
      </c>
      <c r="P13" s="2">
        <f t="shared" si="2"/>
        <v>1.4884263194967331</v>
      </c>
      <c r="Q13" s="2">
        <f t="shared" si="2"/>
        <v>1.1903402603334095</v>
      </c>
      <c r="R13" s="2">
        <f>R7+R8</f>
        <v>1.3485260781486856</v>
      </c>
      <c r="S13" s="2">
        <f t="shared" si="2"/>
        <v>1.339973120432921</v>
      </c>
      <c r="T13" s="2">
        <f t="shared" si="2"/>
        <v>1.2863025807981718</v>
      </c>
      <c r="U13" s="2">
        <f t="shared" si="2"/>
        <v>1.434273304320848</v>
      </c>
      <c r="V13" s="2">
        <f t="shared" si="2"/>
        <v>7.6146319383045558E-3</v>
      </c>
      <c r="W13" s="2">
        <f t="shared" si="2"/>
        <v>0.96919168368413433</v>
      </c>
      <c r="X13" s="2">
        <f t="shared" si="2"/>
        <v>1.3136190279369493</v>
      </c>
      <c r="Y13" s="2">
        <f t="shared" si="2"/>
        <v>1.5092652319240016</v>
      </c>
      <c r="Z13" s="2">
        <f t="shared" si="2"/>
        <v>0.2039788557619498</v>
      </c>
      <c r="AA13" s="2">
        <f t="shared" si="2"/>
        <v>0.55521719322105256</v>
      </c>
      <c r="AB13" s="2">
        <f t="shared" si="2"/>
        <v>0.90029642121617715</v>
      </c>
      <c r="AC13" s="2">
        <f t="shared" si="2"/>
        <v>0.79472708071615417</v>
      </c>
      <c r="AD13" s="2">
        <f t="shared" si="2"/>
        <v>1.2104603078816187</v>
      </c>
      <c r="AE13" s="2">
        <f t="shared" si="2"/>
        <v>1.3018718732856662</v>
      </c>
      <c r="AF13" s="2">
        <f t="shared" si="2"/>
        <v>1.3307048090590612</v>
      </c>
      <c r="AG13" s="2"/>
    </row>
    <row r="15" spans="1:33" x14ac:dyDescent="0.25">
      <c r="A15" t="s">
        <v>11</v>
      </c>
      <c r="AG15">
        <v>-2.5</v>
      </c>
    </row>
    <row r="16" spans="1:33" x14ac:dyDescent="0.25">
      <c r="A16" t="s">
        <v>12</v>
      </c>
      <c r="AF16" s="2"/>
      <c r="AG16" s="2">
        <v>-2</v>
      </c>
    </row>
    <row r="23" spans="1:1" x14ac:dyDescent="0.25">
      <c r="A23" t="s">
        <v>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rahoitusasema_tavoite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Pääkkönen Jenni (VM)</dc:creator>
  <cp:lastModifiedBy>Pääkkönen Jenni (VM)</cp:lastModifiedBy>
  <dcterms:created xsi:type="dcterms:W3CDTF">2026-02-23T10:29:48Z</dcterms:created>
  <dcterms:modified xsi:type="dcterms:W3CDTF">2026-02-23T11:22:14Z</dcterms:modified>
</cp:coreProperties>
</file>